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Bányászat és kohászat\Fluidumkitermelő\"/>
    </mc:Choice>
  </mc:AlternateContent>
  <xr:revisionPtr revIDLastSave="0" documentId="8_{0DAFFA9E-3B72-489D-ADB5-7B619637AB4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5" r:id="rId2"/>
  </sheets>
  <definedNames>
    <definedName name="_xlnm._FilterDatabase" localSheetId="0" hidden="1">'6.2'!$A$1:$H$410</definedName>
    <definedName name="_xlnm._FilterDatabase" localSheetId="1" hidden="1">'6.3'!$A$1:$H$430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5" l="1"/>
  <c r="H24" i="5"/>
  <c r="H30" i="5"/>
  <c r="H45" i="5"/>
  <c r="F91" i="5" s="1"/>
  <c r="H59" i="5"/>
  <c r="H71" i="5"/>
  <c r="H76" i="5"/>
  <c r="H80" i="5"/>
  <c r="H89" i="5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<sst xmlns="http://schemas.openxmlformats.org/spreadsheetml/2006/main" count="295" uniqueCount="210">
  <si>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</si>
  <si>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</si>
  <si>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</si>
  <si>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</si>
  <si>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</si>
  <si>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</si>
  <si>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</si>
  <si>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</si>
  <si>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</si>
  <si>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</si>
  <si>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</si>
  <si>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</si>
  <si>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</si>
  <si>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</si>
  <si>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</si>
  <si>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</si>
  <si>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</si>
  <si>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</si>
  <si>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</si>
  <si>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</si>
  <si>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</si>
  <si>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</si>
  <si>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</si>
  <si>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</si>
  <si>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</si>
  <si>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</si>
  <si>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</si>
  <si>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</si>
  <si>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</si>
  <si>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</si>
  <si>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</si>
  <si>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</si>
  <si>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</si>
  <si>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</si>
  <si>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</si>
  <si>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</si>
  <si>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</si>
  <si>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</si>
  <si>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</si>
  <si>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</si>
  <si>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</si>
  <si>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</si>
  <si>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</si>
  <si>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</si>
  <si>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</si>
  <si>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</si>
  <si>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</si>
  <si>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</si>
  <si>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</si>
  <si>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</si>
  <si>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</si>
  <si>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</si>
  <si>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</si>
  <si>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</si>
  <si>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</si>
  <si>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</si>
  <si>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</si>
  <si>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</si>
  <si>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</si>
  <si>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</si>
  <si>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</si>
  <si>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</si>
  <si>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</si>
  <si>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</si>
  <si>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</si>
  <si>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</si>
  <si>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</si>
  <si>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</si>
  <si>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</si>
  <si>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</si>
  <si>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</si>
  <si>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</si>
  <si>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</si>
  <si>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</si>
  <si>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</si>
  <si>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</si>
  <si>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</si>
  <si>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</si>
  <si>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</si>
  <si>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</si>
  <si>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</si>
  <si>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</si>
  <si>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</si>
  <si>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</si>
  <si>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</si>
  <si>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</si>
  <si>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</si>
  <si>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t>Szakirányú oktatás összes óraszáma: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</si>
  <si>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"C"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</si>
  <si>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150 perc</t>
    </r>
  </si>
  <si>
    <t>Magfúrást kell végezni kőzetmintaszerzés céljából a telephelyen. 
A tanulók helyezzék üzembe a fúróberendezést: állítsák be és szereljék össze a fúrószárat (5 31/32”-os magfúró-korona, magfúró készlet, 4 ¾”-os súlyosbító, 3 ½”-os fúrócső), majd építsék be azt. 
Az I/1-es szivattyú indításával hozzanak létre öblítőkört, és kezdjék meg a magfúrást a magfúró talpra helyezésével. 
Végezzenek magfúrást adott mélységig, előírt fúróterhelés és forgatóasztal-fordulatszám mellett, a biztonsági előírások legszigorúbb betartásával.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</si>
  <si>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 xml:space="preserve"> "C", "E"</t>
    </r>
  </si>
  <si>
    <t>A mezőben, ahol dolgoznak, segédgázas termelés folyik. 
A rendszer évközi leállásakor az egyik szeparátoron meghibásodást észleltek, és kijelölték karbantartásra. 
A tanulók feladata felmérni, milyen karbantartásokat és javításokat kell elvégezni. 
A szeparátor szűrőrendszerének tisztítását, javítását és karbantartását kell elvégezni. 
Válasszák ki a megfelelő szerszámokat és eszközöket a karbantartáshoz és javításhoz, majd végezzék el a tisztító karbantartásokat és javításokat. 
Az elvégzett munkát jegyzőkönyvben rögzítsék.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</si>
  <si>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"E"</t>
    </r>
  </si>
  <si>
    <t>A csővezetékrendszerben lelassult a fluidum áramlása. 
A tanulók a megfelelő eszközök használatával végezzék el a méréseket adott csővezetékeken a fluidum áramlására vonatkozóan. 
A mérőeszközök kiválasztása és alkalmasságának vizsgálata a feladat részét képezi. 
A mérési eredmények alapján valószínűsíthető, hogy a hibát az egyik elzárószerelvény meghibásodása okozza. Pontos hiba-behatárolást követően azonosítsák a javítandó vagy cserélendő alkatrészt, majd a megfelelő eszközök alkalmazásával hajtsák végre a műveletet, és a javítást jegyzőkönyvezzék.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</si>
  <si>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sajátítsák el a tanulók a Kőolaj- és Földgázbányászati Biztonsági Szabályzat, valamint a Mélyfúrási Biztonsági Szabályzat megfelelő előírásait a kútfelszámolás munkamenetéről. Tudják biztonsággal végrehajtani a kutak felszámolását.</t>
    </r>
  </si>
  <si>
    <t>Vegyszerek, vegyi anyagok (EBK)</t>
  </si>
  <si>
    <t>Éghető és nem éghető gázok (EBK)</t>
  </si>
  <si>
    <t xml:space="preserve">Fluidumok gyűjtése, kezelése, tárolása ésszállítása (EBK) </t>
  </si>
  <si>
    <t>Mélyfúrási EBK</t>
  </si>
  <si>
    <t>EBK-ismeretek</t>
  </si>
  <si>
    <t>A szénhidrogének gyűjtése, kezelése,
tárolása és szállítása</t>
  </si>
  <si>
    <t>Termelési technológiák</t>
  </si>
  <si>
    <t>Felelősséget vállal a felszámolás biztonságos lebonyolításáért.</t>
  </si>
  <si>
    <t>Belátja az adott kút felszámolásának fontosságát.</t>
  </si>
  <si>
    <t>Ismeri a kútfelszámolás munkamenetét.</t>
  </si>
  <si>
    <t>A bányászati tevékenység felhagyása után végrehajtja a kutak felszámolását.</t>
  </si>
  <si>
    <t xml:space="preserve">"A" FLUIDUMBÁNYÁSZAT LEZÁRÁSA MUNKA-, KÖRNYEZET-, EGÉSZSÉG ÉS TŰZVÉDELMI ISMERETEK FIGYELEMBEVÉTELÉVEL (1; 9. SOR)                           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</si>
  <si>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végrehajtása során sajátítsák el a tanulók a földalatti fluidumtárolás műszaki-gépészeti berendezéseinek kezelését, üzemeltetését és karbantartását. Kisebb meghibásodásokat tudjanak megjavítani. A felszíni technológiai rendszereket biztonságosan üzemeltessék.</t>
    </r>
  </si>
  <si>
    <t>Üzemeltetés</t>
  </si>
  <si>
    <t xml:space="preserve">Gépészeti ismeretek </t>
  </si>
  <si>
    <t>Felettese számára javaslatokat tesz a földgáz ki- és betárolásának ütemezésére. Technológiai berendezés önálló kezelése, adatgyűjtés pontossága mellett, rendellenesség esetén jelez a felettes számára.</t>
  </si>
  <si>
    <t>Fontosnak tartja, hogy az üzemmenet során nyert információkat felhasználja következtetések levonására.</t>
  </si>
  <si>
    <t>Ismeri a földalatti gáztároláshoz szükséges műszaki-gépészeti rendszerek felépítését és működését.</t>
  </si>
  <si>
    <t>Működteti és karbantartja a földalatti gáztároláshoz szükséges műszaki-gépészeti egységeket.</t>
  </si>
  <si>
    <t xml:space="preserve">"E" FLUIDUMBÁNYÁSZAT TÁROLÁSI ÉS ÜZEMELTETÉS ISMERETEK (7; 8. SOR)                                                                                                      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</si>
  <si>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végrehajtása során váljanak képessé a tanulók a fluidum gyűjtésére, kezelésére, tárolására és szállítására szolgáló berendezések kezelésére, üzemeltetésére és karbantartására. Kisebb meghibásodásokat tudjanak megjavítani. A felszíni technológiai rendszereket biztonságosan üzemeltessék.</t>
    </r>
  </si>
  <si>
    <t xml:space="preserve">Művelési módok és folyamatok </t>
  </si>
  <si>
    <t xml:space="preserve">A tárolók készletbecslése </t>
  </si>
  <si>
    <t>A rendszerek meghibásodása esetén bevonja a megfelelő szakembert a hiba megszüntetésébe.</t>
  </si>
  <si>
    <t>Elkötelezett a technológiai utasítások pontos betartása mellett. Figyel a keletkező hulladékok megfelelő szelektív gyűjtésre és tárolására</t>
  </si>
  <si>
    <t>Ismeri a mezőben működő felszíni technológiai rendszerek (pl. szeparátorok, kompresszorok, szivattyúk) felépítését és működését.</t>
  </si>
  <si>
    <t>Működteti és karbantartja a fluidumok gyűjtéséhez, kezeléséhez, tárolásához és szállításához szükséges felszíni technológiai rendszereket.</t>
  </si>
  <si>
    <t xml:space="preserve">"E" FLUIDUMBÁNYÁSZAT TÁROLÁSI ÉS ÜZEMELTETÉS ISMERETEK (7; 8. SOR)                                                                                                 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</si>
  <si>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projektszemléletű oktatás során ismerjék meg a gázok és a folyadékok alapvető hőtani és áramlástani jellemzőit. Tudják a területhez kapcsolódó folyamatok leírását és az azokba való beavatkozási lehetőségeket. Végezzenek alapvető méréseket a szénhidrogénmezőben található kutakon.</t>
    </r>
  </si>
  <si>
    <t>A műszaki hőtan alapjai</t>
  </si>
  <si>
    <t xml:space="preserve">Az ideális mozgó kontinuumok kinematikája </t>
  </si>
  <si>
    <t xml:space="preserve">A méréstechnika alapjai </t>
  </si>
  <si>
    <t xml:space="preserve">Nyugvó kontinuumok kinematikája </t>
  </si>
  <si>
    <t xml:space="preserve">A kontinuum általános jellemzése </t>
  </si>
  <si>
    <t xml:space="preserve">Hő- és áramlástan </t>
  </si>
  <si>
    <t>Áramlástan földtani közegben</t>
  </si>
  <si>
    <t xml:space="preserve">Rezervoármechanika </t>
  </si>
  <si>
    <t>A telepfolyadékok és -gázok tulajdonságai</t>
  </si>
  <si>
    <t xml:space="preserve">Termelési technológiák </t>
  </si>
  <si>
    <t>A munkatársaival együttműködve következtetéseket von le a kút műszaki állapotára vonatkozóan.</t>
  </si>
  <si>
    <t>Motivált a kutak hosszú távú és gazdaságos működésének fenntartásában.</t>
  </si>
  <si>
    <t>Ismeri a kutak működésének mechanizmusait, ill. a kútjavító berendezés felépítését és működését.</t>
  </si>
  <si>
    <t>Műszeres méréseket végez a különféle típusú kutakon. Biztonságosan működteti a kútjavító berendezést, s annak részegységeit.</t>
  </si>
  <si>
    <t xml:space="preserve">"D" FLUIDUMBÁNYÁSZATI MÉRÉSEK (6. SOR)                                                                                                     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</si>
  <si>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feladatok végrehajtása során a tanulók képessé válnak a termelési módokhoz kapcsolódó műszaki rajzok értelmezésére, a gépelemek és a mechanikai megoldások beazonosítására. A termelési módok technológiai alapjainak és a vezérléstechnika alapelveinek felhasználásával képesek meghatározni a gáz- és olajkitermeléshez szükséges eszközöket, szerszámokat, berendezéseket és technológiai igényeket. Ezekre alapozva a projektszemléletű oktatás során elő tudják készíteni az adott munkafolyamathoz szükséges eszközöket, szerszámokat és berendezéseket.</t>
    </r>
  </si>
  <si>
    <t>CAD-alapismeretek</t>
  </si>
  <si>
    <t xml:space="preserve">Alkatrészrajz készítése </t>
  </si>
  <si>
    <t xml:space="preserve">Jelképes ábrázolás </t>
  </si>
  <si>
    <t>Metszeti ábrázolás</t>
  </si>
  <si>
    <t xml:space="preserve">Vetületi ábrázolás </t>
  </si>
  <si>
    <t xml:space="preserve">Szakrajz alapismeretek </t>
  </si>
  <si>
    <t>Műszaki rajz</t>
  </si>
  <si>
    <t xml:space="preserve">Termelés gázkutakból </t>
  </si>
  <si>
    <t xml:space="preserve">A mélyszivattyús termelés 
</t>
  </si>
  <si>
    <t xml:space="preserve">A segédgázas termelés
</t>
  </si>
  <si>
    <t xml:space="preserve">A felszálló termelés
</t>
  </si>
  <si>
    <t>Felelősséget vállal a kutak megfelelő műszaki állapotáért.</t>
  </si>
  <si>
    <t>Törekszik a berendezések, gépek, eszközök biztonságos és rendeltetésszerű használatára.</t>
  </si>
  <si>
    <t>Ismeri a mezőben található kúttípusok felépítését és működését (pl. felszíni és kútbeli szerelvényeit).</t>
  </si>
  <si>
    <t>Működteti és karbantartja a mezőben üzemelő és az üzemen kívüli kútállományt.</t>
  </si>
  <si>
    <t>"C" FLUIDUMBÁNYÁSZATI BERENDEZÉSEK tECHNOLÓGIÁJA ,ÜZEMELTETÉSE, JAVÍTÁSA, KARBANTARTÁSA MUNKA-, KÖRNYEZET-, EGÉSZSÉG ÉS TŰZVÉDELMI ISMERETEK FIGYELEMBEVÉTELÉVEL (3; 4; 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</si>
  <si>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Projektszemléletű oktatás során ismerjék meg a tanulók a mélyfúró berendezés részeit és annak működését. Biztonsággal tudják használni a mélyfúrás, lyukbefejezés, kútműveletek és magfúrás során szükséges eszközöket és berendezéseket.</t>
    </r>
  </si>
  <si>
    <t xml:space="preserve">Vízbányászat </t>
  </si>
  <si>
    <t xml:space="preserve">Magfúrások </t>
  </si>
  <si>
    <t xml:space="preserve">Lyukbefejezés, kútműveletek </t>
  </si>
  <si>
    <t xml:space="preserve">A fúrás lemélyítésének technológiai műveletei </t>
  </si>
  <si>
    <t xml:space="preserve">Az öblítőközeg </t>
  </si>
  <si>
    <t xml:space="preserve">A rotari típusú fúrás és berendezés </t>
  </si>
  <si>
    <t xml:space="preserve">A fúrást megelőző műveletek </t>
  </si>
  <si>
    <t>A mélyfúrás és a fúrólyuk</t>
  </si>
  <si>
    <t xml:space="preserve">Mélyfúrási technológiák </t>
  </si>
  <si>
    <t xml:space="preserve">Műszaki dokumentációk </t>
  </si>
  <si>
    <t xml:space="preserve">Gyártástechnológia </t>
  </si>
  <si>
    <t xml:space="preserve">Gyártás-előkészítés </t>
  </si>
  <si>
    <t>Felelősséget vállal az egyes munkafázisok során az önmaga és társai testi épségét veszélyeztető tevékenységekért.</t>
  </si>
  <si>
    <t>A berendezések működtetése során törekszik a munka- és balesetvédelmi irányelvek betartására.</t>
  </si>
  <si>
    <t>Ismeri a mélyfúrási tevékenységekhez használatos berendezések, gépek és eszközök felépítését és működését.</t>
  </si>
  <si>
    <t>Biztonságosan működteti a mélyfúrási, lyukbefejezési és magfúrási tevékenység során használatos berendezéseket, gépeket és eszközöket.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</si>
  <si>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Projektszemléletű oktatás keretében, ipari körülmények között ismerjék és biztonságosan tudják használni a tanulók a mentési műveletekhez, lyukegyensúly-problémák megoldásához szükséges eszközöket és berendezéseket. Ismerjék meg ezek javítási és karbantartási módszereit, és tudják is alkalmazni azokat.</t>
    </r>
  </si>
  <si>
    <t xml:space="preserve">Mentési műveletek, lyukegyensúly-
problémák </t>
  </si>
  <si>
    <t xml:space="preserve">Gépek, gépi berendezések </t>
  </si>
  <si>
    <t>Munkája során képes a hibáinak felismerésére és kijavítására.</t>
  </si>
  <si>
    <t>Törekszik arra, hogy a javítást, karbantartást minél alaposabban elvégezze.</t>
  </si>
  <si>
    <t>Tisztában van a fluidumbányászat gépészeti rendszereiben szükséges alapvető javítási és karbantartási ismeretekkel.</t>
  </si>
  <si>
    <t>Elvégzi az alapvető javítási és karbantartási munkálatokat a fluidumbányászati rendszerekben.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</si>
  <si>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projektalapú oktatás során, terepviszonyok között sajátítsák el a tanulók a különféle ásványok és kőzetek jellegzetességeit, és ismerjék fel azokat. Ismerjék meg az ide vonatkozó speciális előírásokat. A projektoktatás alkalmával sajátítsák el a gépészeti alapismereteket, ismerjék meg a szakmában használt anyagok tulajdonságait, alkalmazásuk feltételeit és tulajdonságaik vizsgálatát. A tanulók ismerjék meg a különböző gépek és berendezések működését, karbantartását és üzemelését.</t>
    </r>
  </si>
  <si>
    <t xml:space="preserve">Szabályzatok, műszaki és kiviteli tervek </t>
  </si>
  <si>
    <t xml:space="preserve">Anyagvizsgálatok  </t>
  </si>
  <si>
    <t xml:space="preserve">Anyagismeret </t>
  </si>
  <si>
    <t>Statika, szilárdságtan</t>
  </si>
  <si>
    <t xml:space="preserve">Gépészeti alapmérések </t>
  </si>
  <si>
    <t xml:space="preserve">Gépészeti alapfogalmak </t>
  </si>
  <si>
    <t xml:space="preserve">Hidrogeológia </t>
  </si>
  <si>
    <t xml:space="preserve">Szénhidrogén-ismeretek </t>
  </si>
  <si>
    <t xml:space="preserve">Regionális földtan </t>
  </si>
  <si>
    <t xml:space="preserve">Általános földtan </t>
  </si>
  <si>
    <t>Ásványtani, kőzettani és őslénytani alapismeretek</t>
  </si>
  <si>
    <t xml:space="preserve">A Föld felépítése és története </t>
  </si>
  <si>
    <t>Geológia</t>
  </si>
  <si>
    <t>Önállóan eldönti, hogy az adott munkakörnyezetre melyik előírás vonatkozik, s azokat betartja/betartatja.</t>
  </si>
  <si>
    <t>Szem előtt tartja munkája során a törvényi, hatósági és egyéb speciális jogi előírásokat.</t>
  </si>
  <si>
    <t>Ismeri a bányászati tevékenység jogi hátterét.</t>
  </si>
  <si>
    <t>Alkalmazza a fluidumbányászatra vonatkozó törvényi, hatósági és egyéb speciális előírásokat.</t>
  </si>
  <si>
    <t>"B" FLUIDUMBÁNYÁSZAT TÖRVÉNYI, HATÓSÁGI ÉS SPECIÁLIS ISMERETEI (2.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</si>
  <si>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projektalapú oktatás keretein belül sajátítsák el a tanulók az EBK-ismereteket, ismerjék meg a fluidumbányászati munkavállalóként betartandó munka-, környezet-, egészség-, tűzvédelmi és biztonságtechnikai szabályokat, valamint azok gyakorlatban való alkalmazhatóságát.</t>
    </r>
  </si>
  <si>
    <t xml:space="preserve">Általános környezetvédelmi ismeretek </t>
  </si>
  <si>
    <t xml:space="preserve">Általános tűzvédelmi ismeretek </t>
  </si>
  <si>
    <t xml:space="preserve">Általános egészségvédelmi ismeretek </t>
  </si>
  <si>
    <t xml:space="preserve">Általános munkavédelmi ismeretek </t>
  </si>
  <si>
    <t>Felelősséget vállal saját maga és társai munkahelyi biztonságáért.</t>
  </si>
  <si>
    <t>Elkötelezett a munkahelyére/munkakörnyezetére vonatkozó EBK szabályok és előírások betartásában. Törekszik a munkája során a természetes környezet védelmére</t>
  </si>
  <si>
    <t>Ismeri a munkahelyére vonatkozó EBK szabályokat és előírásokat.</t>
  </si>
  <si>
    <t>Alkalmazza a fluidumbányászati tevékenység közben a munka-,  környezet-, egészség- és tűzvédelmi, valamint biztonságtechnikai szabályokat/előírásokat.</t>
  </si>
  <si>
    <t xml:space="preserve">"A" FLUIDUMBÁNYÁSZAT LEZÁRÁSA MUNKA-, KÖRNYEZET-, EGÉSZSÉG ÉS TŰZVÉDELMI ISMERETEK FIGYELEMBEVÉTELÉVEL (1; 9. SOR)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</si>
</sst>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60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4" borderId="0" xfId="0" applyFont="1" applyFill="1" applyAlignment="1" applyProtection="1">
      <alignment horizontal="left" vertical="center" wrapText="1"/>
      <protection locked="0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C7" sqref="C7:F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99A31-3897-410B-824E-1047B7D08366}">
  <dimension ref="A1:I94"/>
  <sheetViews>
    <sheetView zoomScale="85" zoomScaleNormal="85" workbookViewId="0">
      <pane ySplit="1" topLeftCell="A2" activePane="bottomLeft" state="frozen"/>
      <selection pane="bottomLeft" activeCell="I17" sqref="I17"/>
    </sheetView>
  </sheetViews>
  <sheetFormatPr defaultColWidth="9.140625" defaultRowHeight="15.75" x14ac:dyDescent="0.25"/>
  <cols>
    <col min="1" max="1" width="12" style="3" customWidth="1"/>
    <col min="2" max="2" width="26" style="4" customWidth="1"/>
    <col min="3" max="3" width="23" style="3" customWidth="1"/>
    <col min="4" max="4" width="28.85546875" style="3" customWidth="1"/>
    <col min="5" max="5" width="24.7109375" style="3" customWidth="1"/>
    <col min="6" max="6" width="28" style="3" customWidth="1"/>
    <col min="7" max="7" width="24" style="3" customWidth="1"/>
    <col min="8" max="8" width="23.140625" style="3" customWidth="1"/>
    <col min="9" max="9" width="88.85546875" style="2" bestFit="1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5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209</v>
      </c>
      <c r="C2" s="58" t="s">
        <v>208</v>
      </c>
      <c r="D2" s="58" t="s">
        <v>207</v>
      </c>
      <c r="E2" s="58" t="s">
        <v>206</v>
      </c>
      <c r="F2" s="58" t="s">
        <v>205</v>
      </c>
      <c r="G2" s="25" t="s">
        <v>100</v>
      </c>
      <c r="H2" s="26"/>
    </row>
    <row r="3" spans="1:8" ht="47.25" x14ac:dyDescent="0.25">
      <c r="A3" s="34"/>
      <c r="B3" s="23"/>
      <c r="C3" s="57"/>
      <c r="D3" s="57"/>
      <c r="E3" s="57"/>
      <c r="F3" s="57"/>
      <c r="G3" s="13" t="s">
        <v>204</v>
      </c>
      <c r="H3" s="14">
        <v>15</v>
      </c>
    </row>
    <row r="4" spans="1:8" ht="47.25" x14ac:dyDescent="0.25">
      <c r="A4" s="34"/>
      <c r="B4" s="23"/>
      <c r="C4" s="57"/>
      <c r="D4" s="57"/>
      <c r="E4" s="57"/>
      <c r="F4" s="57"/>
      <c r="G4" s="13" t="s">
        <v>203</v>
      </c>
      <c r="H4" s="14">
        <v>15</v>
      </c>
    </row>
    <row r="5" spans="1:8" ht="31.5" x14ac:dyDescent="0.25">
      <c r="A5" s="34"/>
      <c r="B5" s="23"/>
      <c r="C5" s="57"/>
      <c r="D5" s="57"/>
      <c r="E5" s="57"/>
      <c r="F5" s="57"/>
      <c r="G5" s="13" t="s">
        <v>202</v>
      </c>
      <c r="H5" s="14">
        <v>15</v>
      </c>
    </row>
    <row r="6" spans="1:8" ht="47.25" x14ac:dyDescent="0.25">
      <c r="A6" s="34"/>
      <c r="B6" s="23"/>
      <c r="C6" s="57"/>
      <c r="D6" s="57"/>
      <c r="E6" s="57"/>
      <c r="F6" s="57"/>
      <c r="G6" s="13" t="s">
        <v>201</v>
      </c>
      <c r="H6" s="14">
        <v>17</v>
      </c>
    </row>
    <row r="7" spans="1:8" ht="16.5" thickBot="1" x14ac:dyDescent="0.3">
      <c r="A7" s="34"/>
      <c r="B7" s="23"/>
      <c r="C7" s="56"/>
      <c r="D7" s="56"/>
      <c r="E7" s="56"/>
      <c r="F7" s="56"/>
      <c r="G7" s="27" t="s">
        <v>8</v>
      </c>
      <c r="H7" s="29">
        <f>SUM(H3:H6,)</f>
        <v>62</v>
      </c>
    </row>
    <row r="8" spans="1:8" ht="75" customHeight="1" thickBot="1" x14ac:dyDescent="0.3">
      <c r="A8" s="35"/>
      <c r="B8" s="24"/>
      <c r="C8" s="31" t="s">
        <v>200</v>
      </c>
      <c r="D8" s="31"/>
      <c r="E8" s="31"/>
      <c r="F8" s="32"/>
      <c r="G8" s="28"/>
      <c r="H8" s="30"/>
    </row>
    <row r="9" spans="1:8" x14ac:dyDescent="0.25">
      <c r="A9" s="33">
        <v>2</v>
      </c>
      <c r="B9" s="22" t="s">
        <v>199</v>
      </c>
      <c r="C9" s="58" t="s">
        <v>198</v>
      </c>
      <c r="D9" s="58" t="s">
        <v>197</v>
      </c>
      <c r="E9" s="58" t="s">
        <v>196</v>
      </c>
      <c r="F9" s="58" t="s">
        <v>195</v>
      </c>
      <c r="G9" s="25" t="s">
        <v>194</v>
      </c>
      <c r="H9" s="26"/>
    </row>
    <row r="10" spans="1:8" ht="31.5" x14ac:dyDescent="0.25">
      <c r="A10" s="34"/>
      <c r="B10" s="23"/>
      <c r="C10" s="57"/>
      <c r="D10" s="57"/>
      <c r="E10" s="57"/>
      <c r="F10" s="57"/>
      <c r="G10" s="13" t="s">
        <v>193</v>
      </c>
      <c r="H10" s="14">
        <v>70</v>
      </c>
    </row>
    <row r="11" spans="1:8" ht="63" x14ac:dyDescent="0.25">
      <c r="A11" s="34"/>
      <c r="B11" s="23"/>
      <c r="C11" s="57"/>
      <c r="D11" s="57"/>
      <c r="E11" s="57"/>
      <c r="F11" s="57"/>
      <c r="G11" s="13" t="s">
        <v>192</v>
      </c>
      <c r="H11" s="14">
        <v>49</v>
      </c>
    </row>
    <row r="12" spans="1:8" x14ac:dyDescent="0.25">
      <c r="A12" s="34"/>
      <c r="B12" s="23"/>
      <c r="C12" s="57"/>
      <c r="D12" s="57"/>
      <c r="E12" s="57"/>
      <c r="F12" s="57"/>
      <c r="G12" s="13" t="s">
        <v>191</v>
      </c>
      <c r="H12" s="14">
        <v>16</v>
      </c>
    </row>
    <row r="13" spans="1:8" x14ac:dyDescent="0.25">
      <c r="A13" s="34"/>
      <c r="B13" s="23"/>
      <c r="C13" s="57"/>
      <c r="D13" s="57"/>
      <c r="E13" s="57"/>
      <c r="F13" s="57"/>
      <c r="G13" s="13" t="s">
        <v>190</v>
      </c>
      <c r="H13" s="14">
        <v>20</v>
      </c>
    </row>
    <row r="14" spans="1:8" ht="31.5" x14ac:dyDescent="0.25">
      <c r="A14" s="34"/>
      <c r="B14" s="23"/>
      <c r="C14" s="57"/>
      <c r="D14" s="57"/>
      <c r="E14" s="57"/>
      <c r="F14" s="57"/>
      <c r="G14" s="13" t="s">
        <v>189</v>
      </c>
      <c r="H14" s="14">
        <v>20</v>
      </c>
    </row>
    <row r="15" spans="1:8" ht="16.5" thickBot="1" x14ac:dyDescent="0.3">
      <c r="A15" s="34"/>
      <c r="B15" s="23"/>
      <c r="C15" s="57"/>
      <c r="D15" s="57"/>
      <c r="E15" s="57"/>
      <c r="F15" s="57"/>
      <c r="G15" s="13" t="s">
        <v>188</v>
      </c>
      <c r="H15" s="14">
        <v>21</v>
      </c>
    </row>
    <row r="16" spans="1:8" x14ac:dyDescent="0.25">
      <c r="A16" s="34"/>
      <c r="B16" s="23"/>
      <c r="C16" s="57"/>
      <c r="D16" s="57"/>
      <c r="E16" s="57"/>
      <c r="F16" s="57"/>
      <c r="G16" s="25" t="s">
        <v>110</v>
      </c>
      <c r="H16" s="26"/>
    </row>
    <row r="17" spans="1:8" ht="31.5" x14ac:dyDescent="0.25">
      <c r="A17" s="34"/>
      <c r="B17" s="23"/>
      <c r="C17" s="57"/>
      <c r="D17" s="57"/>
      <c r="E17" s="57"/>
      <c r="F17" s="57"/>
      <c r="G17" s="13" t="s">
        <v>187</v>
      </c>
      <c r="H17" s="14">
        <v>54</v>
      </c>
    </row>
    <row r="18" spans="1:8" ht="31.5" x14ac:dyDescent="0.25">
      <c r="A18" s="34"/>
      <c r="B18" s="23"/>
      <c r="C18" s="57"/>
      <c r="D18" s="57"/>
      <c r="E18" s="57"/>
      <c r="F18" s="57"/>
      <c r="G18" s="13" t="s">
        <v>186</v>
      </c>
      <c r="H18" s="14">
        <v>18</v>
      </c>
    </row>
    <row r="19" spans="1:8" ht="31.5" x14ac:dyDescent="0.25">
      <c r="A19" s="34"/>
      <c r="B19" s="23"/>
      <c r="C19" s="57"/>
      <c r="D19" s="57"/>
      <c r="E19" s="57"/>
      <c r="F19" s="57"/>
      <c r="G19" s="13" t="s">
        <v>185</v>
      </c>
      <c r="H19" s="14">
        <v>36</v>
      </c>
    </row>
    <row r="20" spans="1:8" x14ac:dyDescent="0.25">
      <c r="A20" s="34"/>
      <c r="B20" s="23"/>
      <c r="C20" s="57"/>
      <c r="D20" s="57"/>
      <c r="E20" s="57"/>
      <c r="F20" s="57"/>
      <c r="G20" s="13" t="s">
        <v>184</v>
      </c>
      <c r="H20" s="14">
        <v>31</v>
      </c>
    </row>
    <row r="21" spans="1:8" ht="16.5" thickBot="1" x14ac:dyDescent="0.3">
      <c r="A21" s="34"/>
      <c r="B21" s="23"/>
      <c r="C21" s="57"/>
      <c r="D21" s="57"/>
      <c r="E21" s="57"/>
      <c r="F21" s="57"/>
      <c r="G21" s="13" t="s">
        <v>183</v>
      </c>
      <c r="H21" s="14">
        <v>12</v>
      </c>
    </row>
    <row r="22" spans="1:8" x14ac:dyDescent="0.25">
      <c r="A22" s="34"/>
      <c r="B22" s="23"/>
      <c r="C22" s="57"/>
      <c r="D22" s="57"/>
      <c r="E22" s="57"/>
      <c r="F22" s="57"/>
      <c r="G22" s="25" t="s">
        <v>166</v>
      </c>
      <c r="H22" s="26"/>
    </row>
    <row r="23" spans="1:8" ht="47.25" x14ac:dyDescent="0.25">
      <c r="A23" s="34"/>
      <c r="B23" s="23"/>
      <c r="C23" s="57"/>
      <c r="D23" s="57"/>
      <c r="E23" s="57"/>
      <c r="F23" s="57"/>
      <c r="G23" s="13" t="s">
        <v>182</v>
      </c>
      <c r="H23" s="14">
        <v>20</v>
      </c>
    </row>
    <row r="24" spans="1:8" ht="16.5" thickBot="1" x14ac:dyDescent="0.3">
      <c r="A24" s="34"/>
      <c r="B24" s="23"/>
      <c r="C24" s="56"/>
      <c r="D24" s="56"/>
      <c r="E24" s="56"/>
      <c r="F24" s="56"/>
      <c r="G24" s="27" t="s">
        <v>8</v>
      </c>
      <c r="H24" s="29">
        <f>SUM(H10:H15,H17:H21,H23:H23,)</f>
        <v>367</v>
      </c>
    </row>
    <row r="25" spans="1:8" ht="117" customHeight="1" thickBot="1" x14ac:dyDescent="0.3">
      <c r="A25" s="35"/>
      <c r="B25" s="24"/>
      <c r="C25" s="31" t="s">
        <v>181</v>
      </c>
      <c r="D25" s="31"/>
      <c r="E25" s="31"/>
      <c r="F25" s="32"/>
      <c r="G25" s="28"/>
      <c r="H25" s="30"/>
    </row>
    <row r="26" spans="1:8" x14ac:dyDescent="0.25">
      <c r="A26" s="33">
        <v>3</v>
      </c>
      <c r="B26" s="22" t="s">
        <v>156</v>
      </c>
      <c r="C26" s="58" t="s">
        <v>180</v>
      </c>
      <c r="D26" s="58" t="s">
        <v>179</v>
      </c>
      <c r="E26" s="58" t="s">
        <v>178</v>
      </c>
      <c r="F26" s="58" t="s">
        <v>177</v>
      </c>
      <c r="G26" s="25" t="s">
        <v>110</v>
      </c>
      <c r="H26" s="26"/>
    </row>
    <row r="27" spans="1:8" ht="32.25" thickBot="1" x14ac:dyDescent="0.3">
      <c r="A27" s="34"/>
      <c r="B27" s="23"/>
      <c r="C27" s="57"/>
      <c r="D27" s="57"/>
      <c r="E27" s="57"/>
      <c r="F27" s="57"/>
      <c r="G27" s="13" t="s">
        <v>176</v>
      </c>
      <c r="H27" s="14">
        <v>33</v>
      </c>
    </row>
    <row r="28" spans="1:8" x14ac:dyDescent="0.25">
      <c r="A28" s="34"/>
      <c r="B28" s="23"/>
      <c r="C28" s="57"/>
      <c r="D28" s="57"/>
      <c r="E28" s="57"/>
      <c r="F28" s="57"/>
      <c r="G28" s="25" t="s">
        <v>166</v>
      </c>
      <c r="H28" s="26"/>
    </row>
    <row r="29" spans="1:8" ht="47.25" x14ac:dyDescent="0.25">
      <c r="A29" s="34"/>
      <c r="B29" s="23"/>
      <c r="C29" s="57"/>
      <c r="D29" s="57"/>
      <c r="E29" s="57"/>
      <c r="F29" s="57"/>
      <c r="G29" s="13" t="s">
        <v>175</v>
      </c>
      <c r="H29" s="14">
        <v>26</v>
      </c>
    </row>
    <row r="30" spans="1:8" ht="16.5" thickBot="1" x14ac:dyDescent="0.3">
      <c r="A30" s="34"/>
      <c r="B30" s="23"/>
      <c r="C30" s="56"/>
      <c r="D30" s="56"/>
      <c r="E30" s="56"/>
      <c r="F30" s="56"/>
      <c r="G30" s="27" t="s">
        <v>8</v>
      </c>
      <c r="H30" s="29">
        <f>SUM(H27:H27,H29:H29,)</f>
        <v>59</v>
      </c>
    </row>
    <row r="31" spans="1:8" ht="84" customHeight="1" thickBot="1" x14ac:dyDescent="0.3">
      <c r="A31" s="35"/>
      <c r="B31" s="24"/>
      <c r="C31" s="31" t="s">
        <v>174</v>
      </c>
      <c r="D31" s="31"/>
      <c r="E31" s="31"/>
      <c r="F31" s="32"/>
      <c r="G31" s="28"/>
      <c r="H31" s="30"/>
    </row>
    <row r="32" spans="1:8" x14ac:dyDescent="0.25">
      <c r="A32" s="33">
        <v>4</v>
      </c>
      <c r="B32" s="22" t="s">
        <v>156</v>
      </c>
      <c r="C32" s="58" t="s">
        <v>173</v>
      </c>
      <c r="D32" s="58" t="s">
        <v>172</v>
      </c>
      <c r="E32" s="58" t="s">
        <v>171</v>
      </c>
      <c r="F32" s="58" t="s">
        <v>170</v>
      </c>
      <c r="G32" s="25" t="s">
        <v>110</v>
      </c>
      <c r="H32" s="26"/>
    </row>
    <row r="33" spans="1:8" x14ac:dyDescent="0.25">
      <c r="A33" s="34"/>
      <c r="B33" s="23"/>
      <c r="C33" s="57"/>
      <c r="D33" s="57"/>
      <c r="E33" s="57"/>
      <c r="F33" s="57"/>
      <c r="G33" s="13" t="s">
        <v>169</v>
      </c>
      <c r="H33" s="14">
        <v>12</v>
      </c>
    </row>
    <row r="34" spans="1:8" x14ac:dyDescent="0.25">
      <c r="A34" s="34"/>
      <c r="B34" s="23"/>
      <c r="C34" s="57"/>
      <c r="D34" s="57"/>
      <c r="E34" s="57"/>
      <c r="F34" s="57"/>
      <c r="G34" s="13" t="s">
        <v>168</v>
      </c>
      <c r="H34" s="14">
        <v>12</v>
      </c>
    </row>
    <row r="35" spans="1:8" ht="32.25" thickBot="1" x14ac:dyDescent="0.3">
      <c r="A35" s="34"/>
      <c r="B35" s="23"/>
      <c r="C35" s="57"/>
      <c r="D35" s="57"/>
      <c r="E35" s="57"/>
      <c r="F35" s="57"/>
      <c r="G35" s="13" t="s">
        <v>167</v>
      </c>
      <c r="H35" s="14">
        <v>12</v>
      </c>
    </row>
    <row r="36" spans="1:8" x14ac:dyDescent="0.25">
      <c r="A36" s="34"/>
      <c r="B36" s="23"/>
      <c r="C36" s="57"/>
      <c r="D36" s="57"/>
      <c r="E36" s="57"/>
      <c r="F36" s="57"/>
      <c r="G36" s="25" t="s">
        <v>166</v>
      </c>
      <c r="H36" s="26"/>
    </row>
    <row r="37" spans="1:8" ht="31.5" x14ac:dyDescent="0.25">
      <c r="A37" s="34"/>
      <c r="B37" s="23"/>
      <c r="C37" s="57"/>
      <c r="D37" s="57"/>
      <c r="E37" s="57"/>
      <c r="F37" s="57"/>
      <c r="G37" s="13" t="s">
        <v>165</v>
      </c>
      <c r="H37" s="14">
        <v>33</v>
      </c>
    </row>
    <row r="38" spans="1:8" ht="31.5" x14ac:dyDescent="0.25">
      <c r="A38" s="34"/>
      <c r="B38" s="23"/>
      <c r="C38" s="57"/>
      <c r="D38" s="57"/>
      <c r="E38" s="57"/>
      <c r="F38" s="57"/>
      <c r="G38" s="13" t="s">
        <v>164</v>
      </c>
      <c r="H38" s="14">
        <v>21</v>
      </c>
    </row>
    <row r="39" spans="1:8" ht="31.5" x14ac:dyDescent="0.25">
      <c r="A39" s="34"/>
      <c r="B39" s="23"/>
      <c r="C39" s="57"/>
      <c r="D39" s="57"/>
      <c r="E39" s="57"/>
      <c r="F39" s="57"/>
      <c r="G39" s="13" t="s">
        <v>163</v>
      </c>
      <c r="H39" s="14">
        <v>50</v>
      </c>
    </row>
    <row r="40" spans="1:8" x14ac:dyDescent="0.25">
      <c r="A40" s="34"/>
      <c r="B40" s="23"/>
      <c r="C40" s="57"/>
      <c r="D40" s="57"/>
      <c r="E40" s="57"/>
      <c r="F40" s="57"/>
      <c r="G40" s="13" t="s">
        <v>162</v>
      </c>
      <c r="H40" s="14">
        <v>25</v>
      </c>
    </row>
    <row r="41" spans="1:8" ht="63" x14ac:dyDescent="0.25">
      <c r="A41" s="34"/>
      <c r="B41" s="23"/>
      <c r="C41" s="57"/>
      <c r="D41" s="57"/>
      <c r="E41" s="57"/>
      <c r="F41" s="57"/>
      <c r="G41" s="13" t="s">
        <v>161</v>
      </c>
      <c r="H41" s="14">
        <v>48</v>
      </c>
    </row>
    <row r="42" spans="1:8" ht="31.5" x14ac:dyDescent="0.25">
      <c r="A42" s="34"/>
      <c r="B42" s="23"/>
      <c r="C42" s="57"/>
      <c r="D42" s="57"/>
      <c r="E42" s="57"/>
      <c r="F42" s="57"/>
      <c r="G42" s="13" t="s">
        <v>160</v>
      </c>
      <c r="H42" s="14">
        <v>18</v>
      </c>
    </row>
    <row r="43" spans="1:8" x14ac:dyDescent="0.25">
      <c r="A43" s="34"/>
      <c r="B43" s="23"/>
      <c r="C43" s="57"/>
      <c r="D43" s="57"/>
      <c r="E43" s="57"/>
      <c r="F43" s="57"/>
      <c r="G43" s="13" t="s">
        <v>159</v>
      </c>
      <c r="H43" s="14">
        <v>15</v>
      </c>
    </row>
    <row r="44" spans="1:8" x14ac:dyDescent="0.25">
      <c r="A44" s="34"/>
      <c r="B44" s="23"/>
      <c r="C44" s="57"/>
      <c r="D44" s="57"/>
      <c r="E44" s="57"/>
      <c r="F44" s="57"/>
      <c r="G44" s="13" t="s">
        <v>158</v>
      </c>
      <c r="H44" s="14">
        <v>17</v>
      </c>
    </row>
    <row r="45" spans="1:8" ht="16.5" thickBot="1" x14ac:dyDescent="0.3">
      <c r="A45" s="34"/>
      <c r="B45" s="23"/>
      <c r="C45" s="56"/>
      <c r="D45" s="56"/>
      <c r="E45" s="56"/>
      <c r="F45" s="56"/>
      <c r="G45" s="27" t="s">
        <v>8</v>
      </c>
      <c r="H45" s="29">
        <f>SUM(H33:H35,H37:H44)</f>
        <v>263</v>
      </c>
    </row>
    <row r="46" spans="1:8" ht="67.349999999999994" customHeight="1" thickBot="1" x14ac:dyDescent="0.3">
      <c r="A46" s="35"/>
      <c r="B46" s="24"/>
      <c r="C46" s="31" t="s">
        <v>157</v>
      </c>
      <c r="D46" s="31"/>
      <c r="E46" s="31"/>
      <c r="F46" s="32"/>
      <c r="G46" s="28"/>
      <c r="H46" s="30"/>
    </row>
    <row r="47" spans="1:8" x14ac:dyDescent="0.25">
      <c r="A47" s="33">
        <v>5</v>
      </c>
      <c r="B47" s="22" t="s">
        <v>156</v>
      </c>
      <c r="C47" s="58" t="s">
        <v>155</v>
      </c>
      <c r="D47" s="58" t="s">
        <v>154</v>
      </c>
      <c r="E47" s="58" t="s">
        <v>153</v>
      </c>
      <c r="F47" s="58" t="s">
        <v>152</v>
      </c>
      <c r="G47" s="25" t="s">
        <v>134</v>
      </c>
      <c r="H47" s="26"/>
    </row>
    <row r="48" spans="1:8" ht="31.5" x14ac:dyDescent="0.25">
      <c r="A48" s="34"/>
      <c r="B48" s="23"/>
      <c r="C48" s="57"/>
      <c r="D48" s="57"/>
      <c r="E48" s="57"/>
      <c r="F48" s="57"/>
      <c r="G48" s="13" t="s">
        <v>151</v>
      </c>
      <c r="H48" s="14">
        <v>28</v>
      </c>
    </row>
    <row r="49" spans="1:8" ht="47.25" x14ac:dyDescent="0.25">
      <c r="A49" s="34"/>
      <c r="B49" s="23"/>
      <c r="C49" s="57"/>
      <c r="D49" s="57"/>
      <c r="E49" s="57"/>
      <c r="F49" s="57"/>
      <c r="G49" s="13" t="s">
        <v>150</v>
      </c>
      <c r="H49" s="14">
        <v>20</v>
      </c>
    </row>
    <row r="50" spans="1:8" ht="31.5" x14ac:dyDescent="0.25">
      <c r="A50" s="34"/>
      <c r="B50" s="23"/>
      <c r="C50" s="57"/>
      <c r="D50" s="57"/>
      <c r="E50" s="57"/>
      <c r="F50" s="57"/>
      <c r="G50" s="13" t="s">
        <v>149</v>
      </c>
      <c r="H50" s="14">
        <v>31</v>
      </c>
    </row>
    <row r="51" spans="1:8" ht="32.25" thickBot="1" x14ac:dyDescent="0.3">
      <c r="A51" s="34"/>
      <c r="B51" s="23"/>
      <c r="C51" s="57"/>
      <c r="D51" s="57"/>
      <c r="E51" s="57"/>
      <c r="F51" s="57"/>
      <c r="G51" s="13" t="s">
        <v>148</v>
      </c>
      <c r="H51" s="14">
        <v>10</v>
      </c>
    </row>
    <row r="52" spans="1:8" x14ac:dyDescent="0.25">
      <c r="A52" s="34"/>
      <c r="B52" s="23"/>
      <c r="C52" s="57"/>
      <c r="D52" s="57"/>
      <c r="E52" s="57"/>
      <c r="F52" s="57"/>
      <c r="G52" s="25" t="s">
        <v>147</v>
      </c>
      <c r="H52" s="26"/>
    </row>
    <row r="53" spans="1:8" ht="31.5" x14ac:dyDescent="0.25">
      <c r="A53" s="34"/>
      <c r="B53" s="23"/>
      <c r="C53" s="57"/>
      <c r="D53" s="57"/>
      <c r="E53" s="57"/>
      <c r="F53" s="57"/>
      <c r="G53" s="13" t="s">
        <v>146</v>
      </c>
      <c r="H53" s="14">
        <v>18</v>
      </c>
    </row>
    <row r="54" spans="1:8" x14ac:dyDescent="0.25">
      <c r="A54" s="34"/>
      <c r="B54" s="23"/>
      <c r="C54" s="57"/>
      <c r="D54" s="57"/>
      <c r="E54" s="57"/>
      <c r="F54" s="57"/>
      <c r="G54" s="13" t="s">
        <v>145</v>
      </c>
      <c r="H54" s="14">
        <v>18</v>
      </c>
    </row>
    <row r="55" spans="1:8" x14ac:dyDescent="0.25">
      <c r="A55" s="34"/>
      <c r="B55" s="23"/>
      <c r="C55" s="57"/>
      <c r="D55" s="57"/>
      <c r="E55" s="57"/>
      <c r="F55" s="57"/>
      <c r="G55" s="13" t="s">
        <v>144</v>
      </c>
      <c r="H55" s="14">
        <v>38</v>
      </c>
    </row>
    <row r="56" spans="1:8" x14ac:dyDescent="0.25">
      <c r="A56" s="34"/>
      <c r="B56" s="23"/>
      <c r="C56" s="57"/>
      <c r="D56" s="57"/>
      <c r="E56" s="57"/>
      <c r="F56" s="57"/>
      <c r="G56" s="13" t="s">
        <v>143</v>
      </c>
      <c r="H56" s="14">
        <v>18</v>
      </c>
    </row>
    <row r="57" spans="1:8" ht="31.5" x14ac:dyDescent="0.25">
      <c r="A57" s="34"/>
      <c r="B57" s="23"/>
      <c r="C57" s="57"/>
      <c r="D57" s="57"/>
      <c r="E57" s="57"/>
      <c r="F57" s="57"/>
      <c r="G57" s="13" t="s">
        <v>142</v>
      </c>
      <c r="H57" s="14">
        <v>34</v>
      </c>
    </row>
    <row r="58" spans="1:8" x14ac:dyDescent="0.25">
      <c r="A58" s="34"/>
      <c r="B58" s="23"/>
      <c r="C58" s="57"/>
      <c r="D58" s="57"/>
      <c r="E58" s="57"/>
      <c r="F58" s="57"/>
      <c r="G58" s="13" t="s">
        <v>141</v>
      </c>
      <c r="H58" s="14">
        <v>52</v>
      </c>
    </row>
    <row r="59" spans="1:8" ht="16.5" thickBot="1" x14ac:dyDescent="0.3">
      <c r="A59" s="34"/>
      <c r="B59" s="23"/>
      <c r="C59" s="56"/>
      <c r="D59" s="56"/>
      <c r="E59" s="56"/>
      <c r="F59" s="56"/>
      <c r="G59" s="27" t="s">
        <v>8</v>
      </c>
      <c r="H59" s="29">
        <f>SUM(H48:H51,H53:H58,)</f>
        <v>267</v>
      </c>
    </row>
    <row r="60" spans="1:8" ht="123.75" customHeight="1" thickBot="1" x14ac:dyDescent="0.3">
      <c r="A60" s="35"/>
      <c r="B60" s="24"/>
      <c r="C60" s="31" t="s">
        <v>140</v>
      </c>
      <c r="D60" s="31"/>
      <c r="E60" s="31"/>
      <c r="F60" s="32"/>
      <c r="G60" s="28"/>
      <c r="H60" s="30"/>
    </row>
    <row r="61" spans="1:8" x14ac:dyDescent="0.25">
      <c r="A61" s="33">
        <v>6</v>
      </c>
      <c r="B61" s="22" t="s">
        <v>139</v>
      </c>
      <c r="C61" s="58" t="s">
        <v>138</v>
      </c>
      <c r="D61" s="58" t="s">
        <v>137</v>
      </c>
      <c r="E61" s="58" t="s">
        <v>136</v>
      </c>
      <c r="F61" s="58" t="s">
        <v>135</v>
      </c>
      <c r="G61" s="25" t="s">
        <v>134</v>
      </c>
      <c r="H61" s="26"/>
    </row>
    <row r="62" spans="1:8" ht="47.25" x14ac:dyDescent="0.25">
      <c r="A62" s="34"/>
      <c r="B62" s="23"/>
      <c r="C62" s="57"/>
      <c r="D62" s="57"/>
      <c r="E62" s="57"/>
      <c r="F62" s="57"/>
      <c r="G62" s="13" t="s">
        <v>133</v>
      </c>
      <c r="H62" s="14">
        <v>31</v>
      </c>
    </row>
    <row r="63" spans="1:8" x14ac:dyDescent="0.25">
      <c r="A63" s="34"/>
      <c r="B63" s="23"/>
      <c r="C63" s="57"/>
      <c r="D63" s="57"/>
      <c r="E63" s="57"/>
      <c r="F63" s="57"/>
      <c r="G63" s="13" t="s">
        <v>132</v>
      </c>
      <c r="H63" s="14">
        <v>28</v>
      </c>
    </row>
    <row r="64" spans="1:8" ht="32.25" thickBot="1" x14ac:dyDescent="0.3">
      <c r="A64" s="34"/>
      <c r="B64" s="23"/>
      <c r="C64" s="57"/>
      <c r="D64" s="57"/>
      <c r="E64" s="57"/>
      <c r="F64" s="57"/>
      <c r="G64" s="13" t="s">
        <v>131</v>
      </c>
      <c r="H64" s="14">
        <v>22</v>
      </c>
    </row>
    <row r="65" spans="1:8" x14ac:dyDescent="0.25">
      <c r="A65" s="34"/>
      <c r="B65" s="23"/>
      <c r="C65" s="57"/>
      <c r="D65" s="57"/>
      <c r="E65" s="57"/>
      <c r="F65" s="57"/>
      <c r="G65" s="25" t="s">
        <v>130</v>
      </c>
      <c r="H65" s="26"/>
    </row>
    <row r="66" spans="1:8" ht="31.5" x14ac:dyDescent="0.25">
      <c r="A66" s="34"/>
      <c r="B66" s="23"/>
      <c r="C66" s="57"/>
      <c r="D66" s="57"/>
      <c r="E66" s="57"/>
      <c r="F66" s="57"/>
      <c r="G66" s="13" t="s">
        <v>129</v>
      </c>
      <c r="H66" s="14">
        <v>36</v>
      </c>
    </row>
    <row r="67" spans="1:8" ht="47.25" x14ac:dyDescent="0.25">
      <c r="A67" s="34"/>
      <c r="B67" s="23"/>
      <c r="C67" s="57"/>
      <c r="D67" s="57"/>
      <c r="E67" s="57"/>
      <c r="F67" s="57"/>
      <c r="G67" s="13" t="s">
        <v>128</v>
      </c>
      <c r="H67" s="14">
        <v>36</v>
      </c>
    </row>
    <row r="68" spans="1:8" ht="31.5" x14ac:dyDescent="0.25">
      <c r="A68" s="34"/>
      <c r="B68" s="23"/>
      <c r="C68" s="57"/>
      <c r="D68" s="57"/>
      <c r="E68" s="57"/>
      <c r="F68" s="57"/>
      <c r="G68" s="13" t="s">
        <v>127</v>
      </c>
      <c r="H68" s="14">
        <v>32</v>
      </c>
    </row>
    <row r="69" spans="1:8" ht="47.25" x14ac:dyDescent="0.25">
      <c r="A69" s="34"/>
      <c r="B69" s="23"/>
      <c r="C69" s="57"/>
      <c r="D69" s="57"/>
      <c r="E69" s="57"/>
      <c r="F69" s="57"/>
      <c r="G69" s="13" t="s">
        <v>126</v>
      </c>
      <c r="H69" s="14">
        <v>45</v>
      </c>
    </row>
    <row r="70" spans="1:8" ht="31.5" x14ac:dyDescent="0.25">
      <c r="A70" s="34"/>
      <c r="B70" s="23"/>
      <c r="C70" s="57"/>
      <c r="D70" s="57"/>
      <c r="E70" s="57"/>
      <c r="F70" s="57"/>
      <c r="G70" s="13" t="s">
        <v>125</v>
      </c>
      <c r="H70" s="14">
        <v>47</v>
      </c>
    </row>
    <row r="71" spans="1:8" ht="16.5" thickBot="1" x14ac:dyDescent="0.3">
      <c r="A71" s="34"/>
      <c r="B71" s="23"/>
      <c r="C71" s="56"/>
      <c r="D71" s="56"/>
      <c r="E71" s="56"/>
      <c r="F71" s="56"/>
      <c r="G71" s="27" t="s">
        <v>8</v>
      </c>
      <c r="H71" s="29">
        <f>SUM(H62:H64,H66:H70,)</f>
        <v>277</v>
      </c>
    </row>
    <row r="72" spans="1:8" ht="78.75" customHeight="1" thickBot="1" x14ac:dyDescent="0.3">
      <c r="A72" s="35"/>
      <c r="B72" s="24"/>
      <c r="C72" s="31" t="s">
        <v>124</v>
      </c>
      <c r="D72" s="31"/>
      <c r="E72" s="31"/>
      <c r="F72" s="32"/>
      <c r="G72" s="28"/>
      <c r="H72" s="30"/>
    </row>
    <row r="73" spans="1:8" x14ac:dyDescent="0.25">
      <c r="A73" s="33">
        <v>7</v>
      </c>
      <c r="B73" s="22" t="s">
        <v>123</v>
      </c>
      <c r="C73" s="58" t="s">
        <v>122</v>
      </c>
      <c r="D73" s="58" t="s">
        <v>121</v>
      </c>
      <c r="E73" s="58" t="s">
        <v>120</v>
      </c>
      <c r="F73" s="58" t="s">
        <v>119</v>
      </c>
      <c r="G73" s="25" t="s">
        <v>102</v>
      </c>
      <c r="H73" s="26"/>
    </row>
    <row r="74" spans="1:8" ht="31.5" x14ac:dyDescent="0.25">
      <c r="A74" s="34"/>
      <c r="B74" s="23"/>
      <c r="C74" s="57"/>
      <c r="D74" s="57"/>
      <c r="E74" s="57"/>
      <c r="F74" s="57"/>
      <c r="G74" s="13" t="s">
        <v>118</v>
      </c>
      <c r="H74" s="14">
        <v>28</v>
      </c>
    </row>
    <row r="75" spans="1:8" ht="31.5" x14ac:dyDescent="0.25">
      <c r="A75" s="34"/>
      <c r="B75" s="23"/>
      <c r="C75" s="57"/>
      <c r="D75" s="57"/>
      <c r="E75" s="57"/>
      <c r="F75" s="57"/>
      <c r="G75" s="13" t="s">
        <v>117</v>
      </c>
      <c r="H75" s="14">
        <v>34</v>
      </c>
    </row>
    <row r="76" spans="1:8" ht="69" customHeight="1" thickBot="1" x14ac:dyDescent="0.3">
      <c r="A76" s="34"/>
      <c r="B76" s="23"/>
      <c r="C76" s="56"/>
      <c r="D76" s="56"/>
      <c r="E76" s="56"/>
      <c r="F76" s="56"/>
      <c r="G76" s="27" t="s">
        <v>8</v>
      </c>
      <c r="H76" s="29">
        <f>SUM(H74:H75,)</f>
        <v>62</v>
      </c>
    </row>
    <row r="77" spans="1:8" ht="73.5" customHeight="1" thickBot="1" x14ac:dyDescent="0.3">
      <c r="A77" s="35"/>
      <c r="B77" s="24"/>
      <c r="C77" s="31" t="s">
        <v>116</v>
      </c>
      <c r="D77" s="31"/>
      <c r="E77" s="31"/>
      <c r="F77" s="32"/>
      <c r="G77" s="28"/>
      <c r="H77" s="30"/>
    </row>
    <row r="78" spans="1:8" x14ac:dyDescent="0.25">
      <c r="A78" s="33">
        <v>8</v>
      </c>
      <c r="B78" s="22" t="s">
        <v>115</v>
      </c>
      <c r="C78" s="58" t="s">
        <v>114</v>
      </c>
      <c r="D78" s="58" t="s">
        <v>113</v>
      </c>
      <c r="E78" s="58" t="s">
        <v>112</v>
      </c>
      <c r="F78" s="58" t="s">
        <v>111</v>
      </c>
      <c r="G78" s="25" t="s">
        <v>110</v>
      </c>
      <c r="H78" s="26"/>
    </row>
    <row r="79" spans="1:8" x14ac:dyDescent="0.25">
      <c r="A79" s="34"/>
      <c r="B79" s="23"/>
      <c r="C79" s="57"/>
      <c r="D79" s="57"/>
      <c r="E79" s="57"/>
      <c r="F79" s="57"/>
      <c r="G79" s="13" t="s">
        <v>109</v>
      </c>
      <c r="H79" s="14">
        <v>12</v>
      </c>
    </row>
    <row r="80" spans="1:8" ht="126" customHeight="1" thickBot="1" x14ac:dyDescent="0.3">
      <c r="A80" s="34"/>
      <c r="B80" s="23"/>
      <c r="C80" s="56"/>
      <c r="D80" s="56"/>
      <c r="E80" s="56"/>
      <c r="F80" s="56"/>
      <c r="G80" s="27" t="s">
        <v>8</v>
      </c>
      <c r="H80" s="29">
        <f>SUM(H79:H79,)</f>
        <v>12</v>
      </c>
    </row>
    <row r="81" spans="1:9" ht="73.5" customHeight="1" thickBot="1" x14ac:dyDescent="0.3">
      <c r="A81" s="35"/>
      <c r="B81" s="24"/>
      <c r="C81" s="31" t="s">
        <v>108</v>
      </c>
      <c r="D81" s="31"/>
      <c r="E81" s="31"/>
      <c r="F81" s="32"/>
      <c r="G81" s="28"/>
      <c r="H81" s="30"/>
    </row>
    <row r="82" spans="1:9" x14ac:dyDescent="0.25">
      <c r="A82" s="33">
        <v>9</v>
      </c>
      <c r="B82" s="22" t="s">
        <v>107</v>
      </c>
      <c r="C82" s="58" t="s">
        <v>106</v>
      </c>
      <c r="D82" s="58" t="s">
        <v>105</v>
      </c>
      <c r="E82" s="58" t="s">
        <v>104</v>
      </c>
      <c r="F82" s="58" t="s">
        <v>103</v>
      </c>
      <c r="G82" s="25" t="s">
        <v>102</v>
      </c>
      <c r="H82" s="26"/>
    </row>
    <row r="83" spans="1:9" ht="48" thickBot="1" x14ac:dyDescent="0.3">
      <c r="A83" s="34"/>
      <c r="B83" s="23"/>
      <c r="C83" s="57"/>
      <c r="D83" s="57"/>
      <c r="E83" s="57"/>
      <c r="F83" s="57"/>
      <c r="G83" s="13" t="s">
        <v>101</v>
      </c>
      <c r="H83" s="14">
        <v>31</v>
      </c>
    </row>
    <row r="84" spans="1:9" x14ac:dyDescent="0.25">
      <c r="A84" s="34"/>
      <c r="B84" s="23"/>
      <c r="C84" s="57"/>
      <c r="D84" s="57"/>
      <c r="E84" s="57"/>
      <c r="F84" s="57"/>
      <c r="G84" s="25" t="s">
        <v>100</v>
      </c>
      <c r="H84" s="26"/>
    </row>
    <row r="85" spans="1:9" x14ac:dyDescent="0.25">
      <c r="A85" s="34"/>
      <c r="B85" s="23"/>
      <c r="C85" s="57"/>
      <c r="D85" s="57"/>
      <c r="E85" s="57"/>
      <c r="F85" s="57"/>
      <c r="G85" s="13" t="s">
        <v>99</v>
      </c>
      <c r="H85" s="14">
        <v>26</v>
      </c>
    </row>
    <row r="86" spans="1:9" ht="47.25" x14ac:dyDescent="0.25">
      <c r="A86" s="34"/>
      <c r="B86" s="23"/>
      <c r="C86" s="57"/>
      <c r="D86" s="57"/>
      <c r="E86" s="57"/>
      <c r="F86" s="57"/>
      <c r="G86" s="13" t="s">
        <v>98</v>
      </c>
      <c r="H86" s="14">
        <v>26</v>
      </c>
    </row>
    <row r="87" spans="1:9" ht="31.5" x14ac:dyDescent="0.25">
      <c r="A87" s="34"/>
      <c r="B87" s="23"/>
      <c r="C87" s="57"/>
      <c r="D87" s="57"/>
      <c r="E87" s="57"/>
      <c r="F87" s="57"/>
      <c r="G87" s="13" t="s">
        <v>97</v>
      </c>
      <c r="H87" s="14">
        <v>5</v>
      </c>
    </row>
    <row r="88" spans="1:9" ht="31.5" x14ac:dyDescent="0.25">
      <c r="A88" s="34"/>
      <c r="B88" s="23"/>
      <c r="C88" s="57"/>
      <c r="D88" s="57"/>
      <c r="E88" s="57"/>
      <c r="F88" s="57"/>
      <c r="G88" s="13" t="s">
        <v>96</v>
      </c>
      <c r="H88" s="14">
        <v>5</v>
      </c>
    </row>
    <row r="89" spans="1:9" ht="16.5" thickBot="1" x14ac:dyDescent="0.3">
      <c r="A89" s="34"/>
      <c r="B89" s="23"/>
      <c r="C89" s="56"/>
      <c r="D89" s="56"/>
      <c r="E89" s="56"/>
      <c r="F89" s="56"/>
      <c r="G89" s="27" t="s">
        <v>8</v>
      </c>
      <c r="H89" s="29">
        <f>SUM(H83:H83,H85:H88,)</f>
        <v>93</v>
      </c>
    </row>
    <row r="90" spans="1:9" ht="74.25" customHeight="1" thickBot="1" x14ac:dyDescent="0.3">
      <c r="A90" s="35"/>
      <c r="B90" s="24"/>
      <c r="C90" s="31" t="s">
        <v>95</v>
      </c>
      <c r="D90" s="31"/>
      <c r="E90" s="31"/>
      <c r="F90" s="32"/>
      <c r="G90" s="28"/>
      <c r="H90" s="30"/>
    </row>
    <row r="91" spans="1:9" ht="16.5" thickBot="1" x14ac:dyDescent="0.3">
      <c r="A91" s="54" t="s">
        <v>87</v>
      </c>
      <c r="B91" s="53"/>
      <c r="C91" s="53"/>
      <c r="D91" s="53"/>
      <c r="E91" s="52"/>
      <c r="F91" s="49">
        <f>H89+H80+H76+H71+H59+H45+H30+H24+H7</f>
        <v>1462</v>
      </c>
      <c r="G91" s="50"/>
      <c r="H91" s="51"/>
    </row>
    <row r="92" spans="1:9" ht="145.5" customHeight="1" thickBot="1" x14ac:dyDescent="0.3">
      <c r="A92" s="41" t="s">
        <v>9</v>
      </c>
      <c r="B92" s="42"/>
      <c r="C92" s="43" t="s">
        <v>94</v>
      </c>
      <c r="D92" s="44"/>
      <c r="E92" s="44"/>
      <c r="F92" s="45"/>
      <c r="G92" s="15" t="s">
        <v>89</v>
      </c>
      <c r="H92" s="16" t="s">
        <v>93</v>
      </c>
      <c r="I92" s="59"/>
    </row>
    <row r="93" spans="1:9" ht="126.75" customHeight="1" thickBot="1" x14ac:dyDescent="0.3">
      <c r="A93" s="41" t="s">
        <v>9</v>
      </c>
      <c r="B93" s="42"/>
      <c r="C93" s="43" t="s">
        <v>92</v>
      </c>
      <c r="D93" s="44"/>
      <c r="E93" s="44"/>
      <c r="F93" s="45"/>
      <c r="G93" s="15" t="s">
        <v>89</v>
      </c>
      <c r="H93" s="16" t="s">
        <v>91</v>
      </c>
    </row>
    <row r="94" spans="1:9" ht="131.25" customHeight="1" thickBot="1" x14ac:dyDescent="0.3">
      <c r="A94" s="41" t="s">
        <v>9</v>
      </c>
      <c r="B94" s="42"/>
      <c r="C94" s="43" t="s">
        <v>90</v>
      </c>
      <c r="D94" s="44"/>
      <c r="E94" s="44"/>
      <c r="F94" s="45"/>
      <c r="G94" s="15" t="s">
        <v>89</v>
      </c>
      <c r="H94" s="18" t="s">
        <v>88</v>
      </c>
    </row>
  </sheetData>
  <sheetProtection algorithmName="SHA-512" hashValue="YjTVQwtOCNeCW7JSxS6Z3J8hC6XQY+gsairlgr+aMKoddUZ7BC0YFOHFM3R+lhUawvaBHi5HjcSPYriqmRc0JQ==" saltValue="Nc066XfACyHAnSBekwc3Ig==" spinCount="100000" sheet="1" formatCells="0" formatColumns="0" formatRows="0" insertColumns="0" insertRows="0" insertHyperlinks="0" sort="0" autoFilter="0"/>
  <autoFilter ref="A1:H430" xr:uid="{00000000-0009-0000-0000-000000000000}"/>
  <mergeCells count="105">
    <mergeCell ref="B82:B90"/>
    <mergeCell ref="G82:H82"/>
    <mergeCell ref="G84:H84"/>
    <mergeCell ref="G89:G90"/>
    <mergeCell ref="H89:H90"/>
    <mergeCell ref="C90:F90"/>
    <mergeCell ref="C82:C89"/>
    <mergeCell ref="D82:D89"/>
    <mergeCell ref="E82:E89"/>
    <mergeCell ref="F82:F89"/>
    <mergeCell ref="G78:H78"/>
    <mergeCell ref="G80:G81"/>
    <mergeCell ref="H80:H81"/>
    <mergeCell ref="C81:F81"/>
    <mergeCell ref="C78:C80"/>
    <mergeCell ref="D78:D80"/>
    <mergeCell ref="E78:E80"/>
    <mergeCell ref="F78:F80"/>
    <mergeCell ref="G73:H73"/>
    <mergeCell ref="G76:G77"/>
    <mergeCell ref="H76:H77"/>
    <mergeCell ref="C77:F77"/>
    <mergeCell ref="C73:C76"/>
    <mergeCell ref="D73:D76"/>
    <mergeCell ref="E73:E76"/>
    <mergeCell ref="F73:F76"/>
    <mergeCell ref="G61:H61"/>
    <mergeCell ref="G65:H65"/>
    <mergeCell ref="G71:G72"/>
    <mergeCell ref="H71:H72"/>
    <mergeCell ref="C72:F72"/>
    <mergeCell ref="C61:C71"/>
    <mergeCell ref="D61:D71"/>
    <mergeCell ref="E61:E71"/>
    <mergeCell ref="F61:F71"/>
    <mergeCell ref="G47:H47"/>
    <mergeCell ref="G52:H52"/>
    <mergeCell ref="G59:G60"/>
    <mergeCell ref="H59:H60"/>
    <mergeCell ref="C60:F60"/>
    <mergeCell ref="C47:C59"/>
    <mergeCell ref="D47:D59"/>
    <mergeCell ref="E47:E59"/>
    <mergeCell ref="F47:F59"/>
    <mergeCell ref="A73:A77"/>
    <mergeCell ref="A78:A81"/>
    <mergeCell ref="A82:A90"/>
    <mergeCell ref="C32:C45"/>
    <mergeCell ref="D32:D45"/>
    <mergeCell ref="E32:E45"/>
    <mergeCell ref="B47:B60"/>
    <mergeCell ref="B61:B72"/>
    <mergeCell ref="B73:B77"/>
    <mergeCell ref="B78:B81"/>
    <mergeCell ref="A2:A8"/>
    <mergeCell ref="A9:A25"/>
    <mergeCell ref="A26:A31"/>
    <mergeCell ref="A32:A46"/>
    <mergeCell ref="A47:A60"/>
    <mergeCell ref="A61:A72"/>
    <mergeCell ref="F9:F24"/>
    <mergeCell ref="B2:B8"/>
    <mergeCell ref="G2:H2"/>
    <mergeCell ref="G7:G8"/>
    <mergeCell ref="H7:H8"/>
    <mergeCell ref="C8:F8"/>
    <mergeCell ref="C2:C7"/>
    <mergeCell ref="D2:D7"/>
    <mergeCell ref="E2:E7"/>
    <mergeCell ref="F2:F7"/>
    <mergeCell ref="B9:B25"/>
    <mergeCell ref="G9:H9"/>
    <mergeCell ref="G16:H16"/>
    <mergeCell ref="G22:H22"/>
    <mergeCell ref="G24:G25"/>
    <mergeCell ref="H24:H25"/>
    <mergeCell ref="C25:F25"/>
    <mergeCell ref="C9:C24"/>
    <mergeCell ref="D9:D24"/>
    <mergeCell ref="E9:E24"/>
    <mergeCell ref="B32:B46"/>
    <mergeCell ref="G32:H32"/>
    <mergeCell ref="G36:H36"/>
    <mergeCell ref="G45:G46"/>
    <mergeCell ref="H45:H46"/>
    <mergeCell ref="C46:F46"/>
    <mergeCell ref="F32:F45"/>
    <mergeCell ref="B26:B31"/>
    <mergeCell ref="G26:H26"/>
    <mergeCell ref="G28:H28"/>
    <mergeCell ref="G30:G31"/>
    <mergeCell ref="H30:H31"/>
    <mergeCell ref="C31:F31"/>
    <mergeCell ref="C26:C30"/>
    <mergeCell ref="D26:D30"/>
    <mergeCell ref="E26:E30"/>
    <mergeCell ref="F26:F30"/>
    <mergeCell ref="A94:B94"/>
    <mergeCell ref="C94:F94"/>
    <mergeCell ref="A91:E91"/>
    <mergeCell ref="F91:H91"/>
    <mergeCell ref="A92:B92"/>
    <mergeCell ref="C92:F92"/>
    <mergeCell ref="A93:B93"/>
    <mergeCell ref="C93:F9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2025-07-15T11:32:05Z</dcterms:modified>
</cp:coreProperties>
</file>