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\\ikkfs\IKK-Share\Főigazgatóság\Szakmai Igazgatóság\02_modszertani_iroda\02_fejlesztesi_csoport\KKK és PTT összefésülése\6_Végleges\Bányászat és kohászat\Öntvénykészítő\"/>
    </mc:Choice>
  </mc:AlternateContent>
  <xr:revisionPtr revIDLastSave="0" documentId="8_{A9366AE6-F705-4614-AE14-1A6523146629}" xr6:coauthVersionLast="47" xr6:coauthVersionMax="47" xr10:uidLastSave="{00000000-0000-0000-0000-000000000000}"/>
  <bookViews>
    <workbookView xWindow="0" yWindow="0" windowWidth="14400" windowHeight="15750" xr2:uid="{00000000-000D-0000-FFFF-FFFF00000000}"/>
  </bookViews>
  <sheets>
    <sheet name="6.2" sheetId="1" r:id="rId1"/>
    <sheet name="6.3" sheetId="10" r:id="rId2"/>
    <sheet name="6.4.1" sheetId="12" r:id="rId3"/>
    <sheet name="6.4.2" sheetId="11" r:id="rId4"/>
  </sheets>
  <definedNames>
    <definedName name="_xlnm._FilterDatabase" localSheetId="0" hidden="1">'6.2'!$A$1:$H$410</definedName>
    <definedName name="_xlnm._FilterDatabase" localSheetId="1" hidden="1">'6.3'!$A$1:$H$432</definedName>
    <definedName name="_xlnm._FilterDatabase" localSheetId="2" hidden="1">'6.4.1'!$A$1:$H$366</definedName>
    <definedName name="_xlnm._FilterDatabase" localSheetId="3" hidden="1">'6.4.2'!$A$1:$H$367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2" l="1"/>
  <c r="H11" i="12"/>
  <c r="H16" i="12"/>
  <c r="H25" i="12"/>
  <c r="F27" i="12" s="1"/>
  <c r="H5" i="11" l="1"/>
  <c r="H10" i="11"/>
  <c r="H15" i="11"/>
  <c r="H22" i="11"/>
  <c r="H26" i="11"/>
  <c r="F28" i="11"/>
  <c r="H11" i="10" l="1"/>
  <c r="H16" i="10"/>
  <c r="H24" i="10"/>
  <c r="H30" i="10"/>
  <c r="H40" i="10"/>
  <c r="H49" i="10"/>
  <c r="H58" i="10"/>
  <c r="H62" i="10"/>
  <c r="H67" i="10"/>
  <c r="H76" i="10"/>
  <c r="H85" i="10"/>
  <c r="F93" i="10" s="1"/>
  <c r="H91" i="10"/>
  <c r="H37" i="1" l="1"/>
  <c r="H6" i="1"/>
  <c r="H13" i="1"/>
  <c r="H21" i="1"/>
  <c r="H27" i="1"/>
  <c r="H45" i="1"/>
  <c r="H53" i="1"/>
  <c r="H59" i="1"/>
  <c r="H64" i="1"/>
  <c r="H69" i="1"/>
  <c r="F71" i="1" l="1"/>
</calcChain>
</file>

<file path=xl/sharedStrings.xml><?xml version="1.0" encoding="utf-8"?>
<sst xmlns="http://schemas.openxmlformats.org/spreadsheetml/2006/main" count="453" uniqueCount="251">
  <si>
    <t>Sorszám</t>
  </si>
  <si>
    <t>Javasolt tananyagegységek</t>
  </si>
  <si>
    <t>Készségek, képességek</t>
  </si>
  <si>
    <t>Ismeretek</t>
  </si>
  <si>
    <t>Elvárt viselkedésmódok, attitűdök</t>
  </si>
  <si>
    <t>Önállóság és felelősség mértéke</t>
  </si>
  <si>
    <t>Javasolt tananyagelemek</t>
  </si>
  <si>
    <t>Javasolt időkeret átlag-óraszáma</t>
  </si>
  <si>
    <t xml:space="preserve">Összesen: </t>
  </si>
  <si>
    <t>Lehetséges projektfeladat az oktatás során</t>
  </si>
  <si>
    <t>Munkadarab, vagy térhatású ábra alapján egyszerű geometriájú alkatrészről felvételi vázlatot készít.</t>
  </si>
  <si>
    <t>Ismeri a nézeti- és metszeti ábrázolás szabályait. Ismeri a gyártási technológiáknak megfelelő mérethálózat készítésének szabályait.</t>
  </si>
  <si>
    <t>Törekszik arra, hogy a szabadkézi rajz arányos és áttekinthető legyen.</t>
  </si>
  <si>
    <t>Önállóan szabadkézi felvételi vázlatot készít.</t>
  </si>
  <si>
    <t>Műszaki rajz alapján kiválasztja az egyszerű, fémből készült alkatrészek gyártásához szükséges eszközöket, szerszámokat, kisgépeket. Előkészíti a munkahelyet, és elrendezi a munkavégzéshez szükséges szerszámokat, eszközöket.</t>
  </si>
  <si>
    <t>Vizualizálja a műszaki rajzon szereplő alkatrészt. Ismeri a gyártási műveletekhez használható szerszámokat, készülékeket, kisgépeket, és azok biztonságos használatának szabályait.</t>
  </si>
  <si>
    <t>Szem előtt tartja a gyártás gazdaságosságát. Fontosnak érzi a rendezett munkakörnyezet kialakítását, a fenntarthatóság szempontjainak érvényesülését.</t>
  </si>
  <si>
    <t>A munkafeladathoz önállóan választ szerszámokat, eszközöket.</t>
  </si>
  <si>
    <t>Műszaki rajz alapján előgyártmányt választ, műveleti sorrendtervet készít, majd kézi megmunkálással, és/vagy kisgépekkel egyszerű, fémből készült alkatrészeket gyárt.</t>
  </si>
  <si>
    <t>Ismeri az alkatrészek elkészítéséhez szükséges technológiákat és az anyagok alapvető tulajdonságait.</t>
  </si>
  <si>
    <t>Pontosan betartja a technológiai utasításokat és környezetvédelmi szabályokat. Törekszik a munkavégzésből adódó kockázat minimalizálására. Törekszik a precíz, környezettudatos és gazdaságos munkavégzésre</t>
  </si>
  <si>
    <t>Műszaki táblázat segítségével önállóan kiválasztja a félkészterméket. Szakmai felügyelet mellett meghatározza a gyártási sorrendet. A gyártási műveleteket önállóan végzi.</t>
  </si>
  <si>
    <t>Az elkészült alkatrészek méreteit mérőeszközökkel ellenőrzi.</t>
  </si>
  <si>
    <t>Ismeri az adott alkatrész geometriájának megfelelő, és az adott méret meghatározásához szükséges mérőeszközöket.</t>
  </si>
  <si>
    <t>Elkötelezett a hibás munkadarabok számának csökkentése, illetve a mérőeszközök állagának megőrzése mellett.</t>
  </si>
  <si>
    <t>Eldönti, hogy a gyártott munkadarab megfelel-e a rajzi előírásoknak. Felelősséget vállal az általa gyártott termék minőségéért.</t>
  </si>
  <si>
    <t>Műszaki dokumentáció (összeállítási rajz és darabjegyzék) alapján csavarkötéssel, szegecskötéssel egyszerű alkatrészcsoportokat szerel össze. Villamos kötéseket és lágyforrasztással készült kötést hoz létre.</t>
  </si>
  <si>
    <t>Ismeri a kötés kialakításához szükséges eszközöket, szerszámokat, segédanyagokat.</t>
  </si>
  <si>
    <t>Fontosnak tartja a műszaki dokumentációban szereplő előírások figyelembevételét.</t>
  </si>
  <si>
    <t>Felelősséget vállal a létrehozott kötés minőségéért. Felelősséget vállal a veszélyes hulladékok szakszerű kezeléséért.</t>
  </si>
  <si>
    <t>Villamos kapcsolási rajz alapján egyszerű villamos áramköröket állít össze. Az áramköri elemeket a választott (banándugós, illetve szerelőtáblás) technológia szerint szakszerűen csatlakoztatja.</t>
  </si>
  <si>
    <t>Ismeri a villamos áramkör elemeinek jelképes jelölését.</t>
  </si>
  <si>
    <t>Fontosnak tartja a jelképek ismeretét. Törekszik a pontos és szakszerű munkavégzésre.</t>
  </si>
  <si>
    <t>Önállóan elvégzi a kapcsolás összeállítását. A kapcsolás működőképességét ellenőrzi.</t>
  </si>
  <si>
    <t>Egyszerű villamos áramkörökön elvégzi a feszültség, áramerősség és ellenállás mérését. Egyszerű elektrotechnikai alaptörvényeket méréssel igazol.</t>
  </si>
  <si>
    <t>Ismeri a feszültség, az áramerősség és az ellenállás mérésének módját. Ismeri az adott jellemző méréséhez szükséges műszert. Tisztában van az elektrotechnikai alaptörvényekkel. Ismeri a vonatkozó biztonságtechnikai előírásokat.</t>
  </si>
  <si>
    <t>Elkötelezett a mérés pontos elvégzése mellett.</t>
  </si>
  <si>
    <t>Önállóan kiválasztja a méréshez szükséges műszert és meghatározza a mérési pontokat. Önállóan számítja ki az áramkör jellemzőit.</t>
  </si>
  <si>
    <t>Azonosítja és kezeli a hiba- és túláramvédelmi eszközöket. Felismeri a lehetséges veszélyforrásokat.</t>
  </si>
  <si>
    <t>Ismeri a munkahelyén (gyakorlati helyén) használt hibavédelmi és túláramvédelmi eszközöket és azok jelzéseit.</t>
  </si>
  <si>
    <t>Fontosnak tartja a védelmi eszközök ismeretét és használatát. Törekszik a villamos áram hatásaiból adódó kockázat minimalizálására.</t>
  </si>
  <si>
    <t>A megfelelő szakembert bevonja a hiba megszüntetésébe.</t>
  </si>
  <si>
    <t>Az elvégzett munkát dokumentálja. Szövegszerkesztő, vagy táblázatkezelő programban rögzíti a mérési eredményeket.</t>
  </si>
  <si>
    <t>Ismeri a gyártási és mérési dokumentációk típusait és azok kötelező tartalmát.</t>
  </si>
  <si>
    <t>Elkötelezett a végzett munka pontos dokumentálása iránt.</t>
  </si>
  <si>
    <t>Felelősséget vállal a dokumentumok tartalmáért.</t>
  </si>
  <si>
    <t>A munkavégzés során betartja a munka-, tűz-, baleset- és környezetvédelmi szabályokat.</t>
  </si>
  <si>
    <t>Ismeri a munkavégzéssel kapcsolatos munka-, tűz-, baleset- és környezetvédelmi szabályokat.</t>
  </si>
  <si>
    <t>Elkötelezett a biztonságos, környezettudatos munkavégzés mellett.</t>
  </si>
  <si>
    <t>Felelősséget vállal önmaga és munkatársai biztonságáért. A védőberendezéseket és védőfelszerelést rendeltetésszerűen használja.</t>
  </si>
  <si>
    <t>Gépészeti alapismeretek</t>
  </si>
  <si>
    <t>Műszaki rajz alapjai</t>
  </si>
  <si>
    <t>Anyag- és gyártásismeret</t>
  </si>
  <si>
    <t xml:space="preserve">Munkabiztonság, tűz - és környezetvédelem </t>
  </si>
  <si>
    <t xml:space="preserve">Anyag- és gyártásismeret </t>
  </si>
  <si>
    <t>Fémipari alapmegmunkálások</t>
  </si>
  <si>
    <t>Villamos alapismeretek</t>
  </si>
  <si>
    <t>Villamos áramkör</t>
  </si>
  <si>
    <t>Villamos áramkör ábrázolása</t>
  </si>
  <si>
    <t>Villamos áramkör kialakítása</t>
  </si>
  <si>
    <t>Villamos biztonságtechnika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</si>
  <si>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be kell tartania a munka-, tűz-, baleset- és környezetvédelmi szabályokat a munkavégzés során, és ismernie kell ezek részleteit. Elkötelezettnek kell lennie a biztonságos és környezettudatos munkavégzés mellett, valamint felelősséget kell vállalnia önmaga és munkatársai biztonságáért. A védőberendezéseket és védőfelszerelést rendeltetésszerűen kell használnia.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</si>
  <si>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dokumentálnia kell az elvégzett munkát, és rögzítenie a mérési eredményeket szövegszerkesztő vagy táblázatkezelő programban. Ismernie kell a gyártási és mérési dokumentációk típusait és azok kötelező tartalmát. Elkötelezettnek kell lennie a munka pontos dokumentálása iránt, és felelősséget kell vállalnia a dokumentumok tartalmáért.</t>
    </r>
  </si>
  <si>
    <t>Villamos áramkörök mérése, dokumentálása</t>
  </si>
  <si>
    <t>Projektmunka</t>
  </si>
  <si>
    <t xml:space="preserve">Projektmunka </t>
  </si>
  <si>
    <t>Az "Okos Otthon Villamos Rendszere" projekt során a tanulók egy alapvető világítási rendszert állítanak össze, amely kapcsolót, izzót és áramforrást tartalmaz. A projekt részeként mérik a feszültséget, áramerősséget és ellenállást, igazolva az elektrotechnikai alaptörvényeket. Telepítenek túláramvédelmi eszközöket, és szimulálnak túláram helyzeteket. Dokumentálják az elvégzett munkát, készítenek mérési jegyzőkönyvet és áramköri rajzot. Végül biztonsági tervet készítenek, amely tartalmazza a munka-, tűz-, baleset- és környezetvédelmi szabályokat.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</si>
  <si>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a munka tárgyával kapcsolatos eszközöket, gépeket, kézi szerszámokat előkészíteni. Ennek érdekében az alábbiakhoz kapcsolódó készségek fejlesztésére kerül sor:
gyártmányelemzés, alapanyagválasztás, segédanyagok választása; a gyártás munkafázisainak és azok sorrendjének meghatározása; megmunkálószerszámok és megmunkálógépek kiválasztása.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</si>
  <si>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komplex, több darabból álló alkaterészcsoport összeszerelésére. Képes legyen a munkafolyamat megtervezésére, a szükséges eszközök, szerszámok gépek kiválasztásra. Ennek érdekében az alábbiakhoz kapcsolódó készségek fejlesztésére kerül sor:
egyszerű geometriájú alkatrész elkészítése a tanult darabolási, reszelés, fúrási, menetkészítési módszerek alapján; az elkészült alkatrész méreteinek ellenőrzése, a munkadarab önálló értékelése; szerelési ábra szerint az alkatrészek összeszerelése, összeállítási rajz alapján a villamos alkatrészek elhelyezése; kapcsolási rajz alapján a villamos bekötés elkészítése; adott alkatrészről mérési jegyzőkönyv készítése (szükség esetén mérési utasítás szerint); villamos mérések elvégzése (feszültség, áramerősség, ellenállás).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</si>
  <si>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a végrehajtásra kerülő projektekben a munkavégzése során és a munkadarab elkészültét követően szakszerűen használja a méretek ellenőrzésére szolgáló mérő és ellenőrző eszközöket. Ennek érdekében az alábbiakhoz kapcsolódó készségek fejlesztésére kerül sor:
mérő- és ellenőrző eszközök kiválasztása a mérendő méret függvényében, vagy az előírt mérő- és ellenőrző eszköz használata a mérésekhez; a mechanikus és digitális mérőeszközök használatának alapjai; a külső és belső méretek mérése, ellenőrzése egyszerű mérőeszközzel: tolómérő, talpas tolómérő, mikrométer, furatmikrométer.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</si>
  <si>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Ismerje és alkalmazza a darabolás, a kézi forgácsolás és az egyszerű kisgépes megmunkálás eljárásait. Ennek érdekében az alábbiakhoz kapcsolódó készségek fejlesztésére kerül sor:
az előgyártmányok típusai a gyártási technológiák alapján (hengerlés, húzás, kovácsolás,öntés); az előgyártmányok szabványos szállítási állapotai (alak, méret és hőkezeltség); az ipari anyagok csoportosítása, az ipari anyagok tulajdonságai és felhasználási területei; az alkatrészrajzok és összeállítási rajzok anyagjelölései; az előrajzolás eszközei és módszerei; a darabolás eszközei és technológiái; egyszerű lemezalakítások, kézi forgácsolóeljárások, furatmegmunkálási technológiák elvégzése; egyszerű kötések létrehozása (menetes kötés, szegecskötés, ragasztás, lágyforrasztás), hossz- és szögmérő eszközök alkalmazása.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</si>
  <si>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a munka tárgyával kapcsolatos dokumentációkat értelmezni, tudjon kézi vázlatokat és dokumentációkat készíteni. Ennek érdekében az alábbiakhoz kapcsolódó készségek fejlesztésére kerül sor:
műszaki rajzok tartalmi és formai követelményei; rajztechnikai alapszabványok, előírások; műszaki rajzban alkalmazott vonalak fajtái; alkatrészek síkbeli ábrázolásának szabályai; a metszeti ábrázolás célja, a mérethálózat felépítése, a méretmegadás szabályai; felvételi vázlatok készítése; a mérettűrés megadási módjai; a határméretek meghatározása; felületi érdességek, alak- és helyzettűrések megadása; a különféle furatok (sima, süllyesztett, zsákfurat, menetes furat) ábrázolási módjai; felvételi vázlat készítése furatos, menetes alkatrészekről tűrések és felületi érdesség megadásával.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</si>
  <si>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össze kell állítania egyszerű villamos áramköröket a kapcsolási rajz alapján, és szakszerűen csatlakoztatnia az áramköri elemeket a választott technológia szerint. Ismernie kell az áramköri elemek jelképes jelölését, és törekednie kell a pontos, szakszerű munkavégzésre. Önállóan kell elvégeznie a kapcsolás összeállítását, majd ellenőriznie annak működőképességét.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</si>
  <si>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el kell végeznie a feszültség, áramerősség és ellenállás mérését egyszerű villamos áramkörökön, és méréssel igazolnia kell az elektrotechnikai alaptörvényeket. Ismernie kell a mérési módokat és a szükséges műszereket, valamint a vonatkozó biztonságtechnikai előírásokat. Önállóan kell kiválasztania a méréshez szükséges műszert, meghatároznia a mérési pontokat, és kiszámítania az áramkör jellemzőit. Elkötelezettnek kell lennie a pontos mérés elvégzése mellett.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</si>
  <si>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azonosítania és kezelnie kell a hiba- és túláramvédelmi eszközöket, valamint felismernie a lehetséges veszélyforrásokat. Ismernie kell a munkahelyén használt védelmi eszközöket és azok jelzéseit, és fontosnak kell tartania ezek ismeretét és használatát. Törekednie kell a villamos áram hatásaiból adódó kockázat minimalizálására, és szükség esetén bevonnia a megfelelő szakembert a hiba megszüntetésébe.</t>
    </r>
  </si>
  <si>
    <t>"A" Fémipari alapok (1; 2; 3; 4. sor)</t>
  </si>
  <si>
    <t>"B" Villamosipari alapok (6; 7; 8; 9; 10. sor)</t>
  </si>
  <si>
    <t>"C" Fémipari és villamosipari alapok (5. sor)</t>
  </si>
  <si>
    <t>Feladat:Fémből egyszerű geometriájú alkatrész készítése kézi és gépi megmunkálással:
Cél: a tanuló képes legyen a kapott műszaki dokumentáció alapján önállóan feállítani a megfelelő technológiai és gyártási sorrendet, valamint kiválasztani a megmunkáláshoz szükséges szerszámokat, gépeket, segédanyagokat, majd az alkatrészt legyártani.
A munka formája, módszere: A tanuló önállóan, vagy párban szakoktatói felügyelet és instrukciók mellett dolgozik. 
Műveletek: A tanuló a kapott műszaki dokumentációban látható alumíniumlemezből készült négyzet alakú - "Alaplemez" - alkatrész elkészítéséhez kiválasztja, illetve előkészíti a szükséges kéziszerszámokat, jelölő-, mérőeszközöket, alap- és segédanyagokat, gépeket. 
A munka megkezdése előtt megtervezi a technológiai utasítást és a műveleti sorrendet.
A munka során a tanuló műszaki dokumentációt értelmez, előrajzol, alapanygot vág, mér, szükség esetén méreteken kézi szerszámmal korrigál, sorját távoliít el, pontoz, fúr, furatot süllyeszt, méreteket ellenőriz.
A munka, tűz- és balestvedélemi utasításoknak megfelelően elkészíti az alkatrészt.
Fontos, hogy a feladatot a tanuló mindvégig dokumentálja írásban és fényképekkel, a szakmai fejlődését rögzítő tanulói portfólióhoz.</t>
  </si>
  <si>
    <t>Feladat:Mechanikus és villamos alkatrészek előállítása és összeszerelése.
Cél: a tanuló legyen képes  a kapott utasítások alapján önállóan készíteni felvételi alkatrészvázlatot, feállítani a megfelelő technológiai és gyártási sorrendet, valamint kiválasztani a szükséges szerszámokat, gépeket, segédanyagokat, majd az alkatrészeket legyártani és összeszerelni.
I. Gépészeti műveletek:
A munka formája, módszere: A tanuló önállóan, szakoktatói felügyelet és instrukciók mellett dolgozik.
Műveletelemek:
A felvételi vázlat alapján alumínium lemezből készült - "U" alakú alaplemez - alkatrész elkészítéséhez kiválasztja, illetve előkészíti a szükséges kézi szerszámokat, jelölő, mérő eszközöket, alap- és segédanyagokat, gépeket. 
A munka megkezdése előtt megtervezi a technológiai utasítást és a műveleti sorrendet. Előrajzol, alapanygot vág, mér, szükség esetén méreteken kézi szerszámmal korrigál, sorját távoliít el. Pontoz, fúr, furatot süllyeszt, lemezt hajlít, méreteket ellenőriz.
A munka, tűz- és balestvedélemi utasításoknak megfelelően elkészíti az alkatrészt
II. Villamos műveletek:
A munka formája, módszere: A tanuló önállóan dolgozva, szakoktatói felügyelet és instrukciók mellett dolgozik.
Műveletelemek:
A kapcsolási rajz alapján a NYÁK lemezt megtervezi. 
A legyártott NYÁK-ra az alkatrészeket beülteti, forrasztja, az áramkört megvalósítja, 
méréseket végez, 
az eredményeket dokumentálja. 
III. Összeszerelés: Az elkészült alkatrészeket a kapott távtartók és kötőelemekkel összeépíti.
Fontos, hogy a feladatot a tanuló mindvégig dokumentálja írásban és fényképekkel, a szakmai fejlődését rögzítő tanulói portfólióhoz.</t>
  </si>
  <si>
    <r>
      <t xml:space="preserve">időkeret: </t>
    </r>
    <r>
      <rPr>
        <sz val="11"/>
        <color theme="1"/>
        <rFont val="Franklin Gothic Book"/>
        <family val="2"/>
        <charset val="238"/>
      </rPr>
      <t>6 óra</t>
    </r>
  </si>
  <si>
    <r>
      <t>Kapcsolódó tananyagegységek:</t>
    </r>
    <r>
      <rPr>
        <sz val="11"/>
        <color theme="1"/>
        <rFont val="Franklin Gothic Book"/>
        <family val="2"/>
        <charset val="238"/>
      </rPr>
      <t xml:space="preserve">
"A"</t>
    </r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</si>
  <si>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"B", "C"</t>
    </r>
  </si>
  <si>
    <r>
      <t>időkeret:</t>
    </r>
    <r>
      <rPr>
        <sz val="11"/>
        <color theme="1"/>
        <rFont val="Franklin Gothic Book"/>
        <family val="2"/>
        <charset val="238"/>
      </rPr>
      <t xml:space="preserve"> 8 óra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</si>
  <si>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12 óra</t>
    </r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</si>
  <si>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"A"; "B"; "C"</t>
    </r>
  </si>
  <si>
    <t>Ágazati alapoktatás összes óraszáma:</t>
  </si>
  <si>
    <t>Szakirányú oktatás összes óraszáma:</t>
  </si>
  <si>
    <t>Acélgyártás</t>
  </si>
  <si>
    <t>Betartja a gépi berendezések, munka- és üzemi eszközök kezelésére vonatkozó biztonsági előírásokat. Törekszik a munkája során természetes környezet védelmére</t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</si>
  <si>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"C"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</si>
  <si>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150 perc</t>
    </r>
  </si>
  <si>
    <t>Szakmairányok közös óraszáma:</t>
  </si>
  <si>
    <t>Tisztító- és elszívóberendezések kezelése</t>
  </si>
  <si>
    <t>Kemencekezelés</t>
  </si>
  <si>
    <t>Automata öntőgépek üzemeltetése</t>
  </si>
  <si>
    <t>Formázó- és magkészítő berendezések kezelése</t>
  </si>
  <si>
    <t>Laboreszközök kezelése</t>
  </si>
  <si>
    <t>Mintavétel, minták elemzése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</si>
  <si>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"C"</t>
    </r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</si>
  <si>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"B"</t>
    </r>
  </si>
  <si>
    <t>Emelő- és szállítóberendezések</t>
  </si>
  <si>
    <t>Öntés</t>
  </si>
  <si>
    <t>Magkészítő berendezések</t>
  </si>
  <si>
    <t>Öntészeti módszerek</t>
  </si>
  <si>
    <t>Egyéb öntési eljárások</t>
  </si>
  <si>
    <t>Formakikészítés</t>
  </si>
  <si>
    <t>Formázás és magkészítés</t>
  </si>
  <si>
    <t>Üstök</t>
  </si>
  <si>
    <t>Kemencék</t>
  </si>
  <si>
    <t>Olvasztás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</si>
  <si>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"E"</t>
    </r>
    <r>
      <rPr>
        <b/>
        <sz val="11"/>
        <color theme="1"/>
        <rFont val="Franklin Gothic Book"/>
        <family val="2"/>
        <charset val="238"/>
      </rPr>
      <t xml:space="preserve"> </t>
    </r>
  </si>
  <si>
    <t>Munkahelyén a legyártott alkatrészeken végezze el a tanuló az előírt hőkezelést.
A tanuló feladata, hogy ellenőrizze a hőkezelt munkadarab megadott jellemzőit. 
Az eredményeket jegyzőkönyvezze, és számítógépen rögzítse.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</si>
  <si>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"C"</t>
    </r>
    <r>
      <rPr>
        <b/>
        <sz val="11"/>
        <color theme="1"/>
        <rFont val="Franklin Gothic Book"/>
        <family val="2"/>
        <charset val="238"/>
      </rPr>
      <t xml:space="preserve"> </t>
    </r>
  </si>
  <si>
    <t>Munkahelyén a gyártásban levő alkatrészekhez állítson elő formákat és magokat. 
A tanuló készítse elő azokat öntéshez a jelölésük szerint, valamint beformázza az elvesző modelleket, és előkészíti őket öntéshez.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</si>
  <si>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"B"</t>
    </r>
    <r>
      <rPr>
        <b/>
        <sz val="11"/>
        <color theme="1"/>
        <rFont val="Franklin Gothic Book"/>
        <family val="2"/>
        <charset val="238"/>
      </rPr>
      <t xml:space="preserve"> </t>
    </r>
  </si>
  <si>
    <t>A tanuló a gyakorlati munkahelyén az éppen gyártásban levő alkatrészek öntéséhez készítsen megfelelő kémiai összetételű, hőmérsékletű, csíraállapotú, fémtiszta olvadékot az öntésre történő előkészítéshez.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</si>
  <si>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keretében felügyelje és kövesse az anyagáramlási folyamatot, ha abban hibát észlel, lokalizálja és szüntesse meg. Tudja megfelelően kezelni és üzemeltetni az öntvénytisztítás gépi berendezéseit a munka-, környezet- és tűzvédelmi előírások betartásával.</t>
    </r>
  </si>
  <si>
    <t>Formázó gépek</t>
  </si>
  <si>
    <t>Homokkeverők</t>
  </si>
  <si>
    <t>Felelősséget vállal önmaga és munkatársai biztonságáért, a környezet megóvásáért, munkájára vonatkozó minőségbiztosítási előírások betartásáért.</t>
  </si>
  <si>
    <t xml:space="preserve">Törekszik a biztonságos munkavégzésre, a veszélyforrások kiküszöbölésére. Fontosnak tartja, hogy munkáját a vállalati minőségbiztosítási előírások alapján végezze. </t>
  </si>
  <si>
    <t>Ismeri az adott munkahelyre és munkatevékenységre vonatkozó balesetvédelmi, munkavédelmi, környezetvédelmi, tűzvédelmi és minőségbiztosítási, energiagazdálkodási előírásokat.</t>
  </si>
  <si>
    <t>Munkája során betartja a balesetvédelmi, munkavédelmi, környezetvédelmi, tűzvédelmi szabályokat és minőségbiztosítási előírásokat, illetve az energiagazdálkodás irányelveit.</t>
  </si>
  <si>
    <t>"A" ÖNTÉSI MŰVELETEK ELVÉGZÉSE MUNKA-, KÖRNYEZET-, EGÉSZSÉG ÉS TŰZVÉDELMI ISMERETEK FIGYELEMBEVÉTELÉVEL  (1; 6; 12.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</si>
  <si>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feladatok végrehajtása során a tanulók képessé válnak a kohászat-öntészethez kapcsolódó hőkezelési eljárások értelmezésére és azok hőtechnikai szabályaira. A hőkezelések alapjainak elsajátítása után képesek elvégezni a vizsgálatokat. Ezekre alapozva a projektalapú oktatás során ki tudják választani és készíteni az adott hőkezelő eljáráshoz szükséges eszközöket, szerszámokat, berendezéseket.</t>
    </r>
  </si>
  <si>
    <t>Nyomásos öntés</t>
  </si>
  <si>
    <t>Kokillaöntés</t>
  </si>
  <si>
    <t>Precíziós öntés</t>
  </si>
  <si>
    <t>Héjformázás</t>
  </si>
  <si>
    <t>Homokformázás</t>
  </si>
  <si>
    <t xml:space="preserve">Felügyelet mellett működteti a hőkezelő berendezést. Felelősséget vállal a mért értékek valódiságáért. </t>
  </si>
  <si>
    <t xml:space="preserve">Elkötelezett a hőkezelési technológia pontos betartása iránt. Fontosnak tartja, hogy pontosan mérje meg a hőkezelt darab jellemzőit. Szem előtt tartja az energiafogyasztás és a hatékony nyersanyag felhasználás szempontjait. </t>
  </si>
  <si>
    <t>Ismeri a hőkezelő berendezés kezelését, energiahatékony üzemeltetését. Ismeri a hőkezelés eredménye kiértékelésének módját.</t>
  </si>
  <si>
    <t>Hőkezelést végez. Ellenőrzi a hőkezelt munkadarab adott jellemzőit.</t>
  </si>
  <si>
    <t>"E" GYÁRTÁS ELLENŐRZÉSE, HŐKEZELÉSEK ELVÉGZÉSE ADATOK RÖRÓGZÍTÉSE (10; 11. SOR)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</si>
  <si>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 keretében készítsen elő mintákat a kézi vagy gépi formázáshoz. Az öntési eljárásoknak megfelelő pontossággal készítsen öntvényeket, és folyamatosan ellenőrizze az általa használt berendezéseket. Számítógépen tudja rögzíteni a paramétereket.</t>
    </r>
  </si>
  <si>
    <t>Felelősséget vállal a rögzített adatok valódiságáért.</t>
  </si>
  <si>
    <t>Elkötelezett a valóságnak megfelelő adatok rögzítése iránt.</t>
  </si>
  <si>
    <t xml:space="preserve"> Ismeri a gyártási paramétereket rögzítő szoftver használatát.</t>
  </si>
  <si>
    <t>Rögzíti a gyártási paramétereket a rendelkezésre álló szoftverrel.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</si>
  <si>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Ellenőrizze a védelmi és biztonsági berendezések üzemképességét, és tudja üzembe helyezni azokat. Karbantartja a kemencéket a karbantartási és felülvizsgálati listák szerint, különös tekintettel az ellenőrző értékekre, az üzemi és segédanyagokra, valamint a karbantartási időszakokra. A kemencéket, csapolóüstöket, szállító- és öntőedényeket, valamint öntőberendezéseket felülvizsgálja és javítja. Kopó alkatrészeket cseréltet.</t>
    </r>
  </si>
  <si>
    <t>Vezetői irányítással képes elvégezni a karbantartást.</t>
  </si>
  <si>
    <t>Belátja, hogy az öntéshez szükséges gépek, eszközök karbantartása fontos része a termelési folyamatnak.</t>
  </si>
  <si>
    <t>Ismeri a tűzálló anyagok tulajdonságait, a javítás folyamatát.</t>
  </si>
  <si>
    <t>Karbantartja a kemencék, üstök falazatát.</t>
  </si>
  <si>
    <t>"D" FORMAÜRÍTÉS, ÖNTVÉNYTISZTÍTÁS MŰVELETEI KEMENCEKARBANTARTÁS (7; 8; 9.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</si>
  <si>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 során tudja megfelelően kezelni és üzemeltetni az öntvénytisztítás gépi berendezéseit. A környezetvédelmi előírások betartásával szelektíven gyűjtse a hulladékokat, ismerje azok károsító hatásait, valamint tudja azokat biztonságosan tárolni.</t>
    </r>
  </si>
  <si>
    <t>Az öntvénytisztítás gépei</t>
  </si>
  <si>
    <t>Ismeri az öntvénytisztítás folyamatát. Ismeri a tisztítás során keletkezett hulladékokat, azok károsító hatásait és a biztonságos tárolás módját.</t>
  </si>
  <si>
    <t>Felelősséget vállal az öntészeti utómunkálatok megfelelő elvégzéséért, a felhasznált segédanyagok mennyiségének csökkentéséért és a környezet- terhelés minimalizásáért.</t>
  </si>
  <si>
    <t xml:space="preserve">Fontosnak tartja, hogy a kész öntvény esztétikailag is megfeleljen az előírásoknak. Ügyel arra, hogy a munkakörnyezetben érvényesüljenek a környezetvédelem szempontjai, például a keletkező hulladékok tekintetében. </t>
  </si>
  <si>
    <t>Tisztítja az öntvényt. Az öntvényről eltávolítja a felesleges fémet. a keletkezett hulladékot szelektíven gyűjti, ügyelve a munkakörnyezetre.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</si>
  <si>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Az öntési projektfeladatok végén szakszerűen tudja a formákat üríteni, a munka-, környezetvédelmi, valamint tűzvédelmi előírások betartása mellett.</t>
    </r>
  </si>
  <si>
    <t>Ismeri a formaürítés szabályait.</t>
  </si>
  <si>
    <t>Kiüríti a formákat.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</si>
  <si>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 kivitelezése során a formák és magok készítéséhez, javításához és előkészítéséhez használandó szerszámokat, valamint a segéd- és munkaeszközöket tudja kiválasztani. Készítsen öntvényt a gyakorlóhelyén előírt és alkalmazott öntési eljárásoknak megfelelő pontossággal.</t>
    </r>
  </si>
  <si>
    <t>Felelősséget vállal a gépek rendeltetésszerű használatáért. Hiba esetén képes döntést hozni a felettes vezető értesítéséről.</t>
  </si>
  <si>
    <t>Törekszik arra, hogy a vevői igényeknek maradéktalanul megfelelő öntvényt állítson elő.</t>
  </si>
  <si>
    <t>Ismeri az öntőgép kezelését. Ismeri az öntéshez szükséges eszközök használatának módját, energiahatékony működését.</t>
  </si>
  <si>
    <t>Öntőgéppel vagy kézi öntőszerszámokkal elvégzi az öntési műveleteket.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</si>
  <si>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Biztonsággal tudja a formázóberendezést üzembe helyezni, működtetni és a működést ellenőrizni. Válassza ki és alakítsa ki a beömlő-, tápláló-, hűtő-, szigetelő- és levegőztetőrendszereket. Tudja kiválasztani a formák és magok készítéséhez, javításához és előkészítéséhez használandó szerszámokat, valamint a segéd- és munkaeszközöket. Tudjon formákat és magokat előállítani, valamint előkészíteni őket öntéshez.</t>
    </r>
  </si>
  <si>
    <t>Magkészítés</t>
  </si>
  <si>
    <t>A forma kialakítása</t>
  </si>
  <si>
    <t>Öntőminták</t>
  </si>
  <si>
    <t>Formaszekrények</t>
  </si>
  <si>
    <t>A formázás fő és segédeszközei</t>
  </si>
  <si>
    <t>Az öntészet fejlődése</t>
  </si>
  <si>
    <t>Elkötelezett az iránt, hogy hibátlan forma és magok előállításával csökkentse a gyártási selejtet.</t>
  </si>
  <si>
    <t>Ismeri a kézi- és a gépi formázás szabályait, a forma előkészítésének lépéseit, környezettudatos és energiahatékony technológiáját.</t>
  </si>
  <si>
    <t>Kézi - és gépi formázást végez, elhelyezi a magokat, előkészíti a formát az öntéshez.</t>
  </si>
  <si>
    <t>"C" FORMÁKAT, MAGOT GYÁRT ELŐKÉSZÍTI AZ ÖNTÉSHEZ (4; 5.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</si>
  <si>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 során tudja kezelni és működtetni a homokkeverő és magkészítő berendezéseket, ezáltal formahomokot tudjon készíteni és homokmagokat gyártani, mindezt a munkavédelmi szabályok és biztonsági előírások betartásával, különös tekintettel az ágazat sajátos kockázataira.</t>
    </r>
  </si>
  <si>
    <t>Ismeri a homokkeverő és maglövő gépek működését, kezelésük módját.</t>
  </si>
  <si>
    <t>Homokkeverő géppel formahomokot készít, homoklövő géppel homokmagokat gyárt.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</si>
  <si>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Az öntvénykészítő feladatok sikeres elvégzéséhez tudja előkészíteni a folyékony fémet öntésre, szakszerűen tisztítani és salakolni, valamint az alapvető öntészeti feladatokat precízen kivitelezi a munkavédelmi szabályok és biztonsági előírások betartásával, különös tekintettel az ágazat sajátos kockázataira.</t>
    </r>
  </si>
  <si>
    <t>A homokszállítás gépei</t>
  </si>
  <si>
    <t>A formaürítés gépi berendezései</t>
  </si>
  <si>
    <t>Összetétel eltérés esetén értesíti a felettesét.</t>
  </si>
  <si>
    <t xml:space="preserve">Törekszik arra, hogy az előírásoknak pontosan megfelelő összetételű fémet állítson elő. Törekszik arra, hogy megértse az elvégzett munka környezetre gyakorolt hatását, a negatív környezeti hatások csökkentésének lehetőségeit. </t>
  </si>
  <si>
    <t>Ismeri a salakolás és a fémtisztítás módját, lépéseit.</t>
  </si>
  <si>
    <t xml:space="preserve">Előkészíti a folyékony fémet az öntéshez: elvégzi a salakolást, a fémtisztítást, ügyelve a környezetre. </t>
  </si>
  <si>
    <t>"B" FOLYÉKONY FÉM ELŐKÉSZÍTÉSE ÖNTÉSE (2; 3.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</si>
  <si>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Pontosan ismerje a gépek működését és a javításukhoz szükséges anyagokat. Tudjon megolvasztani és melegen tartani vas- és nemvasfém-ötvözeteket. Ellenőrizze a tűzálló anyagokat és béléseket.
Az olvasztóberendezéseket helyezze üzembe, működtesse és ellenőrizze. Tudja a folyékony fémet szállítani, az olvadékot kezelni és tisztítani. Megfelelő hőmérsékleten tudja beállítani a szükséges kémiai összetételt.</t>
    </r>
  </si>
  <si>
    <t xml:space="preserve">Törekszik arra, hogy megértse az elvégzett munka környezetre gyakorolt hatását, a negatív környezeti hatások csökkentésének lehetőségeit. </t>
  </si>
  <si>
    <t>Ismeri a folyékony fém készítés előkészítésének lépéseit. Ismeri az olvasztó berendezés működtetésének módját, azok energiahatékony üzemeltetését, környezetre gyakorolt hatásait, illetve azok csökkentésének lehetőségeit. Ismeri a mintavétel és az elemzés lépéseit.</t>
  </si>
  <si>
    <t>A folyékony fémből mintát vesz. Elemzi a mintát.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</si>
  <si>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Az öntvénykészítő feladatok sikeres elvégzéséhez a szerszámokat, eszközöket és gépeket szakszerűen használja, az alapvető öntészeti feladatokat precízen kivitelezi a munkavédelmi szabályok és biztonsági előírások betartásával, különös tekintettel az ágazat sajátos kockázataira.</t>
    </r>
  </si>
  <si>
    <t>Levegőtisztító berendezések</t>
  </si>
  <si>
    <t>Önállóan végzi az indítás előtti ellenőrzést és biztonságosan kezeli a berendezést, munka- és üzemi eszközt szem előtt tartva az állagmegóvás alapvető elvárásait</t>
  </si>
  <si>
    <t>Ismeri az öntészeti folyamatokhoz kapcsolódó kiszolgáló gépi berendezéseket. Ismeri az anyagmozgatás legfontosabb szabályait, az adott gépek szerkezeti felépítését és működését. Felismeri a hibás kezelés következményeit. Ismeri a munka- és üzemi eszközöket, azok kiválasztási szempontjait, biztonságos kezelési módját és alapvető karbantartási tevékenységeit</t>
  </si>
  <si>
    <t>Az elérhető legenergiahatékonyabb módon kezeli az öntészeti technológiákat kiszolgáló gépeket, berendezéseket, munka- és üzemi eszközöket.</t>
  </si>
  <si>
    <r>
      <t xml:space="preserve">Kapcsolódó tananyagegységek:  
</t>
    </r>
    <r>
      <rPr>
        <sz val="11"/>
        <color theme="1"/>
        <rFont val="Franklin Gothic Book"/>
        <family val="2"/>
        <charset val="238"/>
      </rPr>
      <t>"A"</t>
    </r>
  </si>
  <si>
    <t>A tanuló készítse elő a folyékony fémet, végezzen rajta gáztalanítást, betartva a gáztalanítás lépéseit, fokozottan ügyelve a munka-, baleset- és tűzvédelmi előírások betartására. 
A gáztalanítás után vegyen próbát, és értékelje ki azt. 
Az eredményről készítsen jegyzőkönyvet. 
Munkautasítás alapján végezze el az öntés előtti műveleteket az öntőgépen.</t>
  </si>
  <si>
    <t>A tanuló a gyártandó alkatrészhez táblázat és számítás segítségével határozza meg a szükséges ötvöző-, kezelő- és gömbösítő anyagok mennyiségét. 
Mérje ki, és adagolja a kiszámított mennyiségeket. 
A gyártás során vegyen mintát, és ha szükséges, módosítson az adagok mennyiségén.</t>
  </si>
  <si>
    <t>A tanuló végezze el az öntés utáni munkafolyamatokat, ürítse ki a formákat, tisztítsa meg az öntvényeket az előírásoknak megfelelően 
Hagyja rendben a munkaterületet az előírásoknak megfelelően. Készítse elő az anyagokat és termékeket, és biztosítsa azok szállítását.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</si>
  <si>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projektalapú oktatás során a tanulók elsajátítják a metallurgiai gépek, tisztító- és elszívórendszerek működését, és a tanultakat alkalmazzák a kohászatban és öntészetben.</t>
    </r>
  </si>
  <si>
    <t xml:space="preserve">A vas- és acélöntő speciális feladatai </t>
  </si>
  <si>
    <t>Felelősséget vállal az öntés utáni munkálatok megfelelő elvégzéséért.</t>
  </si>
  <si>
    <t>Szem előtt tarja, hogy az öntészeti utómunkálatoknak fontos szerepe van az öntési folyamat eredményességében.</t>
  </si>
  <si>
    <t>Ismeri az öntés utáni műveleteket és az azokkal kapcsolatos előírásokat.</t>
  </si>
  <si>
    <t>Elvégzi az öntés utáni műveleteket: üríti a formát, rámol, öntvényt tisztít, kikészít.</t>
  </si>
  <si>
    <t>"C" ÖNTÉS UTÁNI MŰVELETEK ELVÉGZÉSE (5.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</si>
  <si>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projektalapú oktatás során a tanulók elsajátítják az automata öntőgépek üzemeltetését, összeállítják az adagot, megfelelő hőmérsékletű, csíraállapotú, kémiai összetételű, tiszta folyékony fémet készítenek, minősítenek és csapolnak ki. Ismerjék meg a formázógépek működését és kezelését.</t>
    </r>
  </si>
  <si>
    <t>Gömbgrafitos öntöttvas gyártása</t>
  </si>
  <si>
    <t>Szürkevasgyártás</t>
  </si>
  <si>
    <t>Felelősséget vállal az öntés előírásoknak megfelelő elvégzéséért.</t>
  </si>
  <si>
    <t>Elkötelezett az előírások betartása, és ezen keresztül a megfelelő minőségű öntvény előállítása iránt.</t>
  </si>
  <si>
    <t>Ismeri a formatelés törvényszerűségeit.</t>
  </si>
  <si>
    <t>Elvégzi az öntést a formatelés előírásainak megfelelően.</t>
  </si>
  <si>
    <t>"B" ÖNTÉSI MŰVELETEK ELLENŐRZÉSE, ÖNTÉS ELVÉGZÉSE (3; 4.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</si>
  <si>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gyakorlatok során a tanulók képessé válnak a kohászathoz-öntészethez kapcsolódó mintavételi eszközök, valamint a minták elemzésére szolgáló laboratóriumi műszerek kiválasztására, illetve megfelelő szintű használatára. Ezekre alapozva a projektalapú oktatás során elő tudják készíteni az adott mintavételhez és a minták elemzéséhez szükséges eszközöket, szerszámokat és berendezéseket.</t>
    </r>
  </si>
  <si>
    <t>Felelősséget vállal az öntéshez előkészített fém összetételéért.</t>
  </si>
  <si>
    <t>Fontosnak tartja, hogy az öntéshez előkészített fém megfeleljen az előírásoknak.</t>
  </si>
  <si>
    <t>Ismeri a kémiai összetétel és a hőmérséklet változtatásának módját.</t>
  </si>
  <si>
    <t>Csapolástól az öntésig ellenőrzi, szükség esetén korrigálja a folyékony fém kémiai összetételét és hőmérsékletét.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</si>
  <si>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gyakorlatok során a tanulók tudják kiszámítani, valamint táblázatokból kiolvasni az ötvözők és segédanyagok mennyiségét. A számítás után tudja kimérni az adagokat, és elvégezni ezek adagolását.</t>
    </r>
  </si>
  <si>
    <t>Ismeri az ötvöző- és kezelő anyagok szükséges mennyiségének számítási módját az adott anyagminőséghez. Ismeri az ehhez szükséges táblázat használatát.</t>
  </si>
  <si>
    <t>Kiszámítja, táblázatból kiolvassa a finomötvözéshez szükséges ötvöző, kezelő és gömbösítő anyagok mennyiségét. Kiméri a számított anyagmennyiségeket.</t>
  </si>
  <si>
    <t>"A" A FÉMELŐKÉSZÍTÉSE GYÁRTÁSHOZ (1; 2.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</si>
  <si>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Meghatározott receptúra alapján állítsa össze az adagot, készítsen megfelelő hőmérsékletű, csíraállapotú, kémiai összetételű, tiszta folyékony fémet, minősítse, és csapolja ki. Tudja az olvasztás alapvető műszaki és gazdasági szempontjait. Ismerje meg a formázógépek működését, kezelését, az automata formázósorok felépítését, működését és részegységeit.</t>
    </r>
  </si>
  <si>
    <t>Ismeri a folyékony fémöntés előtti kezelésének folyamatait.</t>
  </si>
  <si>
    <t>Kezeli a folyékony fémet: salakol, ötvöz, olt, gáztalanít, szennyezők szintjét csökkenti.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</si>
  <si>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"A"</t>
    </r>
  </si>
  <si>
    <t>A tanuló készítse elő a folyékony fémet, végezzen rajta gáztalanítást, betartva a gáztalanítás lépéseit, fokozottan ügyelve a munka-, baleset- és tűzvédelmi előírások betartására. 
A gáztalanítás után vegyen próbát, és értékelje ki azt. 
Az eredményről készítsen jegyzőkönyvet! Munkautasítás alapján végezze el az öntés előtti műveleteket az öntőgépen.</t>
  </si>
  <si>
    <t>A tanuló készítse elő a kokillát az öntéshez, a magokat adott sorrendben és pozícióban helyezze el a kokillában. Végezze el a magberakás utáni tisztítást, indítsa el az öntést. 
Munkautasítások alapján végezzen gyártásközi ellenőrzéseket. 
Az öntés befejezése után tisztítsa meg a kokillát.</t>
  </si>
  <si>
    <t>A tanuló készítsen a folyamatban levő gyártás anyagából sűrűségi index vizsgálatot! A vizsgálatot értékelje ki, készítsen jegyzőkönyvet, és számítógépen rögzítse az eredményeket. 
Ha szükséges, hajtson végre módosításokat.</t>
  </si>
  <si>
    <r>
      <t xml:space="preserve">A tananyagelemek és a deszkriptorok projektszemléletű kapcsolódása: </t>
    </r>
    <r>
      <rPr>
        <sz val="11"/>
        <color theme="1"/>
        <rFont val="Franklin Gothic Book"/>
        <family val="2"/>
        <charset val="238"/>
      </rPr>
      <t xml:space="preserve">
A gyakorlatok során a tanulók képessé válnak elvégezni a kokillaöntést: a magokat adott sorrendben és pozícióban a kokillába helyezni, elvégezni a magberakás utáni tisztítást, valamint elindítani az öntést. Az öntés után képesek legyenek tisztítani a kokillát.</t>
    </r>
  </si>
  <si>
    <t>Olvadékkészítés</t>
  </si>
  <si>
    <t xml:space="preserve">Könnyűfémöntő speciális feladata </t>
  </si>
  <si>
    <t>Tisztító és elszívó berendezések kezelése</t>
  </si>
  <si>
    <t>Formázó és magkészítő berendezések kezelése</t>
  </si>
  <si>
    <t>Felügyelet mellett működteti az öntőgépet.</t>
  </si>
  <si>
    <t>Igényli, hogy részletesen megismerje az adott öntőgép jellemzőit és működését.</t>
  </si>
  <si>
    <t xml:space="preserve">Ismeri az öntőgép kezelését. </t>
  </si>
  <si>
    <t xml:space="preserve">Öntőgéppel kokillaöntést végez. </t>
  </si>
  <si>
    <t>"B" ÖNTÉSI MŰVELETEK ELŐKÉSZÍTÉSE, ÖNTÉS ELVÉGZÉSE (3; 4. SOR)</t>
  </si>
  <si>
    <r>
      <t xml:space="preserve">A tananyagelemek és a deszkriptorok projektszemléletű kapcsolódása: </t>
    </r>
    <r>
      <rPr>
        <sz val="11"/>
        <color theme="1"/>
        <rFont val="Franklin Gothic Book"/>
        <family val="2"/>
        <charset val="238"/>
      </rPr>
      <t xml:space="preserve">
A gyakorlatok során az elméleti oktatás alapján tudja előkészíteni a kokillát öntéshez: jegelés, fekecselés, felfűtés. Ismerje a jegelés (kokillatisztítás) és a felfűtés lépéseit, valamint a fekecselő anyagok tulajdonságait és a kokillára gyakorolt hatásukat. Ezeket tudja elvégezni.</t>
    </r>
  </si>
  <si>
    <t>Kokilla-előkészítés</t>
  </si>
  <si>
    <t>Öntés előtti műveletek</t>
  </si>
  <si>
    <t>Az öntés előtti műveletek eredményének ismeretében képes önállóan döntést hozni arról, hogy az öntés megkezdhető-e.</t>
  </si>
  <si>
    <t>A selejt elkerülése érdekében elkötelezett az öntés előtti műveletek pontos elvégzése iránt.</t>
  </si>
  <si>
    <t>Ismeri a kokilla előkészítésének lépéseit (jegelés, fekecselés). Ismeri a fekecselő anyagok felvitelének módját és a fekecsek tulajdonságait. Ismeri adott magok kokillába rakásának szabályait.</t>
  </si>
  <si>
    <t>Előkészíti a kokillát öntéshez. Elhelyezi a magokat a kokillában.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</si>
  <si>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tanulók váljanak képessé a kohászathoz-öntészethez kapcsolódó mintavételi eszközök, valamint a minták elemzésére szolgáló laboratóriumi műszerek kiválasztására, illetve megfelelő szintű használatára. Ezekre alapozva a projektalapú oktatás során elő tudják készíteni az adott mintavételhez és a minták elemzéséhez szükséges eszközöket, szerszámokat és berendezéseket.</t>
    </r>
  </si>
  <si>
    <t>Ismeri a sűrűségi index vizsgálat elvégzésének lépéseit és a kiértékelés módját.</t>
  </si>
  <si>
    <t>Sűrűségi index vizsgálatot végez.</t>
  </si>
  <si>
    <t>"A" ÖNTÉS ELÖTTI MINTA ÉS  LABORVIZSGÁLATOK (1; 2. SOR)</t>
  </si>
  <si>
    <r>
      <t xml:space="preserve">A tananyagelemek és a deszkriptorok projektszemléletű kapcsolódása: </t>
    </r>
    <r>
      <rPr>
        <sz val="11"/>
        <color theme="1"/>
        <rFont val="Franklin Gothic Book"/>
        <family val="2"/>
        <charset val="238"/>
      </rPr>
      <t xml:space="preserve">
A projektalapú oktatás során a tanulók elsajátítják a könnyűfém olvadék előkészítését az öntéshez: gáztalanítást végeznek, szemcsefinomító anyagot adagolnak, próbát vesznek, és azt kiértékelik. Részletesen kitanulják az alumínium és egyéb könnyűfém olvadék készítésének és öntésének módját. Tudják kezelni a különféle kemencéket.</t>
    </r>
  </si>
  <si>
    <t>Ismeri a gáztalanítás lépéseit.</t>
  </si>
  <si>
    <t>Gáztalanítja és kezeli a folyékony fémet.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</si>
</sst>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Franklin Gothic Book"/>
      <family val="2"/>
      <charset val="238"/>
    </font>
    <font>
      <sz val="11"/>
      <color theme="1"/>
      <name val="Franklin Gothic Book"/>
      <family val="2"/>
      <charset val="238"/>
    </font>
    <font>
      <b/>
      <sz val="11"/>
      <name val="Franklin Gothic Book"/>
      <family val="2"/>
      <charset val="238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sz val="11"/>
      <color rgb="FF006100"/>
      <name val="Aptos Narrow"/>
      <family val="2"/>
      <charset val="238"/>
      <scheme val="minor"/>
    </font>
    <font>
      <sz val="11"/>
      <name val="Franklin Gothic Book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C55D"/>
        <bgColor indexed="64"/>
      </patternFill>
    </fill>
    <fill>
      <patternFill patternType="solid">
        <fgColor rgb="FFD5E9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B5F8"/>
        <bgColor indexed="64"/>
      </patternFill>
    </fill>
    <fill>
      <patternFill patternType="solid">
        <fgColor rgb="FFFFE4B5"/>
        <bgColor indexed="64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</borders>
  <cellStyleXfs count="2">
    <xf numFmtId="0" fontId="0" fillId="0" borderId="0"/>
    <xf numFmtId="0" fontId="6" fillId="7" borderId="0" applyNumberFormat="0" applyBorder="0" applyAlignment="0" applyProtection="0"/>
  </cellStyleXfs>
  <cellXfs count="61">
    <xf numFmtId="0" fontId="0" fillId="0" borderId="0" xfId="0"/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6" fillId="4" borderId="0" xfId="1" applyFill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textRotation="90" wrapText="1"/>
    </xf>
    <xf numFmtId="0" fontId="1" fillId="2" borderId="26" xfId="0" applyFont="1" applyFill="1" applyBorder="1" applyAlignment="1">
      <alignment horizontal="center" vertical="center" textRotation="90" wrapText="1"/>
    </xf>
    <xf numFmtId="0" fontId="1" fillId="2" borderId="27" xfId="0" applyFont="1" applyFill="1" applyBorder="1" applyAlignment="1">
      <alignment horizontal="center" vertical="center" textRotation="90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5" borderId="9" xfId="0" applyFont="1" applyFill="1" applyBorder="1" applyAlignment="1">
      <alignment horizontal="justify" vertical="center" wrapText="1"/>
    </xf>
    <xf numFmtId="0" fontId="1" fillId="5" borderId="1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justify" vertical="center" wrapText="1"/>
    </xf>
    <xf numFmtId="0" fontId="5" fillId="5" borderId="11" xfId="0" applyFont="1" applyFill="1" applyBorder="1" applyAlignment="1">
      <alignment horizontal="justify" vertical="center" wrapText="1"/>
    </xf>
    <xf numFmtId="0" fontId="2" fillId="4" borderId="12" xfId="0" applyFont="1" applyFill="1" applyBorder="1" applyAlignment="1" applyProtection="1">
      <alignment horizontal="justify" vertical="center" wrapText="1"/>
      <protection locked="0"/>
    </xf>
    <xf numFmtId="0" fontId="2" fillId="4" borderId="9" xfId="0" applyFont="1" applyFill="1" applyBorder="1" applyAlignment="1" applyProtection="1">
      <alignment horizontal="justify" vertical="center" wrapText="1"/>
      <protection locked="0"/>
    </xf>
    <xf numFmtId="0" fontId="2" fillId="4" borderId="13" xfId="0" applyFont="1" applyFill="1" applyBorder="1" applyAlignment="1" applyProtection="1">
      <alignment horizontal="justify" vertical="center" wrapText="1"/>
      <protection locked="0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justify" vertical="center" wrapText="1"/>
    </xf>
    <xf numFmtId="0" fontId="2" fillId="6" borderId="9" xfId="0" applyFont="1" applyFill="1" applyBorder="1" applyAlignment="1">
      <alignment horizontal="justify" vertical="center" wrapText="1"/>
    </xf>
    <xf numFmtId="0" fontId="2" fillId="6" borderId="13" xfId="0" applyFont="1" applyFill="1" applyBorder="1" applyAlignment="1">
      <alignment horizontal="justify" vertical="center" wrapText="1"/>
    </xf>
    <xf numFmtId="0" fontId="3" fillId="4" borderId="10" xfId="0" applyFont="1" applyFill="1" applyBorder="1" applyAlignment="1">
      <alignment horizontal="right" vertical="center" wrapText="1"/>
    </xf>
    <xf numFmtId="0" fontId="3" fillId="4" borderId="9" xfId="0" applyFont="1" applyFill="1" applyBorder="1" applyAlignment="1">
      <alignment horizontal="right" vertical="center" wrapText="1"/>
    </xf>
    <xf numFmtId="0" fontId="3" fillId="4" borderId="11" xfId="0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right" vertical="center" wrapText="1"/>
    </xf>
    <xf numFmtId="0" fontId="1" fillId="4" borderId="10" xfId="0" applyFont="1" applyFill="1" applyBorder="1" applyAlignment="1">
      <alignment horizontal="right" vertical="center" wrapText="1"/>
    </xf>
    <xf numFmtId="0" fontId="1" fillId="5" borderId="12" xfId="0" applyFont="1" applyFill="1" applyBorder="1" applyAlignment="1">
      <alignment horizontal="justify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</cellXfs>
  <cellStyles count="2">
    <cellStyle name="Jó" xfId="1" builtinId="26"/>
    <cellStyle name="Normál" xfId="0" builtinId="0"/>
  </cellStyles>
  <dxfs count="0"/>
  <tableStyles count="0" defaultTableStyle="TableStyleMedium2" defaultPivotStyle="PivotStyleLight16"/>
  <colors>
    <mruColors>
      <color rgb="FFFFC55D"/>
      <color rgb="FFFFE4B5"/>
      <color rgb="FFD5E9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55D"/>
  </sheetPr>
  <dimension ref="A1:P74"/>
  <sheetViews>
    <sheetView tabSelected="1" zoomScale="85" zoomScaleNormal="85" workbookViewId="0">
      <pane ySplit="1" topLeftCell="A2" activePane="bottomLeft" state="frozen"/>
      <selection pane="bottomLeft" activeCell="D8" sqref="D8:D13"/>
    </sheetView>
  </sheetViews>
  <sheetFormatPr defaultColWidth="9.140625" defaultRowHeight="15.75" x14ac:dyDescent="0.25"/>
  <cols>
    <col min="1" max="1" width="10.140625" style="3" customWidth="1"/>
    <col min="2" max="2" width="25.140625" style="4" customWidth="1"/>
    <col min="3" max="3" width="34.7109375" style="3" customWidth="1"/>
    <col min="4" max="4" width="39.28515625" style="3" customWidth="1"/>
    <col min="5" max="5" width="36.42578125" style="3" customWidth="1"/>
    <col min="6" max="6" width="57.85546875" style="3" customWidth="1"/>
    <col min="7" max="7" width="24.85546875" style="3" customWidth="1"/>
    <col min="8" max="8" width="23.5703125" style="3" customWidth="1"/>
    <col min="9" max="9" width="46.140625" style="3" customWidth="1"/>
    <col min="10" max="10" width="28.85546875" style="3" customWidth="1"/>
    <col min="11" max="11" width="9.140625" style="3"/>
    <col min="12" max="12" width="33.42578125" style="3" customWidth="1"/>
    <col min="13" max="13" width="44.42578125" style="6" customWidth="1"/>
    <col min="14" max="14" width="9.140625" style="6"/>
    <col min="15" max="15" width="18.42578125" style="6" customWidth="1"/>
    <col min="16" max="16" width="27.7109375" style="6" customWidth="1"/>
    <col min="17" max="16384" width="9.140625" style="2"/>
  </cols>
  <sheetData>
    <row r="1" spans="1:16" s="1" customFormat="1" ht="32.25" thickBot="1" x14ac:dyDescent="0.3">
      <c r="A1" s="8" t="s">
        <v>0</v>
      </c>
      <c r="B1" s="9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  <c r="I1" s="3"/>
      <c r="J1" s="3"/>
      <c r="K1" s="3"/>
      <c r="L1" s="3"/>
      <c r="M1" s="5"/>
      <c r="N1" s="5"/>
      <c r="O1" s="5"/>
      <c r="P1" s="5"/>
    </row>
    <row r="2" spans="1:16" x14ac:dyDescent="0.25">
      <c r="A2" s="33">
        <v>1</v>
      </c>
      <c r="B2" s="22" t="s">
        <v>75</v>
      </c>
      <c r="C2" s="19" t="s">
        <v>10</v>
      </c>
      <c r="D2" s="19" t="s">
        <v>11</v>
      </c>
      <c r="E2" s="19" t="s">
        <v>12</v>
      </c>
      <c r="F2" s="19" t="s">
        <v>13</v>
      </c>
      <c r="G2" s="25" t="s">
        <v>50</v>
      </c>
      <c r="H2" s="26"/>
    </row>
    <row r="3" spans="1:16" x14ac:dyDescent="0.25">
      <c r="A3" s="34"/>
      <c r="B3" s="23"/>
      <c r="C3" s="20"/>
      <c r="D3" s="20"/>
      <c r="E3" s="20"/>
      <c r="F3" s="20"/>
      <c r="G3" s="13" t="s">
        <v>51</v>
      </c>
      <c r="H3" s="14">
        <v>15</v>
      </c>
    </row>
    <row r="4" spans="1:16" ht="31.5" x14ac:dyDescent="0.25">
      <c r="A4" s="34"/>
      <c r="B4" s="23"/>
      <c r="C4" s="20"/>
      <c r="D4" s="20"/>
      <c r="E4" s="20"/>
      <c r="F4" s="20"/>
      <c r="G4" s="13" t="s">
        <v>52</v>
      </c>
      <c r="H4" s="14">
        <v>2</v>
      </c>
    </row>
    <row r="5" spans="1:16" x14ac:dyDescent="0.25">
      <c r="A5" s="34"/>
      <c r="B5" s="23"/>
      <c r="C5" s="20"/>
      <c r="D5" s="20"/>
      <c r="E5" s="20"/>
      <c r="F5" s="20"/>
      <c r="G5" s="13" t="s">
        <v>64</v>
      </c>
      <c r="H5" s="14">
        <v>10</v>
      </c>
    </row>
    <row r="6" spans="1:16" ht="16.5" thickBot="1" x14ac:dyDescent="0.3">
      <c r="A6" s="34"/>
      <c r="B6" s="23"/>
      <c r="C6" s="21"/>
      <c r="D6" s="21"/>
      <c r="E6" s="21"/>
      <c r="F6" s="21"/>
      <c r="G6" s="27" t="s">
        <v>8</v>
      </c>
      <c r="H6" s="29">
        <f>SUM(H3:H5,)</f>
        <v>27</v>
      </c>
    </row>
    <row r="7" spans="1:16" ht="249.95" customHeight="1" thickBot="1" x14ac:dyDescent="0.3">
      <c r="A7" s="35"/>
      <c r="B7" s="24"/>
      <c r="C7" s="31" t="s">
        <v>71</v>
      </c>
      <c r="D7" s="31"/>
      <c r="E7" s="31"/>
      <c r="F7" s="32"/>
      <c r="G7" s="28"/>
      <c r="H7" s="30"/>
    </row>
    <row r="8" spans="1:16" x14ac:dyDescent="0.25">
      <c r="A8" s="33">
        <v>2</v>
      </c>
      <c r="B8" s="22" t="s">
        <v>75</v>
      </c>
      <c r="C8" s="19" t="s">
        <v>14</v>
      </c>
      <c r="D8" s="19" t="s">
        <v>15</v>
      </c>
      <c r="E8" s="19" t="s">
        <v>16</v>
      </c>
      <c r="F8" s="19" t="s">
        <v>17</v>
      </c>
      <c r="G8" s="25" t="s">
        <v>50</v>
      </c>
      <c r="H8" s="26"/>
    </row>
    <row r="9" spans="1:16" ht="31.5" x14ac:dyDescent="0.25">
      <c r="A9" s="34"/>
      <c r="B9" s="23"/>
      <c r="C9" s="20"/>
      <c r="D9" s="20"/>
      <c r="E9" s="20"/>
      <c r="F9" s="20"/>
      <c r="G9" s="13" t="s">
        <v>53</v>
      </c>
      <c r="H9" s="14">
        <v>4</v>
      </c>
    </row>
    <row r="10" spans="1:16" x14ac:dyDescent="0.25">
      <c r="A10" s="34"/>
      <c r="B10" s="23"/>
      <c r="C10" s="20"/>
      <c r="D10" s="20"/>
      <c r="E10" s="20"/>
      <c r="F10" s="20"/>
      <c r="G10" s="13" t="s">
        <v>51</v>
      </c>
      <c r="H10" s="14">
        <v>15</v>
      </c>
    </row>
    <row r="11" spans="1:16" ht="31.5" x14ac:dyDescent="0.25">
      <c r="A11" s="34"/>
      <c r="B11" s="23"/>
      <c r="C11" s="20"/>
      <c r="D11" s="20"/>
      <c r="E11" s="20"/>
      <c r="F11" s="20"/>
      <c r="G11" s="13" t="s">
        <v>54</v>
      </c>
      <c r="H11" s="14">
        <v>4</v>
      </c>
    </row>
    <row r="12" spans="1:16" ht="31.5" x14ac:dyDescent="0.25">
      <c r="A12" s="34"/>
      <c r="B12" s="23"/>
      <c r="C12" s="20"/>
      <c r="D12" s="20"/>
      <c r="E12" s="20"/>
      <c r="F12" s="20"/>
      <c r="G12" s="13" t="s">
        <v>55</v>
      </c>
      <c r="H12" s="14">
        <v>20</v>
      </c>
    </row>
    <row r="13" spans="1:16" ht="137.25" customHeight="1" thickBot="1" x14ac:dyDescent="0.3">
      <c r="A13" s="34"/>
      <c r="B13" s="23"/>
      <c r="C13" s="21"/>
      <c r="D13" s="21"/>
      <c r="E13" s="21"/>
      <c r="F13" s="21"/>
      <c r="G13" s="27" t="s">
        <v>8</v>
      </c>
      <c r="H13" s="29">
        <f>SUM(H9:H12,)</f>
        <v>43</v>
      </c>
    </row>
    <row r="14" spans="1:16" ht="249.95" customHeight="1" thickBot="1" x14ac:dyDescent="0.3">
      <c r="A14" s="35"/>
      <c r="B14" s="24"/>
      <c r="C14" s="31" t="s">
        <v>67</v>
      </c>
      <c r="D14" s="31"/>
      <c r="E14" s="31"/>
      <c r="F14" s="32"/>
      <c r="G14" s="28"/>
      <c r="H14" s="30"/>
    </row>
    <row r="15" spans="1:16" x14ac:dyDescent="0.25">
      <c r="A15" s="33">
        <v>3</v>
      </c>
      <c r="B15" s="22" t="s">
        <v>75</v>
      </c>
      <c r="C15" s="19" t="s">
        <v>18</v>
      </c>
      <c r="D15" s="19" t="s">
        <v>19</v>
      </c>
      <c r="E15" s="19" t="s">
        <v>20</v>
      </c>
      <c r="F15" s="19" t="s">
        <v>21</v>
      </c>
      <c r="G15" s="25" t="s">
        <v>50</v>
      </c>
      <c r="H15" s="26"/>
    </row>
    <row r="16" spans="1:16" ht="31.5" x14ac:dyDescent="0.25">
      <c r="A16" s="34"/>
      <c r="B16" s="23"/>
      <c r="C16" s="20"/>
      <c r="D16" s="20"/>
      <c r="E16" s="20"/>
      <c r="F16" s="20"/>
      <c r="G16" s="13" t="s">
        <v>53</v>
      </c>
      <c r="H16" s="14">
        <v>4</v>
      </c>
    </row>
    <row r="17" spans="1:8" x14ac:dyDescent="0.25">
      <c r="A17" s="34"/>
      <c r="B17" s="23"/>
      <c r="C17" s="20"/>
      <c r="D17" s="20"/>
      <c r="E17" s="20"/>
      <c r="F17" s="20"/>
      <c r="G17" s="13" t="s">
        <v>51</v>
      </c>
      <c r="H17" s="14">
        <v>12</v>
      </c>
    </row>
    <row r="18" spans="1:8" ht="31.5" x14ac:dyDescent="0.25">
      <c r="A18" s="34"/>
      <c r="B18" s="23"/>
      <c r="C18" s="20"/>
      <c r="D18" s="20"/>
      <c r="E18" s="20"/>
      <c r="F18" s="20"/>
      <c r="G18" s="13" t="s">
        <v>54</v>
      </c>
      <c r="H18" s="14">
        <v>6</v>
      </c>
    </row>
    <row r="19" spans="1:8" ht="31.5" x14ac:dyDescent="0.25">
      <c r="A19" s="34"/>
      <c r="B19" s="23"/>
      <c r="C19" s="20"/>
      <c r="D19" s="20"/>
      <c r="E19" s="20"/>
      <c r="F19" s="20"/>
      <c r="G19" s="13" t="s">
        <v>55</v>
      </c>
      <c r="H19" s="14">
        <v>20</v>
      </c>
    </row>
    <row r="20" spans="1:8" x14ac:dyDescent="0.25">
      <c r="A20" s="34"/>
      <c r="B20" s="23"/>
      <c r="C20" s="20"/>
      <c r="D20" s="20"/>
      <c r="E20" s="20"/>
      <c r="F20" s="20"/>
      <c r="G20" s="13" t="s">
        <v>65</v>
      </c>
      <c r="H20" s="14">
        <v>10</v>
      </c>
    </row>
    <row r="21" spans="1:8" ht="76.5" customHeight="1" thickBot="1" x14ac:dyDescent="0.3">
      <c r="A21" s="34"/>
      <c r="B21" s="23"/>
      <c r="C21" s="21"/>
      <c r="D21" s="21"/>
      <c r="E21" s="21"/>
      <c r="F21" s="21"/>
      <c r="G21" s="27" t="s">
        <v>8</v>
      </c>
      <c r="H21" s="29">
        <f>SUM(H16:H20,)</f>
        <v>52</v>
      </c>
    </row>
    <row r="22" spans="1:8" ht="249.95" customHeight="1" thickBot="1" x14ac:dyDescent="0.3">
      <c r="A22" s="35"/>
      <c r="B22" s="24"/>
      <c r="C22" s="31" t="s">
        <v>70</v>
      </c>
      <c r="D22" s="31"/>
      <c r="E22" s="31"/>
      <c r="F22" s="32"/>
      <c r="G22" s="28"/>
      <c r="H22" s="30"/>
    </row>
    <row r="23" spans="1:8" x14ac:dyDescent="0.25">
      <c r="A23" s="33">
        <v>4</v>
      </c>
      <c r="B23" s="22" t="s">
        <v>75</v>
      </c>
      <c r="C23" s="19" t="s">
        <v>22</v>
      </c>
      <c r="D23" s="19" t="s">
        <v>23</v>
      </c>
      <c r="E23" s="19" t="s">
        <v>24</v>
      </c>
      <c r="F23" s="19" t="s">
        <v>25</v>
      </c>
      <c r="G23" s="25" t="s">
        <v>50</v>
      </c>
      <c r="H23" s="26"/>
    </row>
    <row r="24" spans="1:8" x14ac:dyDescent="0.25">
      <c r="A24" s="34"/>
      <c r="B24" s="23"/>
      <c r="C24" s="20"/>
      <c r="D24" s="20"/>
      <c r="E24" s="20"/>
      <c r="F24" s="20"/>
      <c r="G24" s="13" t="s">
        <v>51</v>
      </c>
      <c r="H24" s="14">
        <v>10</v>
      </c>
    </row>
    <row r="25" spans="1:8" ht="31.5" x14ac:dyDescent="0.25">
      <c r="A25" s="34"/>
      <c r="B25" s="23"/>
      <c r="C25" s="20"/>
      <c r="D25" s="20"/>
      <c r="E25" s="20"/>
      <c r="F25" s="20"/>
      <c r="G25" s="13" t="s">
        <v>55</v>
      </c>
      <c r="H25" s="14">
        <v>12</v>
      </c>
    </row>
    <row r="26" spans="1:8" x14ac:dyDescent="0.25">
      <c r="A26" s="34"/>
      <c r="B26" s="23"/>
      <c r="C26" s="20"/>
      <c r="D26" s="20"/>
      <c r="E26" s="20"/>
      <c r="F26" s="20"/>
      <c r="G26" s="13" t="s">
        <v>65</v>
      </c>
      <c r="H26" s="14">
        <v>20</v>
      </c>
    </row>
    <row r="27" spans="1:8" ht="16.5" thickBot="1" x14ac:dyDescent="0.3">
      <c r="A27" s="34"/>
      <c r="B27" s="23"/>
      <c r="C27" s="21"/>
      <c r="D27" s="21"/>
      <c r="E27" s="21"/>
      <c r="F27" s="21"/>
      <c r="G27" s="27" t="s">
        <v>8</v>
      </c>
      <c r="H27" s="29">
        <f>SUM(H24:H26)</f>
        <v>42</v>
      </c>
    </row>
    <row r="28" spans="1:8" ht="249.95" customHeight="1" thickBot="1" x14ac:dyDescent="0.3">
      <c r="A28" s="35"/>
      <c r="B28" s="24"/>
      <c r="C28" s="36" t="s">
        <v>69</v>
      </c>
      <c r="D28" s="36"/>
      <c r="E28" s="36"/>
      <c r="F28" s="37"/>
      <c r="G28" s="28"/>
      <c r="H28" s="30"/>
    </row>
    <row r="29" spans="1:8" x14ac:dyDescent="0.25">
      <c r="A29" s="33">
        <v>5</v>
      </c>
      <c r="B29" s="22" t="s">
        <v>77</v>
      </c>
      <c r="C29" s="19" t="s">
        <v>26</v>
      </c>
      <c r="D29" s="19" t="s">
        <v>27</v>
      </c>
      <c r="E29" s="19" t="s">
        <v>28</v>
      </c>
      <c r="F29" s="19" t="s">
        <v>29</v>
      </c>
      <c r="G29" s="25" t="s">
        <v>50</v>
      </c>
      <c r="H29" s="26"/>
    </row>
    <row r="30" spans="1:8" ht="31.5" x14ac:dyDescent="0.25">
      <c r="A30" s="34"/>
      <c r="B30" s="23"/>
      <c r="C30" s="20"/>
      <c r="D30" s="20"/>
      <c r="E30" s="20"/>
      <c r="F30" s="20"/>
      <c r="G30" s="13" t="s">
        <v>53</v>
      </c>
      <c r="H30" s="14">
        <v>10</v>
      </c>
    </row>
    <row r="31" spans="1:8" x14ac:dyDescent="0.25">
      <c r="A31" s="34"/>
      <c r="B31" s="23"/>
      <c r="C31" s="20"/>
      <c r="D31" s="20"/>
      <c r="E31" s="20"/>
      <c r="F31" s="20"/>
      <c r="G31" s="13" t="s">
        <v>51</v>
      </c>
      <c r="H31" s="14">
        <v>20</v>
      </c>
    </row>
    <row r="32" spans="1:8" ht="31.5" x14ac:dyDescent="0.25">
      <c r="A32" s="34"/>
      <c r="B32" s="23"/>
      <c r="C32" s="20"/>
      <c r="D32" s="20"/>
      <c r="E32" s="20"/>
      <c r="F32" s="20"/>
      <c r="G32" s="13" t="s">
        <v>54</v>
      </c>
      <c r="H32" s="14">
        <v>6</v>
      </c>
    </row>
    <row r="33" spans="1:8" ht="31.5" x14ac:dyDescent="0.25">
      <c r="A33" s="34"/>
      <c r="B33" s="23"/>
      <c r="C33" s="20"/>
      <c r="D33" s="20"/>
      <c r="E33" s="20"/>
      <c r="F33" s="20"/>
      <c r="G33" s="13" t="s">
        <v>55</v>
      </c>
      <c r="H33" s="14">
        <v>20</v>
      </c>
    </row>
    <row r="34" spans="1:8" ht="16.5" thickBot="1" x14ac:dyDescent="0.3">
      <c r="A34" s="34"/>
      <c r="B34" s="23"/>
      <c r="C34" s="20"/>
      <c r="D34" s="20"/>
      <c r="E34" s="20"/>
      <c r="F34" s="20"/>
      <c r="G34" s="13" t="s">
        <v>65</v>
      </c>
      <c r="H34" s="14">
        <v>50</v>
      </c>
    </row>
    <row r="35" spans="1:8" x14ac:dyDescent="0.25">
      <c r="A35" s="34"/>
      <c r="B35" s="23"/>
      <c r="C35" s="20"/>
      <c r="D35" s="20"/>
      <c r="E35" s="20"/>
      <c r="F35" s="20"/>
      <c r="G35" s="25" t="s">
        <v>56</v>
      </c>
      <c r="H35" s="26"/>
    </row>
    <row r="36" spans="1:8" ht="31.5" x14ac:dyDescent="0.25">
      <c r="A36" s="34"/>
      <c r="B36" s="23"/>
      <c r="C36" s="20"/>
      <c r="D36" s="20"/>
      <c r="E36" s="20"/>
      <c r="F36" s="20"/>
      <c r="G36" s="13" t="s">
        <v>59</v>
      </c>
      <c r="H36" s="14">
        <v>12</v>
      </c>
    </row>
    <row r="37" spans="1:8" ht="16.5" thickBot="1" x14ac:dyDescent="0.3">
      <c r="A37" s="34"/>
      <c r="B37" s="23"/>
      <c r="C37" s="21"/>
      <c r="D37" s="21"/>
      <c r="E37" s="21"/>
      <c r="F37" s="21"/>
      <c r="G37" s="27" t="s">
        <v>8</v>
      </c>
      <c r="H37" s="29">
        <f>SUM(H30:H34,H36:H36)</f>
        <v>118</v>
      </c>
    </row>
    <row r="38" spans="1:8" ht="249.95" customHeight="1" thickBot="1" x14ac:dyDescent="0.3">
      <c r="A38" s="35"/>
      <c r="B38" s="24"/>
      <c r="C38" s="31" t="s">
        <v>68</v>
      </c>
      <c r="D38" s="31"/>
      <c r="E38" s="31"/>
      <c r="F38" s="32"/>
      <c r="G38" s="28"/>
      <c r="H38" s="30"/>
    </row>
    <row r="39" spans="1:8" x14ac:dyDescent="0.25">
      <c r="A39" s="33">
        <v>6</v>
      </c>
      <c r="B39" s="22" t="s">
        <v>76</v>
      </c>
      <c r="C39" s="19" t="s">
        <v>30</v>
      </c>
      <c r="D39" s="19" t="s">
        <v>31</v>
      </c>
      <c r="E39" s="19" t="s">
        <v>32</v>
      </c>
      <c r="F39" s="19" t="s">
        <v>33</v>
      </c>
      <c r="G39" s="25" t="s">
        <v>56</v>
      </c>
      <c r="H39" s="26"/>
    </row>
    <row r="40" spans="1:8" x14ac:dyDescent="0.25">
      <c r="A40" s="34"/>
      <c r="B40" s="23"/>
      <c r="C40" s="20"/>
      <c r="D40" s="20"/>
      <c r="E40" s="20"/>
      <c r="F40" s="20"/>
      <c r="G40" s="13" t="s">
        <v>57</v>
      </c>
      <c r="H40" s="14">
        <v>20</v>
      </c>
    </row>
    <row r="41" spans="1:8" ht="31.5" x14ac:dyDescent="0.25">
      <c r="A41" s="34"/>
      <c r="B41" s="23"/>
      <c r="C41" s="20"/>
      <c r="D41" s="20"/>
      <c r="E41" s="20"/>
      <c r="F41" s="20"/>
      <c r="G41" s="13" t="s">
        <v>58</v>
      </c>
      <c r="H41" s="14">
        <v>6</v>
      </c>
    </row>
    <row r="42" spans="1:8" ht="31.5" x14ac:dyDescent="0.25">
      <c r="A42" s="34"/>
      <c r="B42" s="23"/>
      <c r="C42" s="20"/>
      <c r="D42" s="20"/>
      <c r="E42" s="20"/>
      <c r="F42" s="20"/>
      <c r="G42" s="13" t="s">
        <v>59</v>
      </c>
      <c r="H42" s="14">
        <v>12</v>
      </c>
    </row>
    <row r="43" spans="1:8" ht="31.5" x14ac:dyDescent="0.25">
      <c r="A43" s="34"/>
      <c r="B43" s="23"/>
      <c r="C43" s="20"/>
      <c r="D43" s="20"/>
      <c r="E43" s="20"/>
      <c r="F43" s="20"/>
      <c r="G43" s="13" t="s">
        <v>60</v>
      </c>
      <c r="H43" s="14">
        <v>6</v>
      </c>
    </row>
    <row r="44" spans="1:8" ht="47.25" x14ac:dyDescent="0.25">
      <c r="A44" s="34"/>
      <c r="B44" s="23"/>
      <c r="C44" s="20"/>
      <c r="D44" s="20"/>
      <c r="E44" s="20"/>
      <c r="F44" s="20"/>
      <c r="G44" s="13" t="s">
        <v>63</v>
      </c>
      <c r="H44" s="14">
        <v>30</v>
      </c>
    </row>
    <row r="45" spans="1:8" ht="16.5" thickBot="1" x14ac:dyDescent="0.3">
      <c r="A45" s="34"/>
      <c r="B45" s="23"/>
      <c r="C45" s="21"/>
      <c r="D45" s="21"/>
      <c r="E45" s="21"/>
      <c r="F45" s="21"/>
      <c r="G45" s="27" t="s">
        <v>8</v>
      </c>
      <c r="H45" s="29">
        <f>SUM(H40:H44)</f>
        <v>74</v>
      </c>
    </row>
    <row r="46" spans="1:8" ht="249.95" customHeight="1" thickBot="1" x14ac:dyDescent="0.3">
      <c r="A46" s="35"/>
      <c r="B46" s="24"/>
      <c r="C46" s="31" t="s">
        <v>72</v>
      </c>
      <c r="D46" s="31"/>
      <c r="E46" s="31"/>
      <c r="F46" s="32"/>
      <c r="G46" s="28"/>
      <c r="H46" s="30"/>
    </row>
    <row r="47" spans="1:8" x14ac:dyDescent="0.25">
      <c r="A47" s="33">
        <v>7</v>
      </c>
      <c r="B47" s="22" t="s">
        <v>76</v>
      </c>
      <c r="C47" s="19" t="s">
        <v>34</v>
      </c>
      <c r="D47" s="19" t="s">
        <v>35</v>
      </c>
      <c r="E47" s="19" t="s">
        <v>36</v>
      </c>
      <c r="F47" s="19" t="s">
        <v>37</v>
      </c>
      <c r="G47" s="25" t="s">
        <v>56</v>
      </c>
      <c r="H47" s="26"/>
    </row>
    <row r="48" spans="1:8" x14ac:dyDescent="0.25">
      <c r="A48" s="34"/>
      <c r="B48" s="23"/>
      <c r="C48" s="20"/>
      <c r="D48" s="20"/>
      <c r="E48" s="20"/>
      <c r="F48" s="20"/>
      <c r="G48" s="13" t="s">
        <v>57</v>
      </c>
      <c r="H48" s="14">
        <v>50</v>
      </c>
    </row>
    <row r="49" spans="1:8" ht="31.5" x14ac:dyDescent="0.25">
      <c r="A49" s="34"/>
      <c r="B49" s="23"/>
      <c r="C49" s="20"/>
      <c r="D49" s="20"/>
      <c r="E49" s="20"/>
      <c r="F49" s="20"/>
      <c r="G49" s="13" t="s">
        <v>58</v>
      </c>
      <c r="H49" s="14">
        <v>6</v>
      </c>
    </row>
    <row r="50" spans="1:8" ht="31.5" x14ac:dyDescent="0.25">
      <c r="A50" s="34"/>
      <c r="B50" s="23"/>
      <c r="C50" s="20"/>
      <c r="D50" s="20"/>
      <c r="E50" s="20"/>
      <c r="F50" s="20"/>
      <c r="G50" s="13" t="s">
        <v>59</v>
      </c>
      <c r="H50" s="14">
        <v>12</v>
      </c>
    </row>
    <row r="51" spans="1:8" ht="31.5" x14ac:dyDescent="0.25">
      <c r="A51" s="34"/>
      <c r="B51" s="23"/>
      <c r="C51" s="20"/>
      <c r="D51" s="20"/>
      <c r="E51" s="20"/>
      <c r="F51" s="20"/>
      <c r="G51" s="13" t="s">
        <v>60</v>
      </c>
      <c r="H51" s="14">
        <v>2</v>
      </c>
    </row>
    <row r="52" spans="1:8" ht="47.25" x14ac:dyDescent="0.25">
      <c r="A52" s="34"/>
      <c r="B52" s="23"/>
      <c r="C52" s="20"/>
      <c r="D52" s="20"/>
      <c r="E52" s="20"/>
      <c r="F52" s="20"/>
      <c r="G52" s="13" t="s">
        <v>63</v>
      </c>
      <c r="H52" s="14">
        <v>52</v>
      </c>
    </row>
    <row r="53" spans="1:8" ht="16.5" thickBot="1" x14ac:dyDescent="0.3">
      <c r="A53" s="34"/>
      <c r="B53" s="23"/>
      <c r="C53" s="21"/>
      <c r="D53" s="21"/>
      <c r="E53" s="21"/>
      <c r="F53" s="21"/>
      <c r="G53" s="27" t="s">
        <v>8</v>
      </c>
      <c r="H53" s="29">
        <f>SUM(H48:H52,)</f>
        <v>122</v>
      </c>
    </row>
    <row r="54" spans="1:8" ht="249.95" customHeight="1" thickBot="1" x14ac:dyDescent="0.3">
      <c r="A54" s="35"/>
      <c r="B54" s="24"/>
      <c r="C54" s="31" t="s">
        <v>73</v>
      </c>
      <c r="D54" s="31"/>
      <c r="E54" s="31"/>
      <c r="F54" s="32"/>
      <c r="G54" s="28"/>
      <c r="H54" s="30"/>
    </row>
    <row r="55" spans="1:8" x14ac:dyDescent="0.25">
      <c r="A55" s="33">
        <v>8</v>
      </c>
      <c r="B55" s="22" t="s">
        <v>76</v>
      </c>
      <c r="C55" s="19" t="s">
        <v>38</v>
      </c>
      <c r="D55" s="19" t="s">
        <v>39</v>
      </c>
      <c r="E55" s="19" t="s">
        <v>40</v>
      </c>
      <c r="F55" s="19" t="s">
        <v>41</v>
      </c>
      <c r="G55" s="25" t="s">
        <v>56</v>
      </c>
      <c r="H55" s="26"/>
    </row>
    <row r="56" spans="1:8" x14ac:dyDescent="0.25">
      <c r="A56" s="34"/>
      <c r="B56" s="23"/>
      <c r="C56" s="20"/>
      <c r="D56" s="20"/>
      <c r="E56" s="20"/>
      <c r="F56" s="20"/>
      <c r="G56" s="13" t="s">
        <v>57</v>
      </c>
      <c r="H56" s="14">
        <v>20</v>
      </c>
    </row>
    <row r="57" spans="1:8" ht="31.5" x14ac:dyDescent="0.25">
      <c r="A57" s="34"/>
      <c r="B57" s="23"/>
      <c r="C57" s="20"/>
      <c r="D57" s="20"/>
      <c r="E57" s="20"/>
      <c r="F57" s="20"/>
      <c r="G57" s="13" t="s">
        <v>60</v>
      </c>
      <c r="H57" s="14">
        <v>12</v>
      </c>
    </row>
    <row r="58" spans="1:8" ht="47.25" x14ac:dyDescent="0.25">
      <c r="A58" s="34"/>
      <c r="B58" s="23"/>
      <c r="C58" s="20"/>
      <c r="D58" s="20"/>
      <c r="E58" s="20"/>
      <c r="F58" s="20"/>
      <c r="G58" s="13" t="s">
        <v>63</v>
      </c>
      <c r="H58" s="14">
        <v>10</v>
      </c>
    </row>
    <row r="59" spans="1:8" ht="16.5" thickBot="1" x14ac:dyDescent="0.3">
      <c r="A59" s="34"/>
      <c r="B59" s="23"/>
      <c r="C59" s="21"/>
      <c r="D59" s="21"/>
      <c r="E59" s="21"/>
      <c r="F59" s="21"/>
      <c r="G59" s="27" t="s">
        <v>8</v>
      </c>
      <c r="H59" s="29">
        <f>SUM(H56:H58,)</f>
        <v>42</v>
      </c>
    </row>
    <row r="60" spans="1:8" ht="249.95" customHeight="1" thickBot="1" x14ac:dyDescent="0.3">
      <c r="A60" s="35"/>
      <c r="B60" s="24"/>
      <c r="C60" s="31" t="s">
        <v>74</v>
      </c>
      <c r="D60" s="31"/>
      <c r="E60" s="31"/>
      <c r="F60" s="32"/>
      <c r="G60" s="28"/>
      <c r="H60" s="30"/>
    </row>
    <row r="61" spans="1:8" x14ac:dyDescent="0.25">
      <c r="A61" s="33">
        <v>9</v>
      </c>
      <c r="B61" s="22" t="s">
        <v>76</v>
      </c>
      <c r="C61" s="19" t="s">
        <v>42</v>
      </c>
      <c r="D61" s="19" t="s">
        <v>43</v>
      </c>
      <c r="E61" s="19" t="s">
        <v>44</v>
      </c>
      <c r="F61" s="19" t="s">
        <v>45</v>
      </c>
      <c r="G61" s="25" t="s">
        <v>56</v>
      </c>
      <c r="H61" s="26"/>
    </row>
    <row r="62" spans="1:8" ht="31.5" x14ac:dyDescent="0.25">
      <c r="A62" s="34"/>
      <c r="B62" s="23"/>
      <c r="C62" s="20"/>
      <c r="D62" s="20"/>
      <c r="E62" s="20"/>
      <c r="F62" s="20"/>
      <c r="G62" s="13" t="s">
        <v>58</v>
      </c>
      <c r="H62" s="14">
        <v>6</v>
      </c>
    </row>
    <row r="63" spans="1:8" ht="47.25" x14ac:dyDescent="0.25">
      <c r="A63" s="34"/>
      <c r="B63" s="23"/>
      <c r="C63" s="20"/>
      <c r="D63" s="20"/>
      <c r="E63" s="20"/>
      <c r="F63" s="20"/>
      <c r="G63" s="13" t="s">
        <v>63</v>
      </c>
      <c r="H63" s="14">
        <v>10</v>
      </c>
    </row>
    <row r="64" spans="1:8" ht="16.5" thickBot="1" x14ac:dyDescent="0.3">
      <c r="A64" s="34"/>
      <c r="B64" s="23"/>
      <c r="C64" s="21"/>
      <c r="D64" s="21"/>
      <c r="E64" s="21"/>
      <c r="F64" s="21"/>
      <c r="G64" s="27" t="s">
        <v>8</v>
      </c>
      <c r="H64" s="29">
        <f>SUM(H62:H63,)</f>
        <v>16</v>
      </c>
    </row>
    <row r="65" spans="1:16" ht="249.95" customHeight="1" thickBot="1" x14ac:dyDescent="0.3">
      <c r="A65" s="35"/>
      <c r="B65" s="24"/>
      <c r="C65" s="31" t="s">
        <v>62</v>
      </c>
      <c r="D65" s="31"/>
      <c r="E65" s="31"/>
      <c r="F65" s="32"/>
      <c r="G65" s="28"/>
      <c r="H65" s="30"/>
    </row>
    <row r="66" spans="1:16" x14ac:dyDescent="0.25">
      <c r="A66" s="33">
        <v>10</v>
      </c>
      <c r="B66" s="22" t="s">
        <v>76</v>
      </c>
      <c r="C66" s="19" t="s">
        <v>46</v>
      </c>
      <c r="D66" s="19" t="s">
        <v>47</v>
      </c>
      <c r="E66" s="19" t="s">
        <v>48</v>
      </c>
      <c r="F66" s="19" t="s">
        <v>49</v>
      </c>
      <c r="G66" s="25" t="s">
        <v>56</v>
      </c>
      <c r="H66" s="26"/>
    </row>
    <row r="67" spans="1:16" ht="31.5" x14ac:dyDescent="0.25">
      <c r="A67" s="34"/>
      <c r="B67" s="23"/>
      <c r="C67" s="20"/>
      <c r="D67" s="20"/>
      <c r="E67" s="20"/>
      <c r="F67" s="20"/>
      <c r="G67" s="13" t="s">
        <v>60</v>
      </c>
      <c r="H67" s="14">
        <v>16</v>
      </c>
    </row>
    <row r="68" spans="1:16" ht="47.25" x14ac:dyDescent="0.25">
      <c r="A68" s="34"/>
      <c r="B68" s="23"/>
      <c r="C68" s="20"/>
      <c r="D68" s="20"/>
      <c r="E68" s="20"/>
      <c r="F68" s="20"/>
      <c r="G68" s="13" t="s">
        <v>63</v>
      </c>
      <c r="H68" s="14">
        <v>6</v>
      </c>
    </row>
    <row r="69" spans="1:16" ht="16.5" thickBot="1" x14ac:dyDescent="0.3">
      <c r="A69" s="34"/>
      <c r="B69" s="23"/>
      <c r="C69" s="21"/>
      <c r="D69" s="21"/>
      <c r="E69" s="21"/>
      <c r="F69" s="21"/>
      <c r="G69" s="27" t="s">
        <v>8</v>
      </c>
      <c r="H69" s="29">
        <f>SUM(H67:H68)</f>
        <v>22</v>
      </c>
    </row>
    <row r="70" spans="1:16" ht="249.95" customHeight="1" thickBot="1" x14ac:dyDescent="0.3">
      <c r="A70" s="35"/>
      <c r="B70" s="24"/>
      <c r="C70" s="31" t="s">
        <v>61</v>
      </c>
      <c r="D70" s="31"/>
      <c r="E70" s="31"/>
      <c r="F70" s="32"/>
      <c r="G70" s="28"/>
      <c r="H70" s="30"/>
    </row>
    <row r="71" spans="1:16" ht="16.5" thickBot="1" x14ac:dyDescent="0.3">
      <c r="A71" s="46" t="s">
        <v>86</v>
      </c>
      <c r="B71" s="47"/>
      <c r="C71" s="47"/>
      <c r="D71" s="47"/>
      <c r="E71" s="48"/>
      <c r="F71" s="49">
        <f>H69+H64+H59+H53+H45+H37+H27+H21+H13+H6</f>
        <v>558</v>
      </c>
      <c r="G71" s="50"/>
      <c r="H71" s="51"/>
    </row>
    <row r="72" spans="1:16" ht="249.95" customHeight="1" thickBot="1" x14ac:dyDescent="0.3">
      <c r="A72" s="41" t="s">
        <v>9</v>
      </c>
      <c r="B72" s="42"/>
      <c r="C72" s="43" t="s">
        <v>78</v>
      </c>
      <c r="D72" s="44"/>
      <c r="E72" s="44"/>
      <c r="F72" s="45"/>
      <c r="G72" s="15" t="s">
        <v>80</v>
      </c>
      <c r="H72" s="16" t="s">
        <v>81</v>
      </c>
      <c r="M72" s="7"/>
    </row>
    <row r="73" spans="1:16" ht="249.95" customHeight="1" thickBot="1" x14ac:dyDescent="0.3">
      <c r="A73" s="41" t="s">
        <v>9</v>
      </c>
      <c r="B73" s="42"/>
      <c r="C73" s="43" t="s">
        <v>66</v>
      </c>
      <c r="D73" s="44"/>
      <c r="E73" s="44"/>
      <c r="F73" s="45"/>
      <c r="G73" s="15" t="s">
        <v>83</v>
      </c>
      <c r="H73" s="16" t="s">
        <v>82</v>
      </c>
    </row>
    <row r="74" spans="1:16" ht="363" customHeight="1" thickBot="1" x14ac:dyDescent="0.3">
      <c r="A74" s="41" t="s">
        <v>9</v>
      </c>
      <c r="B74" s="42"/>
      <c r="C74" s="43" t="s">
        <v>79</v>
      </c>
      <c r="D74" s="44"/>
      <c r="E74" s="44"/>
      <c r="F74" s="45"/>
      <c r="G74" s="17" t="s">
        <v>84</v>
      </c>
      <c r="H74" s="18" t="s">
        <v>85</v>
      </c>
      <c r="M74" s="38"/>
      <c r="N74" s="39"/>
      <c r="O74" s="39"/>
      <c r="P74" s="40"/>
    </row>
  </sheetData>
  <sheetProtection algorithmName="SHA-512" hashValue="F4M+pVFsMJoiCbNAXgV90ia7Lrr+49AxCtQAXVAYdsb0rZED+vzME/IOQhJzHn0o4A49l2I6M7aJGhf3OwnpCw==" saltValue="99zcLjJoYQx7k4T0Ktr9zQ==" spinCount="100000" sheet="1" formatCells="0" formatColumns="0" formatRows="0" insertColumns="0" insertRows="0" autoFilter="0"/>
  <autoFilter ref="A1:H410" xr:uid="{00000000-0009-0000-0000-000000000000}"/>
  <mergeCells count="110">
    <mergeCell ref="M74:P74"/>
    <mergeCell ref="A74:B74"/>
    <mergeCell ref="C74:F74"/>
    <mergeCell ref="A71:E71"/>
    <mergeCell ref="F71:H71"/>
    <mergeCell ref="A72:B72"/>
    <mergeCell ref="C72:F72"/>
    <mergeCell ref="A73:B73"/>
    <mergeCell ref="C73:F73"/>
    <mergeCell ref="G15:H15"/>
    <mergeCell ref="G21:G22"/>
    <mergeCell ref="H21:H22"/>
    <mergeCell ref="C22:F22"/>
    <mergeCell ref="C15:C21"/>
    <mergeCell ref="D15:D21"/>
    <mergeCell ref="A66:A70"/>
    <mergeCell ref="B2:B7"/>
    <mergeCell ref="G2:H2"/>
    <mergeCell ref="G6:G7"/>
    <mergeCell ref="H6:H7"/>
    <mergeCell ref="C7:F7"/>
    <mergeCell ref="C2:C6"/>
    <mergeCell ref="D2:D6"/>
    <mergeCell ref="E2:E6"/>
    <mergeCell ref="F2:F6"/>
    <mergeCell ref="B8:B14"/>
    <mergeCell ref="G8:H8"/>
    <mergeCell ref="E15:E21"/>
    <mergeCell ref="F15:F21"/>
    <mergeCell ref="G13:G14"/>
    <mergeCell ref="H13:H14"/>
    <mergeCell ref="C14:F14"/>
    <mergeCell ref="C8:C13"/>
    <mergeCell ref="D8:D13"/>
    <mergeCell ref="E8:E13"/>
    <mergeCell ref="F8:F13"/>
    <mergeCell ref="A2:A7"/>
    <mergeCell ref="A8:A14"/>
    <mergeCell ref="A15:A22"/>
    <mergeCell ref="A23:A28"/>
    <mergeCell ref="A29:A38"/>
    <mergeCell ref="B15:B22"/>
    <mergeCell ref="A39:A46"/>
    <mergeCell ref="A47:A54"/>
    <mergeCell ref="A55:A60"/>
    <mergeCell ref="A61:A65"/>
    <mergeCell ref="B23:B28"/>
    <mergeCell ref="G23:H23"/>
    <mergeCell ref="G27:G28"/>
    <mergeCell ref="H27:H28"/>
    <mergeCell ref="C28:F28"/>
    <mergeCell ref="C23:C27"/>
    <mergeCell ref="D23:D27"/>
    <mergeCell ref="E23:E27"/>
    <mergeCell ref="F23:F27"/>
    <mergeCell ref="B29:B38"/>
    <mergeCell ref="G29:H29"/>
    <mergeCell ref="G35:H35"/>
    <mergeCell ref="G37:G38"/>
    <mergeCell ref="H37:H38"/>
    <mergeCell ref="C38:F38"/>
    <mergeCell ref="C29:C37"/>
    <mergeCell ref="D29:D37"/>
    <mergeCell ref="E29:E37"/>
    <mergeCell ref="F29:F37"/>
    <mergeCell ref="B39:B46"/>
    <mergeCell ref="G39:H39"/>
    <mergeCell ref="G45:G46"/>
    <mergeCell ref="H45:H46"/>
    <mergeCell ref="C46:F46"/>
    <mergeCell ref="C39:C45"/>
    <mergeCell ref="D39:D45"/>
    <mergeCell ref="E39:E45"/>
    <mergeCell ref="F39:F45"/>
    <mergeCell ref="B47:B54"/>
    <mergeCell ref="G47:H47"/>
    <mergeCell ref="G53:G54"/>
    <mergeCell ref="H53:H54"/>
    <mergeCell ref="C54:F54"/>
    <mergeCell ref="C47:C53"/>
    <mergeCell ref="D47:D53"/>
    <mergeCell ref="E47:E53"/>
    <mergeCell ref="F47:F53"/>
    <mergeCell ref="B55:B60"/>
    <mergeCell ref="G55:H55"/>
    <mergeCell ref="G59:G60"/>
    <mergeCell ref="H59:H60"/>
    <mergeCell ref="C60:F60"/>
    <mergeCell ref="C55:C59"/>
    <mergeCell ref="D55:D59"/>
    <mergeCell ref="E55:E59"/>
    <mergeCell ref="F55:F59"/>
    <mergeCell ref="B61:B65"/>
    <mergeCell ref="G61:H61"/>
    <mergeCell ref="G64:G65"/>
    <mergeCell ref="H64:H65"/>
    <mergeCell ref="C65:F65"/>
    <mergeCell ref="C61:C64"/>
    <mergeCell ref="D61:D64"/>
    <mergeCell ref="E61:E64"/>
    <mergeCell ref="F61:F64"/>
    <mergeCell ref="C66:C69"/>
    <mergeCell ref="D66:D69"/>
    <mergeCell ref="E66:E69"/>
    <mergeCell ref="F66:F69"/>
    <mergeCell ref="B66:B70"/>
    <mergeCell ref="G66:H66"/>
    <mergeCell ref="G69:G70"/>
    <mergeCell ref="H69:H70"/>
    <mergeCell ref="C70:F7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E8AA4-E9FF-4DEA-885D-735BC7023111}">
  <dimension ref="A1:H96"/>
  <sheetViews>
    <sheetView zoomScale="85" zoomScaleNormal="85" workbookViewId="0">
      <pane ySplit="1" topLeftCell="A2" activePane="bottomLeft" state="frozen"/>
      <selection pane="bottomLeft" activeCell="C95" sqref="C95:F95"/>
    </sheetView>
  </sheetViews>
  <sheetFormatPr defaultColWidth="9.140625" defaultRowHeight="15.75" x14ac:dyDescent="0.25"/>
  <cols>
    <col min="1" max="1" width="12" style="3" customWidth="1"/>
    <col min="2" max="2" width="26.7109375" style="4" customWidth="1"/>
    <col min="3" max="3" width="23" style="3" customWidth="1"/>
    <col min="4" max="4" width="28.7109375" style="3" customWidth="1"/>
    <col min="5" max="5" width="24.42578125" style="3" customWidth="1"/>
    <col min="6" max="6" width="28" style="3" customWidth="1"/>
    <col min="7" max="7" width="24" style="3" customWidth="1"/>
    <col min="8" max="8" width="23.140625" style="3" customWidth="1"/>
    <col min="9" max="16384" width="9.140625" style="2"/>
  </cols>
  <sheetData>
    <row r="1" spans="1:8" s="1" customFormat="1" ht="48" thickBot="1" x14ac:dyDescent="0.3">
      <c r="A1" s="8" t="s">
        <v>0</v>
      </c>
      <c r="B1" s="9" t="s">
        <v>1</v>
      </c>
      <c r="C1" s="56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</row>
    <row r="2" spans="1:8" x14ac:dyDescent="0.25">
      <c r="A2" s="33">
        <v>1</v>
      </c>
      <c r="B2" s="22" t="s">
        <v>124</v>
      </c>
      <c r="C2" s="59" t="s">
        <v>191</v>
      </c>
      <c r="D2" s="59" t="s">
        <v>190</v>
      </c>
      <c r="E2" s="59" t="s">
        <v>89</v>
      </c>
      <c r="F2" s="59" t="s">
        <v>189</v>
      </c>
      <c r="G2" s="25" t="s">
        <v>102</v>
      </c>
      <c r="H2" s="26"/>
    </row>
    <row r="3" spans="1:8" ht="31.5" x14ac:dyDescent="0.25">
      <c r="A3" s="34"/>
      <c r="B3" s="23"/>
      <c r="C3" s="58"/>
      <c r="D3" s="58"/>
      <c r="E3" s="58"/>
      <c r="F3" s="58"/>
      <c r="G3" s="13" t="s">
        <v>177</v>
      </c>
      <c r="H3" s="14">
        <v>25</v>
      </c>
    </row>
    <row r="4" spans="1:8" ht="31.5" x14ac:dyDescent="0.25">
      <c r="A4" s="34"/>
      <c r="B4" s="23"/>
      <c r="C4" s="58"/>
      <c r="D4" s="58"/>
      <c r="E4" s="58"/>
      <c r="F4" s="58"/>
      <c r="G4" s="13" t="s">
        <v>176</v>
      </c>
      <c r="H4" s="14">
        <v>30</v>
      </c>
    </row>
    <row r="5" spans="1:8" x14ac:dyDescent="0.25">
      <c r="A5" s="34"/>
      <c r="B5" s="23"/>
      <c r="C5" s="58"/>
      <c r="D5" s="58"/>
      <c r="E5" s="58"/>
      <c r="F5" s="58"/>
      <c r="G5" s="13" t="s">
        <v>119</v>
      </c>
      <c r="H5" s="14">
        <v>5</v>
      </c>
    </row>
    <row r="6" spans="1:8" ht="31.5" x14ac:dyDescent="0.25">
      <c r="A6" s="34"/>
      <c r="B6" s="23"/>
      <c r="C6" s="58"/>
      <c r="D6" s="58"/>
      <c r="E6" s="58"/>
      <c r="F6" s="58"/>
      <c r="G6" s="13" t="s">
        <v>103</v>
      </c>
      <c r="H6" s="14">
        <v>5</v>
      </c>
    </row>
    <row r="7" spans="1:8" x14ac:dyDescent="0.25">
      <c r="A7" s="34"/>
      <c r="B7" s="23"/>
      <c r="C7" s="58"/>
      <c r="D7" s="58"/>
      <c r="E7" s="58"/>
      <c r="F7" s="58"/>
      <c r="G7" s="13" t="s">
        <v>118</v>
      </c>
      <c r="H7" s="14">
        <v>10</v>
      </c>
    </row>
    <row r="8" spans="1:8" ht="31.5" x14ac:dyDescent="0.25">
      <c r="A8" s="34"/>
      <c r="B8" s="23"/>
      <c r="C8" s="58"/>
      <c r="D8" s="58"/>
      <c r="E8" s="58"/>
      <c r="F8" s="58"/>
      <c r="G8" s="13" t="s">
        <v>148</v>
      </c>
      <c r="H8" s="14">
        <v>10</v>
      </c>
    </row>
    <row r="9" spans="1:8" ht="31.5" x14ac:dyDescent="0.25">
      <c r="A9" s="34"/>
      <c r="B9" s="23"/>
      <c r="C9" s="58"/>
      <c r="D9" s="58"/>
      <c r="E9" s="58"/>
      <c r="F9" s="58"/>
      <c r="G9" s="13" t="s">
        <v>188</v>
      </c>
      <c r="H9" s="14">
        <v>21</v>
      </c>
    </row>
    <row r="10" spans="1:8" ht="31.5" x14ac:dyDescent="0.25">
      <c r="A10" s="34"/>
      <c r="B10" s="23"/>
      <c r="C10" s="58"/>
      <c r="D10" s="58"/>
      <c r="E10" s="58"/>
      <c r="F10" s="58"/>
      <c r="G10" s="13" t="s">
        <v>101</v>
      </c>
      <c r="H10" s="14">
        <v>49</v>
      </c>
    </row>
    <row r="11" spans="1:8" ht="16.5" thickBot="1" x14ac:dyDescent="0.3">
      <c r="A11" s="34"/>
      <c r="B11" s="23"/>
      <c r="C11" s="57"/>
      <c r="D11" s="57"/>
      <c r="E11" s="57"/>
      <c r="F11" s="57"/>
      <c r="G11" s="27" t="s">
        <v>8</v>
      </c>
      <c r="H11" s="29">
        <f>SUM(H3:H10,)</f>
        <v>155</v>
      </c>
    </row>
    <row r="12" spans="1:8" ht="87.75" customHeight="1" thickBot="1" x14ac:dyDescent="0.3">
      <c r="A12" s="35"/>
      <c r="B12" s="24"/>
      <c r="C12" s="31" t="s">
        <v>187</v>
      </c>
      <c r="D12" s="31"/>
      <c r="E12" s="31"/>
      <c r="F12" s="32"/>
      <c r="G12" s="28"/>
      <c r="H12" s="30"/>
    </row>
    <row r="13" spans="1:8" x14ac:dyDescent="0.25">
      <c r="A13" s="33">
        <v>2</v>
      </c>
      <c r="B13" s="22" t="s">
        <v>182</v>
      </c>
      <c r="C13" s="59" t="s">
        <v>186</v>
      </c>
      <c r="D13" s="59" t="s">
        <v>185</v>
      </c>
      <c r="E13" s="59" t="s">
        <v>179</v>
      </c>
      <c r="F13" s="59" t="s">
        <v>178</v>
      </c>
      <c r="G13" s="25" t="s">
        <v>110</v>
      </c>
      <c r="H13" s="26"/>
    </row>
    <row r="14" spans="1:8" x14ac:dyDescent="0.25">
      <c r="A14" s="34"/>
      <c r="B14" s="23"/>
      <c r="C14" s="58" t="s">
        <v>184</v>
      </c>
      <c r="D14" s="58" t="s">
        <v>178</v>
      </c>
      <c r="E14" s="58"/>
      <c r="F14" s="58"/>
      <c r="G14" s="13" t="s">
        <v>109</v>
      </c>
      <c r="H14" s="14">
        <v>56</v>
      </c>
    </row>
    <row r="15" spans="1:8" x14ac:dyDescent="0.25">
      <c r="A15" s="34"/>
      <c r="B15" s="23"/>
      <c r="C15" s="58"/>
      <c r="D15" s="58"/>
      <c r="E15" s="58"/>
      <c r="F15" s="58"/>
      <c r="G15" s="13" t="s">
        <v>108</v>
      </c>
      <c r="H15" s="14">
        <v>28</v>
      </c>
    </row>
    <row r="16" spans="1:8" ht="147" customHeight="1" thickBot="1" x14ac:dyDescent="0.3">
      <c r="A16" s="34"/>
      <c r="B16" s="23"/>
      <c r="C16" s="57"/>
      <c r="D16" s="57"/>
      <c r="E16" s="57"/>
      <c r="F16" s="57"/>
      <c r="G16" s="27" t="s">
        <v>8</v>
      </c>
      <c r="H16" s="29">
        <f>SUM(H14:H15,)</f>
        <v>84</v>
      </c>
    </row>
    <row r="17" spans="1:8" ht="92.25" customHeight="1" thickBot="1" x14ac:dyDescent="0.3">
      <c r="A17" s="35"/>
      <c r="B17" s="24"/>
      <c r="C17" s="31" t="s">
        <v>183</v>
      </c>
      <c r="D17" s="31"/>
      <c r="E17" s="31"/>
      <c r="F17" s="32"/>
      <c r="G17" s="28"/>
      <c r="H17" s="30"/>
    </row>
    <row r="18" spans="1:8" x14ac:dyDescent="0.25">
      <c r="A18" s="33">
        <v>3</v>
      </c>
      <c r="B18" s="22" t="s">
        <v>182</v>
      </c>
      <c r="C18" s="59" t="s">
        <v>181</v>
      </c>
      <c r="D18" s="59" t="s">
        <v>180</v>
      </c>
      <c r="E18" s="59" t="s">
        <v>179</v>
      </c>
      <c r="F18" s="59" t="s">
        <v>178</v>
      </c>
      <c r="G18" s="25" t="s">
        <v>102</v>
      </c>
      <c r="H18" s="26"/>
    </row>
    <row r="19" spans="1:8" ht="31.5" x14ac:dyDescent="0.25">
      <c r="A19" s="34"/>
      <c r="B19" s="23"/>
      <c r="C19" s="58"/>
      <c r="D19" s="58"/>
      <c r="E19" s="58"/>
      <c r="F19" s="58"/>
      <c r="G19" s="13" t="s">
        <v>177</v>
      </c>
      <c r="H19" s="14">
        <v>10</v>
      </c>
    </row>
    <row r="20" spans="1:8" ht="31.5" x14ac:dyDescent="0.25">
      <c r="A20" s="34"/>
      <c r="B20" s="23"/>
      <c r="C20" s="58"/>
      <c r="D20" s="58"/>
      <c r="E20" s="58"/>
      <c r="F20" s="58"/>
      <c r="G20" s="13" t="s">
        <v>176</v>
      </c>
      <c r="H20" s="14">
        <v>19</v>
      </c>
    </row>
    <row r="21" spans="1:8" x14ac:dyDescent="0.25">
      <c r="A21" s="34"/>
      <c r="B21" s="23"/>
      <c r="C21" s="58"/>
      <c r="D21" s="58"/>
      <c r="E21" s="58"/>
      <c r="F21" s="58"/>
      <c r="G21" s="13" t="s">
        <v>119</v>
      </c>
      <c r="H21" s="14">
        <v>5</v>
      </c>
    </row>
    <row r="22" spans="1:8" ht="31.5" x14ac:dyDescent="0.25">
      <c r="A22" s="34"/>
      <c r="B22" s="23"/>
      <c r="C22" s="58"/>
      <c r="D22" s="58"/>
      <c r="E22" s="58"/>
      <c r="F22" s="58"/>
      <c r="G22" s="13" t="s">
        <v>103</v>
      </c>
      <c r="H22" s="14">
        <v>5</v>
      </c>
    </row>
    <row r="23" spans="1:8" x14ac:dyDescent="0.25">
      <c r="A23" s="34"/>
      <c r="B23" s="23"/>
      <c r="C23" s="58"/>
      <c r="D23" s="58"/>
      <c r="E23" s="58"/>
      <c r="F23" s="58"/>
      <c r="G23" s="13" t="s">
        <v>118</v>
      </c>
      <c r="H23" s="14">
        <v>10</v>
      </c>
    </row>
    <row r="24" spans="1:8" ht="53.25" customHeight="1" thickBot="1" x14ac:dyDescent="0.3">
      <c r="A24" s="34"/>
      <c r="B24" s="23"/>
      <c r="C24" s="57"/>
      <c r="D24" s="57"/>
      <c r="E24" s="57"/>
      <c r="F24" s="57"/>
      <c r="G24" s="27" t="s">
        <v>8</v>
      </c>
      <c r="H24" s="29">
        <f>SUM(H19:H23)</f>
        <v>49</v>
      </c>
    </row>
    <row r="25" spans="1:8" ht="78" customHeight="1" thickBot="1" x14ac:dyDescent="0.3">
      <c r="A25" s="35"/>
      <c r="B25" s="24"/>
      <c r="C25" s="31" t="s">
        <v>175</v>
      </c>
      <c r="D25" s="31"/>
      <c r="E25" s="31"/>
      <c r="F25" s="32"/>
      <c r="G25" s="28"/>
      <c r="H25" s="30"/>
    </row>
    <row r="26" spans="1:8" x14ac:dyDescent="0.25">
      <c r="A26" s="33">
        <v>4</v>
      </c>
      <c r="B26" s="22" t="s">
        <v>171</v>
      </c>
      <c r="C26" s="59" t="s">
        <v>174</v>
      </c>
      <c r="D26" s="59" t="s">
        <v>173</v>
      </c>
      <c r="E26" s="59" t="s">
        <v>168</v>
      </c>
      <c r="F26" s="59" t="s">
        <v>157</v>
      </c>
      <c r="G26" s="25" t="s">
        <v>102</v>
      </c>
      <c r="H26" s="26"/>
    </row>
    <row r="27" spans="1:8" x14ac:dyDescent="0.25">
      <c r="A27" s="34"/>
      <c r="B27" s="23"/>
      <c r="C27" s="58"/>
      <c r="D27" s="58"/>
      <c r="E27" s="58"/>
      <c r="F27" s="58"/>
      <c r="G27" s="13" t="s">
        <v>119</v>
      </c>
      <c r="H27" s="14">
        <v>8</v>
      </c>
    </row>
    <row r="28" spans="1:8" ht="31.5" x14ac:dyDescent="0.25">
      <c r="A28" s="34"/>
      <c r="B28" s="23"/>
      <c r="C28" s="58"/>
      <c r="D28" s="58"/>
      <c r="E28" s="58"/>
      <c r="F28" s="58"/>
      <c r="G28" s="13" t="s">
        <v>103</v>
      </c>
      <c r="H28" s="14">
        <v>8</v>
      </c>
    </row>
    <row r="29" spans="1:8" x14ac:dyDescent="0.25">
      <c r="A29" s="34"/>
      <c r="B29" s="23"/>
      <c r="C29" s="58"/>
      <c r="D29" s="58"/>
      <c r="E29" s="58"/>
      <c r="F29" s="58"/>
      <c r="G29" s="13" t="s">
        <v>118</v>
      </c>
      <c r="H29" s="14">
        <v>24</v>
      </c>
    </row>
    <row r="30" spans="1:8" ht="34.5" customHeight="1" thickBot="1" x14ac:dyDescent="0.3">
      <c r="A30" s="34"/>
      <c r="B30" s="23"/>
      <c r="C30" s="57"/>
      <c r="D30" s="57"/>
      <c r="E30" s="57"/>
      <c r="F30" s="57"/>
      <c r="G30" s="27" t="s">
        <v>8</v>
      </c>
      <c r="H30" s="29">
        <f>SUM(H27:H29,)</f>
        <v>40</v>
      </c>
    </row>
    <row r="31" spans="1:8" ht="79.5" customHeight="1" thickBot="1" x14ac:dyDescent="0.3">
      <c r="A31" s="35"/>
      <c r="B31" s="24"/>
      <c r="C31" s="31" t="s">
        <v>172</v>
      </c>
      <c r="D31" s="31"/>
      <c r="E31" s="31"/>
      <c r="F31" s="32"/>
      <c r="G31" s="28"/>
      <c r="H31" s="30"/>
    </row>
    <row r="32" spans="1:8" x14ac:dyDescent="0.25">
      <c r="A32" s="33">
        <v>5</v>
      </c>
      <c r="B32" s="22" t="s">
        <v>171</v>
      </c>
      <c r="C32" s="59" t="s">
        <v>170</v>
      </c>
      <c r="D32" s="59" t="s">
        <v>169</v>
      </c>
      <c r="E32" s="59" t="s">
        <v>168</v>
      </c>
      <c r="F32" s="59" t="s">
        <v>157</v>
      </c>
      <c r="G32" s="25" t="s">
        <v>107</v>
      </c>
      <c r="H32" s="26"/>
    </row>
    <row r="33" spans="1:8" x14ac:dyDescent="0.25">
      <c r="A33" s="34"/>
      <c r="B33" s="23"/>
      <c r="C33" s="58"/>
      <c r="D33" s="58"/>
      <c r="E33" s="58"/>
      <c r="F33" s="58"/>
      <c r="G33" s="13" t="s">
        <v>167</v>
      </c>
      <c r="H33" s="14">
        <v>14</v>
      </c>
    </row>
    <row r="34" spans="1:8" ht="31.5" x14ac:dyDescent="0.25">
      <c r="A34" s="34"/>
      <c r="B34" s="23"/>
      <c r="C34" s="58"/>
      <c r="D34" s="58"/>
      <c r="E34" s="58"/>
      <c r="F34" s="58"/>
      <c r="G34" s="13" t="s">
        <v>166</v>
      </c>
      <c r="H34" s="14">
        <v>28</v>
      </c>
    </row>
    <row r="35" spans="1:8" x14ac:dyDescent="0.25">
      <c r="A35" s="34"/>
      <c r="B35" s="23"/>
      <c r="C35" s="58"/>
      <c r="D35" s="58"/>
      <c r="E35" s="58"/>
      <c r="F35" s="58"/>
      <c r="G35" s="13" t="s">
        <v>165</v>
      </c>
      <c r="H35" s="14">
        <v>28</v>
      </c>
    </row>
    <row r="36" spans="1:8" x14ac:dyDescent="0.25">
      <c r="A36" s="34"/>
      <c r="B36" s="23"/>
      <c r="C36" s="58"/>
      <c r="D36" s="58"/>
      <c r="E36" s="58"/>
      <c r="F36" s="58"/>
      <c r="G36" s="13" t="s">
        <v>164</v>
      </c>
      <c r="H36" s="14">
        <v>21</v>
      </c>
    </row>
    <row r="37" spans="1:8" x14ac:dyDescent="0.25">
      <c r="A37" s="34"/>
      <c r="B37" s="23"/>
      <c r="C37" s="58"/>
      <c r="D37" s="58"/>
      <c r="E37" s="58"/>
      <c r="F37" s="58"/>
      <c r="G37" s="13" t="s">
        <v>163</v>
      </c>
      <c r="H37" s="14">
        <v>56</v>
      </c>
    </row>
    <row r="38" spans="1:8" x14ac:dyDescent="0.25">
      <c r="A38" s="34"/>
      <c r="B38" s="23"/>
      <c r="C38" s="58"/>
      <c r="D38" s="58"/>
      <c r="E38" s="58"/>
      <c r="F38" s="58"/>
      <c r="G38" s="13" t="s">
        <v>162</v>
      </c>
      <c r="H38" s="14">
        <v>21</v>
      </c>
    </row>
    <row r="39" spans="1:8" x14ac:dyDescent="0.25">
      <c r="A39" s="34"/>
      <c r="B39" s="23"/>
      <c r="C39" s="58"/>
      <c r="D39" s="58"/>
      <c r="E39" s="58"/>
      <c r="F39" s="58"/>
      <c r="G39" s="13" t="s">
        <v>106</v>
      </c>
      <c r="H39" s="14">
        <v>56</v>
      </c>
    </row>
    <row r="40" spans="1:8" ht="16.5" thickBot="1" x14ac:dyDescent="0.3">
      <c r="A40" s="34"/>
      <c r="B40" s="23"/>
      <c r="C40" s="57"/>
      <c r="D40" s="57"/>
      <c r="E40" s="57"/>
      <c r="F40" s="57"/>
      <c r="G40" s="27" t="s">
        <v>8</v>
      </c>
      <c r="H40" s="29">
        <f>SUM(H33:H39,)</f>
        <v>224</v>
      </c>
    </row>
    <row r="41" spans="1:8" ht="97.5" customHeight="1" thickBot="1" x14ac:dyDescent="0.3">
      <c r="A41" s="35"/>
      <c r="B41" s="24"/>
      <c r="C41" s="31" t="s">
        <v>161</v>
      </c>
      <c r="D41" s="31"/>
      <c r="E41" s="31"/>
      <c r="F41" s="32"/>
      <c r="G41" s="28"/>
      <c r="H41" s="30"/>
    </row>
    <row r="42" spans="1:8" x14ac:dyDescent="0.25">
      <c r="A42" s="33">
        <v>6</v>
      </c>
      <c r="B42" s="22" t="s">
        <v>124</v>
      </c>
      <c r="C42" s="59" t="s">
        <v>160</v>
      </c>
      <c r="D42" s="59" t="s">
        <v>159</v>
      </c>
      <c r="E42" s="59" t="s">
        <v>158</v>
      </c>
      <c r="F42" s="59" t="s">
        <v>157</v>
      </c>
      <c r="G42" s="25" t="s">
        <v>104</v>
      </c>
      <c r="H42" s="26"/>
    </row>
    <row r="43" spans="1:8" x14ac:dyDescent="0.25">
      <c r="A43" s="34"/>
      <c r="B43" s="23"/>
      <c r="C43" s="58"/>
      <c r="D43" s="58"/>
      <c r="E43" s="58"/>
      <c r="F43" s="58"/>
      <c r="G43" s="13" t="s">
        <v>130</v>
      </c>
      <c r="H43" s="14">
        <v>40</v>
      </c>
    </row>
    <row r="44" spans="1:8" x14ac:dyDescent="0.25">
      <c r="A44" s="34"/>
      <c r="B44" s="23"/>
      <c r="C44" s="58"/>
      <c r="D44" s="58"/>
      <c r="E44" s="58"/>
      <c r="F44" s="58"/>
      <c r="G44" s="13" t="s">
        <v>129</v>
      </c>
      <c r="H44" s="14">
        <v>10</v>
      </c>
    </row>
    <row r="45" spans="1:8" x14ac:dyDescent="0.25">
      <c r="A45" s="34"/>
      <c r="B45" s="23"/>
      <c r="C45" s="58"/>
      <c r="D45" s="58"/>
      <c r="E45" s="58"/>
      <c r="F45" s="58"/>
      <c r="G45" s="13" t="s">
        <v>128</v>
      </c>
      <c r="H45" s="14">
        <v>20</v>
      </c>
    </row>
    <row r="46" spans="1:8" x14ac:dyDescent="0.25">
      <c r="A46" s="34"/>
      <c r="B46" s="23"/>
      <c r="C46" s="58"/>
      <c r="D46" s="58"/>
      <c r="E46" s="58"/>
      <c r="F46" s="58"/>
      <c r="G46" s="13" t="s">
        <v>127</v>
      </c>
      <c r="H46" s="14">
        <v>20</v>
      </c>
    </row>
    <row r="47" spans="1:8" x14ac:dyDescent="0.25">
      <c r="A47" s="34"/>
      <c r="B47" s="23"/>
      <c r="C47" s="58"/>
      <c r="D47" s="58"/>
      <c r="E47" s="58"/>
      <c r="F47" s="58"/>
      <c r="G47" s="13" t="s">
        <v>126</v>
      </c>
      <c r="H47" s="14">
        <v>20</v>
      </c>
    </row>
    <row r="48" spans="1:8" ht="31.5" x14ac:dyDescent="0.25">
      <c r="A48" s="34"/>
      <c r="B48" s="23"/>
      <c r="C48" s="58"/>
      <c r="D48" s="58"/>
      <c r="E48" s="58"/>
      <c r="F48" s="58"/>
      <c r="G48" s="13" t="s">
        <v>105</v>
      </c>
      <c r="H48" s="14">
        <v>20</v>
      </c>
    </row>
    <row r="49" spans="1:8" ht="16.5" thickBot="1" x14ac:dyDescent="0.3">
      <c r="A49" s="34"/>
      <c r="B49" s="23"/>
      <c r="C49" s="57"/>
      <c r="D49" s="57"/>
      <c r="E49" s="57"/>
      <c r="F49" s="57"/>
      <c r="G49" s="27" t="s">
        <v>8</v>
      </c>
      <c r="H49" s="29">
        <f>SUM(H43:H48,)</f>
        <v>130</v>
      </c>
    </row>
    <row r="50" spans="1:8" ht="87" customHeight="1" thickBot="1" x14ac:dyDescent="0.3">
      <c r="A50" s="35"/>
      <c r="B50" s="24"/>
      <c r="C50" s="31" t="s">
        <v>156</v>
      </c>
      <c r="D50" s="31"/>
      <c r="E50" s="31"/>
      <c r="F50" s="32"/>
      <c r="G50" s="28"/>
      <c r="H50" s="30"/>
    </row>
    <row r="51" spans="1:8" x14ac:dyDescent="0.25">
      <c r="A51" s="33">
        <v>7</v>
      </c>
      <c r="B51" s="22" t="s">
        <v>146</v>
      </c>
      <c r="C51" s="59" t="s">
        <v>155</v>
      </c>
      <c r="D51" s="59" t="s">
        <v>154</v>
      </c>
      <c r="E51" s="59" t="s">
        <v>151</v>
      </c>
      <c r="F51" s="59" t="s">
        <v>150</v>
      </c>
      <c r="G51" s="25" t="s">
        <v>104</v>
      </c>
      <c r="H51" s="26"/>
    </row>
    <row r="52" spans="1:8" x14ac:dyDescent="0.25">
      <c r="A52" s="34"/>
      <c r="B52" s="23"/>
      <c r="C52" s="58"/>
      <c r="D52" s="58"/>
      <c r="E52" s="58"/>
      <c r="F52" s="58"/>
      <c r="G52" s="13" t="s">
        <v>130</v>
      </c>
      <c r="H52" s="14">
        <v>13</v>
      </c>
    </row>
    <row r="53" spans="1:8" x14ac:dyDescent="0.25">
      <c r="A53" s="34"/>
      <c r="B53" s="23"/>
      <c r="C53" s="58"/>
      <c r="D53" s="58"/>
      <c r="E53" s="58"/>
      <c r="F53" s="58"/>
      <c r="G53" s="13" t="s">
        <v>129</v>
      </c>
      <c r="H53" s="14">
        <v>15</v>
      </c>
    </row>
    <row r="54" spans="1:8" x14ac:dyDescent="0.25">
      <c r="A54" s="34"/>
      <c r="B54" s="23"/>
      <c r="C54" s="58"/>
      <c r="D54" s="58"/>
      <c r="E54" s="58"/>
      <c r="F54" s="58"/>
      <c r="G54" s="13" t="s">
        <v>128</v>
      </c>
      <c r="H54" s="14">
        <v>26</v>
      </c>
    </row>
    <row r="55" spans="1:8" x14ac:dyDescent="0.25">
      <c r="A55" s="34"/>
      <c r="B55" s="23"/>
      <c r="C55" s="58"/>
      <c r="D55" s="58"/>
      <c r="E55" s="58"/>
      <c r="F55" s="58"/>
      <c r="G55" s="13" t="s">
        <v>127</v>
      </c>
      <c r="H55" s="14">
        <v>26</v>
      </c>
    </row>
    <row r="56" spans="1:8" x14ac:dyDescent="0.25">
      <c r="A56" s="34"/>
      <c r="B56" s="23"/>
      <c r="C56" s="58"/>
      <c r="D56" s="58"/>
      <c r="E56" s="58"/>
      <c r="F56" s="58"/>
      <c r="G56" s="13" t="s">
        <v>126</v>
      </c>
      <c r="H56" s="14">
        <v>19</v>
      </c>
    </row>
    <row r="57" spans="1:8" ht="31.5" x14ac:dyDescent="0.25">
      <c r="A57" s="34"/>
      <c r="B57" s="23"/>
      <c r="C57" s="58"/>
      <c r="D57" s="58"/>
      <c r="E57" s="58"/>
      <c r="F57" s="58"/>
      <c r="G57" s="13" t="s">
        <v>105</v>
      </c>
      <c r="H57" s="14">
        <v>19</v>
      </c>
    </row>
    <row r="58" spans="1:8" ht="105" customHeight="1" thickBot="1" x14ac:dyDescent="0.3">
      <c r="A58" s="34"/>
      <c r="B58" s="23"/>
      <c r="C58" s="57"/>
      <c r="D58" s="57"/>
      <c r="E58" s="57"/>
      <c r="F58" s="57"/>
      <c r="G58" s="27" t="s">
        <v>8</v>
      </c>
      <c r="H58" s="29">
        <f>SUM(H52:H57,)</f>
        <v>118</v>
      </c>
    </row>
    <row r="59" spans="1:8" ht="77.25" customHeight="1" thickBot="1" x14ac:dyDescent="0.3">
      <c r="A59" s="35"/>
      <c r="B59" s="24"/>
      <c r="C59" s="31" t="s">
        <v>153</v>
      </c>
      <c r="D59" s="31"/>
      <c r="E59" s="31"/>
      <c r="F59" s="32"/>
      <c r="G59" s="28"/>
      <c r="H59" s="30"/>
    </row>
    <row r="60" spans="1:8" x14ac:dyDescent="0.25">
      <c r="A60" s="33">
        <v>8</v>
      </c>
      <c r="B60" s="22" t="s">
        <v>146</v>
      </c>
      <c r="C60" s="59" t="s">
        <v>152</v>
      </c>
      <c r="D60" s="59" t="s">
        <v>149</v>
      </c>
      <c r="E60" s="59" t="s">
        <v>151</v>
      </c>
      <c r="F60" s="59" t="s">
        <v>150</v>
      </c>
      <c r="G60" s="25" t="s">
        <v>102</v>
      </c>
      <c r="H60" s="26"/>
    </row>
    <row r="61" spans="1:8" ht="31.5" x14ac:dyDescent="0.25">
      <c r="A61" s="34"/>
      <c r="B61" s="23"/>
      <c r="C61" s="58"/>
      <c r="D61" s="58" t="s">
        <v>149</v>
      </c>
      <c r="E61" s="58"/>
      <c r="F61" s="58"/>
      <c r="G61" s="13" t="s">
        <v>148</v>
      </c>
      <c r="H61" s="14">
        <v>12</v>
      </c>
    </row>
    <row r="62" spans="1:8" ht="189" customHeight="1" thickBot="1" x14ac:dyDescent="0.3">
      <c r="A62" s="34"/>
      <c r="B62" s="23"/>
      <c r="C62" s="57"/>
      <c r="D62" s="57"/>
      <c r="E62" s="57"/>
      <c r="F62" s="57"/>
      <c r="G62" s="27" t="s">
        <v>8</v>
      </c>
      <c r="H62" s="29">
        <f>SUM(H61:H61,)</f>
        <v>12</v>
      </c>
    </row>
    <row r="63" spans="1:8" ht="81.75" customHeight="1" thickBot="1" x14ac:dyDescent="0.3">
      <c r="A63" s="35"/>
      <c r="B63" s="24"/>
      <c r="C63" s="31" t="s">
        <v>147</v>
      </c>
      <c r="D63" s="31"/>
      <c r="E63" s="31"/>
      <c r="F63" s="32"/>
      <c r="G63" s="28"/>
      <c r="H63" s="30"/>
    </row>
    <row r="64" spans="1:8" x14ac:dyDescent="0.25">
      <c r="A64" s="33">
        <v>9</v>
      </c>
      <c r="B64" s="22" t="s">
        <v>146</v>
      </c>
      <c r="C64" s="59" t="s">
        <v>145</v>
      </c>
      <c r="D64" s="59" t="s">
        <v>144</v>
      </c>
      <c r="E64" s="59" t="s">
        <v>143</v>
      </c>
      <c r="F64" s="59" t="s">
        <v>142</v>
      </c>
      <c r="G64" s="25" t="s">
        <v>110</v>
      </c>
      <c r="H64" s="26"/>
    </row>
    <row r="65" spans="1:8" x14ac:dyDescent="0.25">
      <c r="A65" s="34"/>
      <c r="B65" s="23"/>
      <c r="C65" s="58"/>
      <c r="D65" s="58"/>
      <c r="E65" s="58"/>
      <c r="F65" s="58"/>
      <c r="G65" s="13" t="s">
        <v>109</v>
      </c>
      <c r="H65" s="14">
        <v>56</v>
      </c>
    </row>
    <row r="66" spans="1:8" x14ac:dyDescent="0.25">
      <c r="A66" s="34"/>
      <c r="B66" s="23"/>
      <c r="C66" s="58"/>
      <c r="D66" s="58"/>
      <c r="E66" s="58"/>
      <c r="F66" s="58"/>
      <c r="G66" s="13" t="s">
        <v>108</v>
      </c>
      <c r="H66" s="14">
        <v>28</v>
      </c>
    </row>
    <row r="67" spans="1:8" ht="48.75" customHeight="1" thickBot="1" x14ac:dyDescent="0.3">
      <c r="A67" s="34"/>
      <c r="B67" s="23"/>
      <c r="C67" s="57"/>
      <c r="D67" s="57"/>
      <c r="E67" s="57"/>
      <c r="F67" s="57"/>
      <c r="G67" s="27" t="s">
        <v>8</v>
      </c>
      <c r="H67" s="29">
        <f>SUM(H65:H66,)</f>
        <v>84</v>
      </c>
    </row>
    <row r="68" spans="1:8" ht="104.25" customHeight="1" thickBot="1" x14ac:dyDescent="0.3">
      <c r="A68" s="35"/>
      <c r="B68" s="24"/>
      <c r="C68" s="31" t="s">
        <v>141</v>
      </c>
      <c r="D68" s="31"/>
      <c r="E68" s="31"/>
      <c r="F68" s="32"/>
      <c r="G68" s="28"/>
      <c r="H68" s="30"/>
    </row>
    <row r="69" spans="1:8" x14ac:dyDescent="0.25">
      <c r="A69" s="33">
        <v>10</v>
      </c>
      <c r="B69" s="22" t="s">
        <v>135</v>
      </c>
      <c r="C69" s="59" t="s">
        <v>140</v>
      </c>
      <c r="D69" s="59" t="s">
        <v>139</v>
      </c>
      <c r="E69" s="59" t="s">
        <v>138</v>
      </c>
      <c r="F69" s="59" t="s">
        <v>137</v>
      </c>
      <c r="G69" s="25" t="s">
        <v>104</v>
      </c>
      <c r="H69" s="26"/>
    </row>
    <row r="70" spans="1:8" x14ac:dyDescent="0.25">
      <c r="A70" s="34"/>
      <c r="B70" s="23"/>
      <c r="C70" s="58"/>
      <c r="D70" s="58"/>
      <c r="E70" s="58"/>
      <c r="F70" s="58"/>
      <c r="G70" s="13" t="s">
        <v>130</v>
      </c>
      <c r="H70" s="14">
        <v>5</v>
      </c>
    </row>
    <row r="71" spans="1:8" x14ac:dyDescent="0.25">
      <c r="A71" s="34"/>
      <c r="B71" s="23"/>
      <c r="C71" s="58"/>
      <c r="D71" s="58"/>
      <c r="E71" s="58"/>
      <c r="F71" s="58"/>
      <c r="G71" s="13" t="s">
        <v>129</v>
      </c>
      <c r="H71" s="14">
        <v>5</v>
      </c>
    </row>
    <row r="72" spans="1:8" x14ac:dyDescent="0.25">
      <c r="A72" s="34"/>
      <c r="B72" s="23"/>
      <c r="C72" s="58"/>
      <c r="D72" s="58"/>
      <c r="E72" s="58"/>
      <c r="F72" s="58"/>
      <c r="G72" s="13" t="s">
        <v>128</v>
      </c>
      <c r="H72" s="14">
        <v>5</v>
      </c>
    </row>
    <row r="73" spans="1:8" x14ac:dyDescent="0.25">
      <c r="A73" s="34"/>
      <c r="B73" s="23"/>
      <c r="C73" s="58"/>
      <c r="D73" s="58"/>
      <c r="E73" s="58"/>
      <c r="F73" s="58"/>
      <c r="G73" s="13" t="s">
        <v>127</v>
      </c>
      <c r="H73" s="14">
        <v>5</v>
      </c>
    </row>
    <row r="74" spans="1:8" x14ac:dyDescent="0.25">
      <c r="A74" s="34"/>
      <c r="B74" s="23"/>
      <c r="C74" s="58"/>
      <c r="D74" s="58"/>
      <c r="E74" s="58"/>
      <c r="F74" s="58"/>
      <c r="G74" s="13" t="s">
        <v>126</v>
      </c>
      <c r="H74" s="14">
        <v>5</v>
      </c>
    </row>
    <row r="75" spans="1:8" ht="31.5" x14ac:dyDescent="0.25">
      <c r="A75" s="34"/>
      <c r="B75" s="23"/>
      <c r="C75" s="58"/>
      <c r="D75" s="58"/>
      <c r="E75" s="58"/>
      <c r="F75" s="58"/>
      <c r="G75" s="13" t="s">
        <v>105</v>
      </c>
      <c r="H75" s="14">
        <v>5</v>
      </c>
    </row>
    <row r="76" spans="1:8" ht="16.5" thickBot="1" x14ac:dyDescent="0.3">
      <c r="A76" s="34"/>
      <c r="B76" s="23"/>
      <c r="C76" s="57"/>
      <c r="D76" s="57"/>
      <c r="E76" s="57"/>
      <c r="F76" s="57"/>
      <c r="G76" s="27" t="s">
        <v>8</v>
      </c>
      <c r="H76" s="29">
        <f>SUM(H70:H75,)</f>
        <v>30</v>
      </c>
    </row>
    <row r="77" spans="1:8" ht="84.75" customHeight="1" thickBot="1" x14ac:dyDescent="0.3">
      <c r="A77" s="35"/>
      <c r="B77" s="24"/>
      <c r="C77" s="31" t="s">
        <v>136</v>
      </c>
      <c r="D77" s="31"/>
      <c r="E77" s="31"/>
      <c r="F77" s="32"/>
      <c r="G77" s="28"/>
      <c r="H77" s="30"/>
    </row>
    <row r="78" spans="1:8" x14ac:dyDescent="0.25">
      <c r="A78" s="33">
        <v>11</v>
      </c>
      <c r="B78" s="22" t="s">
        <v>135</v>
      </c>
      <c r="C78" s="59" t="s">
        <v>134</v>
      </c>
      <c r="D78" s="59" t="s">
        <v>133</v>
      </c>
      <c r="E78" s="59" t="s">
        <v>132</v>
      </c>
      <c r="F78" s="59" t="s">
        <v>131</v>
      </c>
      <c r="G78" s="25" t="s">
        <v>104</v>
      </c>
      <c r="H78" s="26"/>
    </row>
    <row r="79" spans="1:8" x14ac:dyDescent="0.25">
      <c r="A79" s="34"/>
      <c r="B79" s="23"/>
      <c r="C79" s="58"/>
      <c r="D79" s="58"/>
      <c r="E79" s="58"/>
      <c r="F79" s="58"/>
      <c r="G79" s="13" t="s">
        <v>130</v>
      </c>
      <c r="H79" s="14">
        <v>5</v>
      </c>
    </row>
    <row r="80" spans="1:8" x14ac:dyDescent="0.25">
      <c r="A80" s="34"/>
      <c r="B80" s="23"/>
      <c r="C80" s="58"/>
      <c r="D80" s="58"/>
      <c r="E80" s="58"/>
      <c r="F80" s="58"/>
      <c r="G80" s="13" t="s">
        <v>129</v>
      </c>
      <c r="H80" s="14">
        <v>5</v>
      </c>
    </row>
    <row r="81" spans="1:8" x14ac:dyDescent="0.25">
      <c r="A81" s="34"/>
      <c r="B81" s="23"/>
      <c r="C81" s="58"/>
      <c r="D81" s="58"/>
      <c r="E81" s="58"/>
      <c r="F81" s="58"/>
      <c r="G81" s="13" t="s">
        <v>128</v>
      </c>
      <c r="H81" s="14">
        <v>5</v>
      </c>
    </row>
    <row r="82" spans="1:8" x14ac:dyDescent="0.25">
      <c r="A82" s="34"/>
      <c r="B82" s="23"/>
      <c r="C82" s="58"/>
      <c r="D82" s="58"/>
      <c r="E82" s="58"/>
      <c r="F82" s="58"/>
      <c r="G82" s="13" t="s">
        <v>127</v>
      </c>
      <c r="H82" s="14">
        <v>5</v>
      </c>
    </row>
    <row r="83" spans="1:8" x14ac:dyDescent="0.25">
      <c r="A83" s="34"/>
      <c r="B83" s="23"/>
      <c r="C83" s="58"/>
      <c r="D83" s="58"/>
      <c r="E83" s="58"/>
      <c r="F83" s="58"/>
      <c r="G83" s="13" t="s">
        <v>126</v>
      </c>
      <c r="H83" s="14">
        <v>5</v>
      </c>
    </row>
    <row r="84" spans="1:8" ht="31.5" x14ac:dyDescent="0.25">
      <c r="A84" s="34"/>
      <c r="B84" s="23"/>
      <c r="C84" s="58"/>
      <c r="D84" s="58"/>
      <c r="E84" s="58"/>
      <c r="F84" s="58"/>
      <c r="G84" s="13" t="s">
        <v>105</v>
      </c>
      <c r="H84" s="14">
        <v>5</v>
      </c>
    </row>
    <row r="85" spans="1:8" ht="47.25" customHeight="1" thickBot="1" x14ac:dyDescent="0.3">
      <c r="A85" s="34"/>
      <c r="B85" s="23"/>
      <c r="C85" s="57"/>
      <c r="D85" s="57"/>
      <c r="E85" s="57"/>
      <c r="F85" s="57"/>
      <c r="G85" s="27" t="s">
        <v>8</v>
      </c>
      <c r="H85" s="29">
        <f>SUM(H79:H84,)</f>
        <v>30</v>
      </c>
    </row>
    <row r="86" spans="1:8" ht="93" customHeight="1" thickBot="1" x14ac:dyDescent="0.3">
      <c r="A86" s="35"/>
      <c r="B86" s="24"/>
      <c r="C86" s="55" t="s">
        <v>125</v>
      </c>
      <c r="D86" s="31"/>
      <c r="E86" s="31"/>
      <c r="F86" s="32"/>
      <c r="G86" s="28"/>
      <c r="H86" s="30"/>
    </row>
    <row r="87" spans="1:8" x14ac:dyDescent="0.25">
      <c r="A87" s="33">
        <v>12</v>
      </c>
      <c r="B87" s="22" t="s">
        <v>124</v>
      </c>
      <c r="C87" s="59" t="s">
        <v>123</v>
      </c>
      <c r="D87" s="59" t="s">
        <v>122</v>
      </c>
      <c r="E87" s="59" t="s">
        <v>121</v>
      </c>
      <c r="F87" s="59" t="s">
        <v>120</v>
      </c>
      <c r="G87" s="25" t="s">
        <v>102</v>
      </c>
      <c r="H87" s="26"/>
    </row>
    <row r="88" spans="1:8" x14ac:dyDescent="0.25">
      <c r="A88" s="34"/>
      <c r="B88" s="23"/>
      <c r="C88" s="58"/>
      <c r="D88" s="58"/>
      <c r="E88" s="58"/>
      <c r="F88" s="58"/>
      <c r="G88" s="13" t="s">
        <v>119</v>
      </c>
      <c r="H88" s="14">
        <v>5</v>
      </c>
    </row>
    <row r="89" spans="1:8" ht="31.5" x14ac:dyDescent="0.25">
      <c r="A89" s="34"/>
      <c r="B89" s="23"/>
      <c r="C89" s="58"/>
      <c r="D89" s="58"/>
      <c r="E89" s="58"/>
      <c r="F89" s="58"/>
      <c r="G89" s="13" t="s">
        <v>103</v>
      </c>
      <c r="H89" s="14">
        <v>5</v>
      </c>
    </row>
    <row r="90" spans="1:8" x14ac:dyDescent="0.25">
      <c r="A90" s="34"/>
      <c r="B90" s="23"/>
      <c r="C90" s="58"/>
      <c r="D90" s="58"/>
      <c r="E90" s="58"/>
      <c r="F90" s="58"/>
      <c r="G90" s="13" t="s">
        <v>118</v>
      </c>
      <c r="H90" s="14">
        <v>5</v>
      </c>
    </row>
    <row r="91" spans="1:8" ht="78" customHeight="1" thickBot="1" x14ac:dyDescent="0.3">
      <c r="A91" s="34"/>
      <c r="B91" s="23"/>
      <c r="C91" s="57"/>
      <c r="D91" s="57"/>
      <c r="E91" s="57"/>
      <c r="F91" s="57"/>
      <c r="G91" s="27" t="s">
        <v>8</v>
      </c>
      <c r="H91" s="29">
        <f>SUM(H88:H90,)</f>
        <v>15</v>
      </c>
    </row>
    <row r="92" spans="1:8" ht="85.5" customHeight="1" thickBot="1" x14ac:dyDescent="0.3">
      <c r="A92" s="35"/>
      <c r="B92" s="24"/>
      <c r="C92" s="31" t="s">
        <v>117</v>
      </c>
      <c r="D92" s="31"/>
      <c r="E92" s="31"/>
      <c r="F92" s="32"/>
      <c r="G92" s="28"/>
      <c r="H92" s="30"/>
    </row>
    <row r="93" spans="1:8" ht="16.5" thickBot="1" x14ac:dyDescent="0.3">
      <c r="A93" s="54" t="s">
        <v>92</v>
      </c>
      <c r="B93" s="53"/>
      <c r="C93" s="53"/>
      <c r="D93" s="53"/>
      <c r="E93" s="52"/>
      <c r="F93" s="49">
        <f>H91+H85+H76+H67+H62+H58+H49+H40+H30+H24+H16+H11</f>
        <v>971</v>
      </c>
      <c r="G93" s="50"/>
      <c r="H93" s="51"/>
    </row>
    <row r="94" spans="1:8" ht="69" customHeight="1" thickBot="1" x14ac:dyDescent="0.3">
      <c r="A94" s="41" t="s">
        <v>9</v>
      </c>
      <c r="B94" s="42"/>
      <c r="C94" s="43" t="s">
        <v>116</v>
      </c>
      <c r="D94" s="44"/>
      <c r="E94" s="44"/>
      <c r="F94" s="45"/>
      <c r="G94" s="15" t="s">
        <v>91</v>
      </c>
      <c r="H94" s="16" t="s">
        <v>115</v>
      </c>
    </row>
    <row r="95" spans="1:8" ht="74.25" customHeight="1" thickBot="1" x14ac:dyDescent="0.3">
      <c r="A95" s="41" t="s">
        <v>9</v>
      </c>
      <c r="B95" s="42"/>
      <c r="C95" s="43" t="s">
        <v>114</v>
      </c>
      <c r="D95" s="44"/>
      <c r="E95" s="44"/>
      <c r="F95" s="45"/>
      <c r="G95" s="15" t="s">
        <v>91</v>
      </c>
      <c r="H95" s="16" t="s">
        <v>113</v>
      </c>
    </row>
    <row r="96" spans="1:8" ht="61.5" customHeight="1" thickBot="1" x14ac:dyDescent="0.3">
      <c r="A96" s="41" t="s">
        <v>9</v>
      </c>
      <c r="B96" s="42"/>
      <c r="C96" s="43" t="s">
        <v>112</v>
      </c>
      <c r="D96" s="44"/>
      <c r="E96" s="44"/>
      <c r="F96" s="45"/>
      <c r="G96" s="15" t="s">
        <v>91</v>
      </c>
      <c r="H96" s="16" t="s">
        <v>111</v>
      </c>
    </row>
  </sheetData>
  <sheetProtection algorithmName="SHA-512" hashValue="lXl0jmJLxtyMnfmaAqcFjAa031tEqbRvcbMqnGAhBQXwB4nEKlPfLjxejh1Zt1oplgqR0FiUO9SdlWWCwi8jJQ==" saltValue="n8+xX3OgDSwBtHlynJNbvg==" spinCount="100000" sheet="1" formatCells="0" formatColumns="0" formatRows="0" insertColumns="0" insertRows="0" insertHyperlinks="0" sort="0" autoFilter="0"/>
  <autoFilter ref="A1:H432" xr:uid="{00000000-0009-0000-0000-000000000000}"/>
  <mergeCells count="128">
    <mergeCell ref="G76:G77"/>
    <mergeCell ref="H76:H77"/>
    <mergeCell ref="C69:C76"/>
    <mergeCell ref="C77:F77"/>
    <mergeCell ref="D69:D76"/>
    <mergeCell ref="E69:E76"/>
    <mergeCell ref="F69:F76"/>
    <mergeCell ref="G69:H69"/>
    <mergeCell ref="G51:H51"/>
    <mergeCell ref="G58:G59"/>
    <mergeCell ref="H58:H59"/>
    <mergeCell ref="G64:H64"/>
    <mergeCell ref="G67:G68"/>
    <mergeCell ref="H67:H68"/>
    <mergeCell ref="G42:H42"/>
    <mergeCell ref="G49:G50"/>
    <mergeCell ref="H49:H50"/>
    <mergeCell ref="C50:F50"/>
    <mergeCell ref="C42:C49"/>
    <mergeCell ref="D42:D49"/>
    <mergeCell ref="E42:E49"/>
    <mergeCell ref="F42:F49"/>
    <mergeCell ref="G32:H32"/>
    <mergeCell ref="G40:G41"/>
    <mergeCell ref="H40:H41"/>
    <mergeCell ref="C41:F41"/>
    <mergeCell ref="C32:C40"/>
    <mergeCell ref="D32:D40"/>
    <mergeCell ref="E32:E40"/>
    <mergeCell ref="F32:F40"/>
    <mergeCell ref="A64:A68"/>
    <mergeCell ref="A69:A77"/>
    <mergeCell ref="G60:H60"/>
    <mergeCell ref="G62:G63"/>
    <mergeCell ref="H62:H63"/>
    <mergeCell ref="C63:F63"/>
    <mergeCell ref="C60:C62"/>
    <mergeCell ref="C68:F68"/>
    <mergeCell ref="C64:C67"/>
    <mergeCell ref="D64:D67"/>
    <mergeCell ref="A2:A12"/>
    <mergeCell ref="A13:A17"/>
    <mergeCell ref="A18:A25"/>
    <mergeCell ref="A78:A86"/>
    <mergeCell ref="A87:A92"/>
    <mergeCell ref="A26:A31"/>
    <mergeCell ref="A32:A41"/>
    <mergeCell ref="A42:A50"/>
    <mergeCell ref="A51:A59"/>
    <mergeCell ref="A60:A63"/>
    <mergeCell ref="B26:B31"/>
    <mergeCell ref="B2:B12"/>
    <mergeCell ref="G2:H2"/>
    <mergeCell ref="G11:G12"/>
    <mergeCell ref="H11:H12"/>
    <mergeCell ref="C12:F12"/>
    <mergeCell ref="C2:C11"/>
    <mergeCell ref="D2:D11"/>
    <mergeCell ref="E2:E11"/>
    <mergeCell ref="F2:F11"/>
    <mergeCell ref="B18:B25"/>
    <mergeCell ref="G18:H18"/>
    <mergeCell ref="G24:G25"/>
    <mergeCell ref="H24:H25"/>
    <mergeCell ref="C25:F25"/>
    <mergeCell ref="C18:C24"/>
    <mergeCell ref="D18:D24"/>
    <mergeCell ref="E18:E24"/>
    <mergeCell ref="F18:F24"/>
    <mergeCell ref="G30:G31"/>
    <mergeCell ref="H30:H31"/>
    <mergeCell ref="C31:F31"/>
    <mergeCell ref="C26:C30"/>
    <mergeCell ref="D26:D30"/>
    <mergeCell ref="E26:E30"/>
    <mergeCell ref="F26:F30"/>
    <mergeCell ref="G26:H26"/>
    <mergeCell ref="B13:B17"/>
    <mergeCell ref="G13:H13"/>
    <mergeCell ref="G16:G17"/>
    <mergeCell ref="H16:H17"/>
    <mergeCell ref="C17:F17"/>
    <mergeCell ref="C13:C16"/>
    <mergeCell ref="D13:D16"/>
    <mergeCell ref="E13:E16"/>
    <mergeCell ref="F13:F16"/>
    <mergeCell ref="B42:B50"/>
    <mergeCell ref="B51:B59"/>
    <mergeCell ref="C59:F59"/>
    <mergeCell ref="C51:C58"/>
    <mergeCell ref="D51:D58"/>
    <mergeCell ref="E51:E58"/>
    <mergeCell ref="F51:F58"/>
    <mergeCell ref="F78:F85"/>
    <mergeCell ref="D60:D62"/>
    <mergeCell ref="E60:E62"/>
    <mergeCell ref="F60:F62"/>
    <mergeCell ref="B64:B68"/>
    <mergeCell ref="B69:B77"/>
    <mergeCell ref="B60:B63"/>
    <mergeCell ref="A95:B95"/>
    <mergeCell ref="C95:F95"/>
    <mergeCell ref="C92:F92"/>
    <mergeCell ref="B78:B86"/>
    <mergeCell ref="B32:B41"/>
    <mergeCell ref="E64:E67"/>
    <mergeCell ref="F64:F67"/>
    <mergeCell ref="C78:C85"/>
    <mergeCell ref="D78:D85"/>
    <mergeCell ref="E78:E85"/>
    <mergeCell ref="B87:B92"/>
    <mergeCell ref="G87:H87"/>
    <mergeCell ref="G91:G92"/>
    <mergeCell ref="H91:H92"/>
    <mergeCell ref="C87:C91"/>
    <mergeCell ref="D87:D91"/>
    <mergeCell ref="E87:E91"/>
    <mergeCell ref="F87:F91"/>
    <mergeCell ref="G78:H78"/>
    <mergeCell ref="A96:B96"/>
    <mergeCell ref="C96:F96"/>
    <mergeCell ref="A93:E93"/>
    <mergeCell ref="F93:H93"/>
    <mergeCell ref="A94:B94"/>
    <mergeCell ref="C94:F94"/>
    <mergeCell ref="G85:G86"/>
    <mergeCell ref="H85:H86"/>
    <mergeCell ref="C86:F86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E670E-5AF8-447C-9BE4-C9005E91CDE0}">
  <dimension ref="A1:H30"/>
  <sheetViews>
    <sheetView zoomScale="90" zoomScaleNormal="90" workbookViewId="0">
      <pane ySplit="1" topLeftCell="A2" activePane="bottomLeft" state="frozen"/>
      <selection pane="bottomLeft" activeCell="C28" sqref="C28:F28"/>
    </sheetView>
  </sheetViews>
  <sheetFormatPr defaultColWidth="9.140625" defaultRowHeight="15.75" x14ac:dyDescent="0.25"/>
  <cols>
    <col min="1" max="1" width="12" style="3" customWidth="1"/>
    <col min="2" max="2" width="26.140625" style="4" customWidth="1"/>
    <col min="3" max="3" width="23" style="3" customWidth="1"/>
    <col min="4" max="4" width="28.7109375" style="3" customWidth="1"/>
    <col min="5" max="5" width="24.42578125" style="3" customWidth="1"/>
    <col min="6" max="6" width="28" style="3" customWidth="1"/>
    <col min="7" max="7" width="24" style="3" customWidth="1"/>
    <col min="8" max="8" width="23.140625" style="3" customWidth="1"/>
    <col min="9" max="16384" width="9.140625" style="2"/>
  </cols>
  <sheetData>
    <row r="1" spans="1:8" s="1" customFormat="1" ht="48" thickBot="1" x14ac:dyDescent="0.3">
      <c r="A1" s="8" t="s">
        <v>0</v>
      </c>
      <c r="B1" s="9" t="s">
        <v>1</v>
      </c>
      <c r="C1" s="56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</row>
    <row r="2" spans="1:8" x14ac:dyDescent="0.25">
      <c r="A2" s="33">
        <v>1</v>
      </c>
      <c r="B2" s="22" t="s">
        <v>247</v>
      </c>
      <c r="C2" s="59" t="s">
        <v>250</v>
      </c>
      <c r="D2" s="59" t="s">
        <v>249</v>
      </c>
      <c r="E2" s="59" t="s">
        <v>213</v>
      </c>
      <c r="F2" s="59" t="s">
        <v>212</v>
      </c>
      <c r="G2" s="25" t="s">
        <v>229</v>
      </c>
      <c r="H2" s="26"/>
    </row>
    <row r="3" spans="1:8" ht="31.5" x14ac:dyDescent="0.25">
      <c r="A3" s="34"/>
      <c r="B3" s="23"/>
      <c r="C3" s="58"/>
      <c r="D3" s="58"/>
      <c r="E3" s="58"/>
      <c r="F3" s="58"/>
      <c r="G3" s="13" t="s">
        <v>239</v>
      </c>
      <c r="H3" s="14">
        <v>12</v>
      </c>
    </row>
    <row r="4" spans="1:8" x14ac:dyDescent="0.25">
      <c r="A4" s="34"/>
      <c r="B4" s="23"/>
      <c r="C4" s="58"/>
      <c r="D4" s="58"/>
      <c r="E4" s="58"/>
      <c r="F4" s="58"/>
      <c r="G4" s="13" t="s">
        <v>94</v>
      </c>
      <c r="H4" s="14">
        <v>35</v>
      </c>
    </row>
    <row r="5" spans="1:8" ht="16.5" thickBot="1" x14ac:dyDescent="0.3">
      <c r="A5" s="34"/>
      <c r="B5" s="23"/>
      <c r="C5" s="57"/>
      <c r="D5" s="57"/>
      <c r="E5" s="57"/>
      <c r="F5" s="57"/>
      <c r="G5" s="27" t="s">
        <v>8</v>
      </c>
      <c r="H5" s="29">
        <f>SUM(H3:H4,)</f>
        <v>47</v>
      </c>
    </row>
    <row r="6" spans="1:8" ht="76.5" customHeight="1" thickBot="1" x14ac:dyDescent="0.3">
      <c r="A6" s="35"/>
      <c r="B6" s="24"/>
      <c r="C6" s="55" t="s">
        <v>248</v>
      </c>
      <c r="D6" s="31"/>
      <c r="E6" s="31"/>
      <c r="F6" s="32"/>
      <c r="G6" s="28"/>
      <c r="H6" s="30"/>
    </row>
    <row r="7" spans="1:8" ht="16.5" customHeight="1" x14ac:dyDescent="0.25">
      <c r="A7" s="33">
        <v>2</v>
      </c>
      <c r="B7" s="22" t="s">
        <v>247</v>
      </c>
      <c r="C7" s="59" t="s">
        <v>246</v>
      </c>
      <c r="D7" s="59" t="s">
        <v>245</v>
      </c>
      <c r="E7" s="59" t="s">
        <v>213</v>
      </c>
      <c r="F7" s="59" t="s">
        <v>212</v>
      </c>
      <c r="G7" s="25" t="s">
        <v>229</v>
      </c>
      <c r="H7" s="26"/>
    </row>
    <row r="8" spans="1:8" ht="31.5" x14ac:dyDescent="0.25">
      <c r="A8" s="34"/>
      <c r="B8" s="23"/>
      <c r="C8" s="58"/>
      <c r="D8" s="58"/>
      <c r="E8" s="58"/>
      <c r="F8" s="58"/>
      <c r="G8" s="13" t="s">
        <v>239</v>
      </c>
      <c r="H8" s="14">
        <v>12</v>
      </c>
    </row>
    <row r="9" spans="1:8" ht="31.5" x14ac:dyDescent="0.25">
      <c r="A9" s="34"/>
      <c r="B9" s="23"/>
      <c r="C9" s="58"/>
      <c r="D9" s="58"/>
      <c r="E9" s="58"/>
      <c r="F9" s="58"/>
      <c r="G9" s="13" t="s">
        <v>98</v>
      </c>
      <c r="H9" s="14">
        <v>49</v>
      </c>
    </row>
    <row r="10" spans="1:8" ht="31.5" x14ac:dyDescent="0.25">
      <c r="A10" s="34"/>
      <c r="B10" s="23"/>
      <c r="C10" s="58"/>
      <c r="D10" s="58"/>
      <c r="E10" s="58"/>
      <c r="F10" s="58"/>
      <c r="G10" s="13" t="s">
        <v>97</v>
      </c>
      <c r="H10" s="14">
        <v>62</v>
      </c>
    </row>
    <row r="11" spans="1:8" ht="16.5" thickBot="1" x14ac:dyDescent="0.3">
      <c r="A11" s="34"/>
      <c r="B11" s="23"/>
      <c r="C11" s="57"/>
      <c r="D11" s="57"/>
      <c r="E11" s="57"/>
      <c r="F11" s="57"/>
      <c r="G11" s="27" t="s">
        <v>8</v>
      </c>
      <c r="H11" s="29">
        <f>SUM(H8:H10,)</f>
        <v>123</v>
      </c>
    </row>
    <row r="12" spans="1:8" ht="90" customHeight="1" thickBot="1" x14ac:dyDescent="0.3">
      <c r="A12" s="35"/>
      <c r="B12" s="24"/>
      <c r="C12" s="31" t="s">
        <v>244</v>
      </c>
      <c r="D12" s="31"/>
      <c r="E12" s="31"/>
      <c r="F12" s="32"/>
      <c r="G12" s="28"/>
      <c r="H12" s="30"/>
    </row>
    <row r="13" spans="1:8" ht="16.5" customHeight="1" x14ac:dyDescent="0.25">
      <c r="A13" s="33">
        <v>3</v>
      </c>
      <c r="B13" s="22" t="s">
        <v>236</v>
      </c>
      <c r="C13" s="59" t="s">
        <v>243</v>
      </c>
      <c r="D13" s="59" t="s">
        <v>242</v>
      </c>
      <c r="E13" s="59" t="s">
        <v>241</v>
      </c>
      <c r="F13" s="59" t="s">
        <v>240</v>
      </c>
      <c r="G13" s="25" t="s">
        <v>229</v>
      </c>
      <c r="H13" s="26"/>
    </row>
    <row r="14" spans="1:8" ht="31.5" x14ac:dyDescent="0.25">
      <c r="A14" s="34"/>
      <c r="B14" s="23"/>
      <c r="C14" s="58"/>
      <c r="D14" s="58"/>
      <c r="E14" s="58"/>
      <c r="F14" s="58"/>
      <c r="G14" s="13" t="s">
        <v>239</v>
      </c>
      <c r="H14" s="14">
        <v>11</v>
      </c>
    </row>
    <row r="15" spans="1:8" x14ac:dyDescent="0.25">
      <c r="A15" s="34"/>
      <c r="B15" s="23"/>
      <c r="C15" s="58"/>
      <c r="D15" s="58"/>
      <c r="E15" s="58"/>
      <c r="F15" s="58"/>
      <c r="G15" s="13" t="s">
        <v>238</v>
      </c>
      <c r="H15" s="14">
        <v>84</v>
      </c>
    </row>
    <row r="16" spans="1:8" ht="103.5" customHeight="1" thickBot="1" x14ac:dyDescent="0.3">
      <c r="A16" s="34"/>
      <c r="B16" s="23"/>
      <c r="C16" s="57"/>
      <c r="D16" s="57"/>
      <c r="E16" s="57"/>
      <c r="F16" s="57"/>
      <c r="G16" s="27" t="s">
        <v>8</v>
      </c>
      <c r="H16" s="29">
        <f>SUM(H14:H15,)</f>
        <v>95</v>
      </c>
    </row>
    <row r="17" spans="1:8" ht="75" customHeight="1" thickBot="1" x14ac:dyDescent="0.3">
      <c r="A17" s="35"/>
      <c r="B17" s="24"/>
      <c r="C17" s="31" t="s">
        <v>237</v>
      </c>
      <c r="D17" s="31"/>
      <c r="E17" s="31"/>
      <c r="F17" s="32"/>
      <c r="G17" s="28"/>
      <c r="H17" s="30"/>
    </row>
    <row r="18" spans="1:8" ht="16.5" customHeight="1" x14ac:dyDescent="0.25">
      <c r="A18" s="33">
        <v>4</v>
      </c>
      <c r="B18" s="22" t="s">
        <v>236</v>
      </c>
      <c r="C18" s="59" t="s">
        <v>235</v>
      </c>
      <c r="D18" s="59" t="s">
        <v>234</v>
      </c>
      <c r="E18" s="59" t="s">
        <v>233</v>
      </c>
      <c r="F18" s="59" t="s">
        <v>232</v>
      </c>
      <c r="G18" s="25" t="s">
        <v>229</v>
      </c>
      <c r="H18" s="26"/>
    </row>
    <row r="19" spans="1:8" ht="47.25" x14ac:dyDescent="0.25">
      <c r="A19" s="34"/>
      <c r="B19" s="23"/>
      <c r="C19" s="58"/>
      <c r="D19" s="58"/>
      <c r="E19" s="58"/>
      <c r="F19" s="58"/>
      <c r="G19" s="13" t="s">
        <v>95</v>
      </c>
      <c r="H19" s="14">
        <v>42</v>
      </c>
    </row>
    <row r="20" spans="1:8" ht="63" x14ac:dyDescent="0.25">
      <c r="A20" s="34"/>
      <c r="B20" s="23"/>
      <c r="C20" s="58"/>
      <c r="D20" s="58"/>
      <c r="E20" s="58"/>
      <c r="F20" s="58"/>
      <c r="G20" s="13" t="s">
        <v>231</v>
      </c>
      <c r="H20" s="14">
        <v>35</v>
      </c>
    </row>
    <row r="21" spans="1:8" ht="48" thickBot="1" x14ac:dyDescent="0.3">
      <c r="A21" s="34"/>
      <c r="B21" s="23"/>
      <c r="C21" s="58"/>
      <c r="D21" s="58"/>
      <c r="E21" s="58"/>
      <c r="F21" s="58"/>
      <c r="G21" s="13" t="s">
        <v>230</v>
      </c>
      <c r="H21" s="14">
        <v>35</v>
      </c>
    </row>
    <row r="22" spans="1:8" ht="15.75" customHeight="1" x14ac:dyDescent="0.25">
      <c r="A22" s="34"/>
      <c r="B22" s="23"/>
      <c r="C22" s="58"/>
      <c r="D22" s="58"/>
      <c r="E22" s="58"/>
      <c r="F22" s="58"/>
      <c r="G22" s="25" t="s">
        <v>229</v>
      </c>
      <c r="H22" s="26"/>
    </row>
    <row r="23" spans="1:8" x14ac:dyDescent="0.25">
      <c r="A23" s="34"/>
      <c r="B23" s="23"/>
      <c r="C23" s="58"/>
      <c r="D23" s="58"/>
      <c r="E23" s="58"/>
      <c r="F23" s="58"/>
      <c r="G23" s="13" t="s">
        <v>228</v>
      </c>
      <c r="H23" s="14">
        <v>35</v>
      </c>
    </row>
    <row r="24" spans="1:8" x14ac:dyDescent="0.25">
      <c r="A24" s="34"/>
      <c r="B24" s="23"/>
      <c r="C24" s="58"/>
      <c r="D24" s="58"/>
      <c r="E24" s="58"/>
      <c r="F24" s="58"/>
      <c r="G24" s="13" t="s">
        <v>102</v>
      </c>
      <c r="H24" s="14">
        <v>84</v>
      </c>
    </row>
    <row r="25" spans="1:8" ht="16.5" thickBot="1" x14ac:dyDescent="0.3">
      <c r="A25" s="34"/>
      <c r="B25" s="23"/>
      <c r="C25" s="57"/>
      <c r="D25" s="57"/>
      <c r="E25" s="57"/>
      <c r="F25" s="57"/>
      <c r="G25" s="27" t="s">
        <v>8</v>
      </c>
      <c r="H25" s="29">
        <f>SUM(H19:H21,H23:H24,)</f>
        <v>231</v>
      </c>
    </row>
    <row r="26" spans="1:8" ht="78.75" customHeight="1" thickBot="1" x14ac:dyDescent="0.3">
      <c r="A26" s="35"/>
      <c r="B26" s="24"/>
      <c r="C26" s="31" t="s">
        <v>227</v>
      </c>
      <c r="D26" s="31"/>
      <c r="E26" s="31"/>
      <c r="F26" s="32"/>
      <c r="G26" s="28"/>
      <c r="H26" s="30"/>
    </row>
    <row r="27" spans="1:8" ht="16.5" thickBot="1" x14ac:dyDescent="0.3">
      <c r="A27" s="54" t="s">
        <v>87</v>
      </c>
      <c r="B27" s="53"/>
      <c r="C27" s="53"/>
      <c r="D27" s="53"/>
      <c r="E27" s="52"/>
      <c r="F27" s="49">
        <f>H25+H16+H11+H5</f>
        <v>496</v>
      </c>
      <c r="G27" s="50"/>
      <c r="H27" s="51"/>
    </row>
    <row r="28" spans="1:8" ht="111" customHeight="1" thickBot="1" x14ac:dyDescent="0.3">
      <c r="A28" s="41" t="s">
        <v>9</v>
      </c>
      <c r="B28" s="42"/>
      <c r="C28" s="43" t="s">
        <v>226</v>
      </c>
      <c r="D28" s="44"/>
      <c r="E28" s="44"/>
      <c r="F28" s="45"/>
      <c r="G28" s="15" t="s">
        <v>91</v>
      </c>
      <c r="H28" s="16" t="s">
        <v>100</v>
      </c>
    </row>
    <row r="29" spans="1:8" ht="87.75" customHeight="1" thickBot="1" x14ac:dyDescent="0.3">
      <c r="A29" s="41" t="s">
        <v>9</v>
      </c>
      <c r="B29" s="42"/>
      <c r="C29" s="43" t="s">
        <v>225</v>
      </c>
      <c r="D29" s="44"/>
      <c r="E29" s="44"/>
      <c r="F29" s="45"/>
      <c r="G29" s="15" t="s">
        <v>91</v>
      </c>
      <c r="H29" s="16" t="s">
        <v>99</v>
      </c>
    </row>
    <row r="30" spans="1:8" ht="91.5" customHeight="1" thickBot="1" x14ac:dyDescent="0.3">
      <c r="A30" s="41" t="s">
        <v>9</v>
      </c>
      <c r="B30" s="42"/>
      <c r="C30" s="43" t="s">
        <v>224</v>
      </c>
      <c r="D30" s="44"/>
      <c r="E30" s="44"/>
      <c r="F30" s="45"/>
      <c r="G30" s="15" t="s">
        <v>91</v>
      </c>
      <c r="H30" s="16" t="s">
        <v>223</v>
      </c>
    </row>
  </sheetData>
  <sheetProtection algorithmName="SHA-512" hashValue="BDJaekYXm1YWHKiFSU50rbn9e/D9pkWcp4X4x74ypm5yN4Mn6R+ABPFFZYvj9mrrRit7jadtX/geBoIrTdVe1g==" saltValue="1KdSS/QjpVvCggk0ooOtAQ==" spinCount="100000" sheet="1" formatCells="0" formatColumns="0" formatRows="0" insertColumns="0" insertRows="0" insertHyperlinks="0" sort="0" autoFilter="0"/>
  <autoFilter ref="A1:H366" xr:uid="{00000000-0009-0000-0000-000000000000}"/>
  <mergeCells count="49">
    <mergeCell ref="A30:B30"/>
    <mergeCell ref="C30:F30"/>
    <mergeCell ref="A27:E27"/>
    <mergeCell ref="F27:H27"/>
    <mergeCell ref="A28:B28"/>
    <mergeCell ref="C28:F28"/>
    <mergeCell ref="A29:B29"/>
    <mergeCell ref="C29:F29"/>
    <mergeCell ref="G16:G17"/>
    <mergeCell ref="H16:H17"/>
    <mergeCell ref="C17:F17"/>
    <mergeCell ref="C13:C16"/>
    <mergeCell ref="D13:D16"/>
    <mergeCell ref="E13:E16"/>
    <mergeCell ref="F13:F16"/>
    <mergeCell ref="G13:H13"/>
    <mergeCell ref="G11:G12"/>
    <mergeCell ref="H11:H12"/>
    <mergeCell ref="C12:F12"/>
    <mergeCell ref="C7:C11"/>
    <mergeCell ref="D7:D11"/>
    <mergeCell ref="E7:E11"/>
    <mergeCell ref="F7:F11"/>
    <mergeCell ref="G7:H7"/>
    <mergeCell ref="G5:G6"/>
    <mergeCell ref="H5:H6"/>
    <mergeCell ref="C6:F6"/>
    <mergeCell ref="C2:C5"/>
    <mergeCell ref="D2:D5"/>
    <mergeCell ref="E2:E5"/>
    <mergeCell ref="F2:F5"/>
    <mergeCell ref="G2:H2"/>
    <mergeCell ref="F18:F25"/>
    <mergeCell ref="G18:H18"/>
    <mergeCell ref="G22:H22"/>
    <mergeCell ref="G25:G26"/>
    <mergeCell ref="H25:H26"/>
    <mergeCell ref="C26:F26"/>
    <mergeCell ref="C18:C25"/>
    <mergeCell ref="D18:D25"/>
    <mergeCell ref="E18:E25"/>
    <mergeCell ref="A2:A6"/>
    <mergeCell ref="A7:A12"/>
    <mergeCell ref="A13:A17"/>
    <mergeCell ref="A18:A26"/>
    <mergeCell ref="B2:B6"/>
    <mergeCell ref="B7:B12"/>
    <mergeCell ref="B13:B17"/>
    <mergeCell ref="B18:B2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45BD5-9907-4F34-A8B8-E4E238E35078}">
  <dimension ref="A1:H31"/>
  <sheetViews>
    <sheetView zoomScale="85" zoomScaleNormal="85" workbookViewId="0">
      <pane ySplit="1" topLeftCell="A2" activePane="bottomLeft" state="frozen"/>
      <selection pane="bottomLeft" activeCell="C31" sqref="C31:F31"/>
    </sheetView>
  </sheetViews>
  <sheetFormatPr defaultColWidth="9.140625" defaultRowHeight="15.75" x14ac:dyDescent="0.25"/>
  <cols>
    <col min="1" max="1" width="12" style="3" customWidth="1"/>
    <col min="2" max="2" width="22.85546875" style="4" customWidth="1"/>
    <col min="3" max="3" width="23" style="3" customWidth="1"/>
    <col min="4" max="4" width="28.7109375" style="3" customWidth="1"/>
    <col min="5" max="5" width="24.42578125" style="3" customWidth="1"/>
    <col min="6" max="6" width="28" style="3" customWidth="1"/>
    <col min="7" max="7" width="24" style="3" customWidth="1"/>
    <col min="8" max="8" width="23.140625" style="3" customWidth="1"/>
    <col min="9" max="16384" width="9.140625" style="2"/>
  </cols>
  <sheetData>
    <row r="1" spans="1:8" s="1" customFormat="1" ht="48" thickBot="1" x14ac:dyDescent="0.3">
      <c r="A1" s="8" t="s">
        <v>0</v>
      </c>
      <c r="B1" s="9" t="s">
        <v>1</v>
      </c>
      <c r="C1" s="56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</row>
    <row r="2" spans="1:8" x14ac:dyDescent="0.25">
      <c r="A2" s="33">
        <v>1</v>
      </c>
      <c r="B2" s="22" t="s">
        <v>219</v>
      </c>
      <c r="C2" s="59" t="s">
        <v>222</v>
      </c>
      <c r="D2" s="59" t="s">
        <v>221</v>
      </c>
      <c r="E2" s="59" t="s">
        <v>213</v>
      </c>
      <c r="F2" s="59" t="s">
        <v>212</v>
      </c>
      <c r="G2" s="25" t="s">
        <v>197</v>
      </c>
      <c r="H2" s="26"/>
    </row>
    <row r="3" spans="1:8" x14ac:dyDescent="0.25">
      <c r="A3" s="34"/>
      <c r="B3" s="23"/>
      <c r="C3" s="58"/>
      <c r="D3" s="58"/>
      <c r="E3" s="58"/>
      <c r="F3" s="58"/>
      <c r="G3" s="13" t="s">
        <v>94</v>
      </c>
      <c r="H3" s="14">
        <v>35</v>
      </c>
    </row>
    <row r="4" spans="1:8" ht="63" x14ac:dyDescent="0.25">
      <c r="A4" s="34"/>
      <c r="B4" s="23"/>
      <c r="C4" s="58"/>
      <c r="D4" s="58"/>
      <c r="E4" s="58"/>
      <c r="F4" s="58"/>
      <c r="G4" s="13" t="s">
        <v>96</v>
      </c>
      <c r="H4" s="14">
        <v>35</v>
      </c>
    </row>
    <row r="5" spans="1:8" ht="16.5" thickBot="1" x14ac:dyDescent="0.3">
      <c r="A5" s="34"/>
      <c r="B5" s="23"/>
      <c r="C5" s="57"/>
      <c r="D5" s="57"/>
      <c r="E5" s="57"/>
      <c r="F5" s="57"/>
      <c r="G5" s="27" t="s">
        <v>8</v>
      </c>
      <c r="H5" s="29">
        <f>SUM(H3:H4,)</f>
        <v>70</v>
      </c>
    </row>
    <row r="6" spans="1:8" ht="92.25" customHeight="1" thickBot="1" x14ac:dyDescent="0.3">
      <c r="A6" s="35"/>
      <c r="B6" s="24"/>
      <c r="C6" s="31" t="s">
        <v>220</v>
      </c>
      <c r="D6" s="31"/>
      <c r="E6" s="31"/>
      <c r="F6" s="32"/>
      <c r="G6" s="28"/>
      <c r="H6" s="30"/>
    </row>
    <row r="7" spans="1:8" x14ac:dyDescent="0.25">
      <c r="A7" s="33">
        <v>2</v>
      </c>
      <c r="B7" s="22" t="s">
        <v>219</v>
      </c>
      <c r="C7" s="59" t="s">
        <v>218</v>
      </c>
      <c r="D7" s="59" t="s">
        <v>217</v>
      </c>
      <c r="E7" s="59" t="s">
        <v>213</v>
      </c>
      <c r="F7" s="59" t="s">
        <v>212</v>
      </c>
      <c r="G7" s="25" t="s">
        <v>197</v>
      </c>
      <c r="H7" s="26"/>
    </row>
    <row r="8" spans="1:8" ht="31.5" x14ac:dyDescent="0.25">
      <c r="A8" s="34"/>
      <c r="B8" s="23"/>
      <c r="C8" s="58"/>
      <c r="D8" s="58"/>
      <c r="E8" s="58"/>
      <c r="F8" s="58"/>
      <c r="G8" s="13" t="s">
        <v>97</v>
      </c>
      <c r="H8" s="60">
        <v>31</v>
      </c>
    </row>
    <row r="9" spans="1:8" ht="31.5" x14ac:dyDescent="0.25">
      <c r="A9" s="34"/>
      <c r="B9" s="23"/>
      <c r="C9" s="58"/>
      <c r="D9" s="58"/>
      <c r="E9" s="58"/>
      <c r="F9" s="58"/>
      <c r="G9" s="13" t="s">
        <v>98</v>
      </c>
      <c r="H9" s="14">
        <v>19</v>
      </c>
    </row>
    <row r="10" spans="1:8" ht="55.5" customHeight="1" thickBot="1" x14ac:dyDescent="0.3">
      <c r="A10" s="34"/>
      <c r="B10" s="23"/>
      <c r="C10" s="57"/>
      <c r="D10" s="57"/>
      <c r="E10" s="57"/>
      <c r="F10" s="57"/>
      <c r="G10" s="27" t="s">
        <v>8</v>
      </c>
      <c r="H10" s="29">
        <f>SUM(H8:H9,)</f>
        <v>50</v>
      </c>
    </row>
    <row r="11" spans="1:8" ht="75.75" customHeight="1" thickBot="1" x14ac:dyDescent="0.3">
      <c r="A11" s="35"/>
      <c r="B11" s="24"/>
      <c r="C11" s="31" t="s">
        <v>216</v>
      </c>
      <c r="D11" s="31"/>
      <c r="E11" s="31"/>
      <c r="F11" s="32"/>
      <c r="G11" s="28"/>
      <c r="H11" s="30"/>
    </row>
    <row r="12" spans="1:8" x14ac:dyDescent="0.25">
      <c r="A12" s="33">
        <v>3</v>
      </c>
      <c r="B12" s="22" t="s">
        <v>210</v>
      </c>
      <c r="C12" s="59" t="s">
        <v>215</v>
      </c>
      <c r="D12" s="59" t="s">
        <v>214</v>
      </c>
      <c r="E12" s="59" t="s">
        <v>213</v>
      </c>
      <c r="F12" s="59" t="s">
        <v>212</v>
      </c>
      <c r="G12" s="25" t="s">
        <v>197</v>
      </c>
      <c r="H12" s="26"/>
    </row>
    <row r="13" spans="1:8" ht="31.5" x14ac:dyDescent="0.25">
      <c r="A13" s="34"/>
      <c r="B13" s="23"/>
      <c r="C13" s="58"/>
      <c r="D13" s="58"/>
      <c r="E13" s="58"/>
      <c r="F13" s="58"/>
      <c r="G13" s="13" t="s">
        <v>98</v>
      </c>
      <c r="H13" s="14">
        <v>30</v>
      </c>
    </row>
    <row r="14" spans="1:8" ht="31.5" x14ac:dyDescent="0.25">
      <c r="A14" s="34"/>
      <c r="B14" s="23"/>
      <c r="C14" s="58"/>
      <c r="D14" s="58"/>
      <c r="E14" s="58"/>
      <c r="F14" s="58"/>
      <c r="G14" s="13" t="s">
        <v>97</v>
      </c>
      <c r="H14" s="14">
        <v>31</v>
      </c>
    </row>
    <row r="15" spans="1:8" ht="39.75" customHeight="1" thickBot="1" x14ac:dyDescent="0.3">
      <c r="A15" s="34"/>
      <c r="B15" s="23"/>
      <c r="C15" s="57"/>
      <c r="D15" s="57"/>
      <c r="E15" s="57"/>
      <c r="F15" s="57"/>
      <c r="G15" s="27" t="s">
        <v>8</v>
      </c>
      <c r="H15" s="29">
        <f>SUM(H13:H14,)</f>
        <v>61</v>
      </c>
    </row>
    <row r="16" spans="1:8" ht="87" customHeight="1" thickBot="1" x14ac:dyDescent="0.3">
      <c r="A16" s="35"/>
      <c r="B16" s="24"/>
      <c r="C16" s="31" t="s">
        <v>211</v>
      </c>
      <c r="D16" s="31"/>
      <c r="E16" s="31"/>
      <c r="F16" s="32"/>
      <c r="G16" s="28"/>
      <c r="H16" s="30"/>
    </row>
    <row r="17" spans="1:8" x14ac:dyDescent="0.25">
      <c r="A17" s="33">
        <v>4</v>
      </c>
      <c r="B17" s="22" t="s">
        <v>210</v>
      </c>
      <c r="C17" s="59" t="s">
        <v>209</v>
      </c>
      <c r="D17" s="59" t="s">
        <v>208</v>
      </c>
      <c r="E17" s="59" t="s">
        <v>207</v>
      </c>
      <c r="F17" s="59" t="s">
        <v>206</v>
      </c>
      <c r="G17" s="25" t="s">
        <v>197</v>
      </c>
      <c r="H17" s="26"/>
    </row>
    <row r="18" spans="1:8" ht="47.25" x14ac:dyDescent="0.25">
      <c r="A18" s="34"/>
      <c r="B18" s="23"/>
      <c r="C18" s="58"/>
      <c r="D18" s="58"/>
      <c r="E18" s="58"/>
      <c r="F18" s="58"/>
      <c r="G18" s="13" t="s">
        <v>95</v>
      </c>
      <c r="H18" s="14">
        <v>42</v>
      </c>
    </row>
    <row r="19" spans="1:8" x14ac:dyDescent="0.25">
      <c r="A19" s="34"/>
      <c r="B19" s="23"/>
      <c r="C19" s="58"/>
      <c r="D19" s="58"/>
      <c r="E19" s="58"/>
      <c r="F19" s="58"/>
      <c r="G19" s="13" t="s">
        <v>205</v>
      </c>
      <c r="H19" s="14">
        <v>78</v>
      </c>
    </row>
    <row r="20" spans="1:8" ht="31.5" x14ac:dyDescent="0.25">
      <c r="A20" s="34"/>
      <c r="B20" s="23"/>
      <c r="C20" s="58"/>
      <c r="D20" s="58"/>
      <c r="E20" s="58"/>
      <c r="F20" s="58"/>
      <c r="G20" s="13" t="s">
        <v>204</v>
      </c>
      <c r="H20" s="14">
        <v>100</v>
      </c>
    </row>
    <row r="21" spans="1:8" x14ac:dyDescent="0.25">
      <c r="A21" s="34"/>
      <c r="B21" s="23"/>
      <c r="C21" s="58"/>
      <c r="D21" s="58"/>
      <c r="E21" s="58"/>
      <c r="F21" s="58"/>
      <c r="G21" s="13" t="s">
        <v>88</v>
      </c>
      <c r="H21" s="14">
        <v>60</v>
      </c>
    </row>
    <row r="22" spans="1:8" ht="16.5" thickBot="1" x14ac:dyDescent="0.3">
      <c r="A22" s="34"/>
      <c r="B22" s="23"/>
      <c r="C22" s="57"/>
      <c r="D22" s="57"/>
      <c r="E22" s="57"/>
      <c r="F22" s="57"/>
      <c r="G22" s="27" t="s">
        <v>8</v>
      </c>
      <c r="H22" s="29">
        <f>SUM(H18:H21,)</f>
        <v>280</v>
      </c>
    </row>
    <row r="23" spans="1:8" ht="75.75" customHeight="1" thickBot="1" x14ac:dyDescent="0.3">
      <c r="A23" s="35"/>
      <c r="B23" s="24"/>
      <c r="C23" s="31" t="s">
        <v>203</v>
      </c>
      <c r="D23" s="31"/>
      <c r="E23" s="31"/>
      <c r="F23" s="32"/>
      <c r="G23" s="28"/>
      <c r="H23" s="30"/>
    </row>
    <row r="24" spans="1:8" x14ac:dyDescent="0.25">
      <c r="A24" s="33">
        <v>5</v>
      </c>
      <c r="B24" s="22" t="s">
        <v>202</v>
      </c>
      <c r="C24" s="59" t="s">
        <v>201</v>
      </c>
      <c r="D24" s="59" t="s">
        <v>200</v>
      </c>
      <c r="E24" s="59" t="s">
        <v>199</v>
      </c>
      <c r="F24" s="59" t="s">
        <v>198</v>
      </c>
      <c r="G24" s="25" t="s">
        <v>197</v>
      </c>
      <c r="H24" s="26"/>
    </row>
    <row r="25" spans="1:8" ht="47.25" x14ac:dyDescent="0.25">
      <c r="A25" s="34"/>
      <c r="B25" s="23"/>
      <c r="C25" s="58"/>
      <c r="D25" s="58"/>
      <c r="E25" s="58"/>
      <c r="F25" s="58"/>
      <c r="G25" s="13" t="s">
        <v>93</v>
      </c>
      <c r="H25" s="14">
        <v>35</v>
      </c>
    </row>
    <row r="26" spans="1:8" ht="50.25" customHeight="1" thickBot="1" x14ac:dyDescent="0.3">
      <c r="A26" s="34"/>
      <c r="B26" s="23"/>
      <c r="C26" s="57"/>
      <c r="D26" s="57"/>
      <c r="E26" s="57"/>
      <c r="F26" s="57"/>
      <c r="G26" s="27" t="s">
        <v>8</v>
      </c>
      <c r="H26" s="29">
        <f>SUM(H25:H25,)</f>
        <v>35</v>
      </c>
    </row>
    <row r="27" spans="1:8" ht="64.5" customHeight="1" thickBot="1" x14ac:dyDescent="0.3">
      <c r="A27" s="35"/>
      <c r="B27" s="24"/>
      <c r="C27" s="31" t="s">
        <v>196</v>
      </c>
      <c r="D27" s="31"/>
      <c r="E27" s="31"/>
      <c r="F27" s="32"/>
      <c r="G27" s="28"/>
      <c r="H27" s="30"/>
    </row>
    <row r="28" spans="1:8" ht="16.5" thickBot="1" x14ac:dyDescent="0.3">
      <c r="A28" s="54" t="s">
        <v>87</v>
      </c>
      <c r="B28" s="53"/>
      <c r="C28" s="53"/>
      <c r="D28" s="53"/>
      <c r="E28" s="52"/>
      <c r="F28" s="49">
        <f>H26+H22+H15+H10+H5</f>
        <v>496</v>
      </c>
      <c r="G28" s="50"/>
      <c r="H28" s="51"/>
    </row>
    <row r="29" spans="1:8" ht="99.75" customHeight="1" thickBot="1" x14ac:dyDescent="0.3">
      <c r="A29" s="41" t="s">
        <v>9</v>
      </c>
      <c r="B29" s="42"/>
      <c r="C29" s="43" t="s">
        <v>195</v>
      </c>
      <c r="D29" s="44"/>
      <c r="E29" s="44"/>
      <c r="F29" s="45"/>
      <c r="G29" s="15" t="s">
        <v>91</v>
      </c>
      <c r="H29" s="16" t="s">
        <v>90</v>
      </c>
    </row>
    <row r="30" spans="1:8" ht="99.75" customHeight="1" thickBot="1" x14ac:dyDescent="0.3">
      <c r="A30" s="41" t="s">
        <v>9</v>
      </c>
      <c r="B30" s="42"/>
      <c r="C30" s="43" t="s">
        <v>194</v>
      </c>
      <c r="D30" s="44"/>
      <c r="E30" s="44"/>
      <c r="F30" s="45"/>
      <c r="G30" s="15" t="s">
        <v>91</v>
      </c>
      <c r="H30" s="16" t="s">
        <v>192</v>
      </c>
    </row>
    <row r="31" spans="1:8" ht="101.25" customHeight="1" thickBot="1" x14ac:dyDescent="0.3">
      <c r="A31" s="41" t="s">
        <v>9</v>
      </c>
      <c r="B31" s="42"/>
      <c r="C31" s="43" t="s">
        <v>193</v>
      </c>
      <c r="D31" s="44"/>
      <c r="E31" s="44"/>
      <c r="F31" s="45"/>
      <c r="G31" s="15" t="s">
        <v>91</v>
      </c>
      <c r="H31" s="16" t="s">
        <v>192</v>
      </c>
    </row>
  </sheetData>
  <sheetProtection algorithmName="SHA-512" hashValue="ZQ14tyAXZHW/OZ6xlBAyqACNv1EYVvy9Xbx1Y+9CNDMTQbCqxqTAlgcO2eRlxoFqWAp04bAG48OftbjiGzofzA==" saltValue="JhAq9h82DFgU5IRJ7KmDRA==" spinCount="100000" sheet="1" formatCells="0" formatColumns="0" formatRows="0" insertColumns="0" insertRows="0" insertHyperlinks="0" sort="0" autoFilter="0"/>
  <autoFilter ref="A1:H367" xr:uid="{00000000-0009-0000-0000-000000000000}"/>
  <mergeCells count="58">
    <mergeCell ref="A30:B30"/>
    <mergeCell ref="C30:F30"/>
    <mergeCell ref="G24:H24"/>
    <mergeCell ref="G26:G27"/>
    <mergeCell ref="H26:H27"/>
    <mergeCell ref="C27:F27"/>
    <mergeCell ref="G17:H17"/>
    <mergeCell ref="G22:G23"/>
    <mergeCell ref="H22:H23"/>
    <mergeCell ref="C23:F23"/>
    <mergeCell ref="A31:B31"/>
    <mergeCell ref="C31:F31"/>
    <mergeCell ref="A28:E28"/>
    <mergeCell ref="F28:H28"/>
    <mergeCell ref="A29:B29"/>
    <mergeCell ref="C29:F29"/>
    <mergeCell ref="G12:H12"/>
    <mergeCell ref="G15:G16"/>
    <mergeCell ref="H15:H16"/>
    <mergeCell ref="C16:F16"/>
    <mergeCell ref="C12:C15"/>
    <mergeCell ref="D12:D15"/>
    <mergeCell ref="E12:E15"/>
    <mergeCell ref="F12:F15"/>
    <mergeCell ref="G7:H7"/>
    <mergeCell ref="G10:G11"/>
    <mergeCell ref="H10:H11"/>
    <mergeCell ref="C11:F11"/>
    <mergeCell ref="C7:C10"/>
    <mergeCell ref="D7:D10"/>
    <mergeCell ref="E7:E10"/>
    <mergeCell ref="F7:F10"/>
    <mergeCell ref="G2:H2"/>
    <mergeCell ref="G5:G6"/>
    <mergeCell ref="H5:H6"/>
    <mergeCell ref="C6:F6"/>
    <mergeCell ref="C2:C5"/>
    <mergeCell ref="D2:D5"/>
    <mergeCell ref="E2:E5"/>
    <mergeCell ref="F2:F5"/>
    <mergeCell ref="A2:A6"/>
    <mergeCell ref="A7:A11"/>
    <mergeCell ref="A12:A16"/>
    <mergeCell ref="A17:A23"/>
    <mergeCell ref="A24:A27"/>
    <mergeCell ref="B2:B6"/>
    <mergeCell ref="B7:B11"/>
    <mergeCell ref="B12:B16"/>
    <mergeCell ref="B24:B27"/>
    <mergeCell ref="B17:B23"/>
    <mergeCell ref="C24:C26"/>
    <mergeCell ref="D24:D26"/>
    <mergeCell ref="E24:E26"/>
    <mergeCell ref="F24:F26"/>
    <mergeCell ref="C17:C22"/>
    <mergeCell ref="D17:D22"/>
    <mergeCell ref="E17:E22"/>
    <mergeCell ref="F17:F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6.2</vt:lpstr>
      <vt:lpstr>6.3</vt:lpstr>
      <vt:lpstr>6.4.1</vt:lpstr>
      <vt:lpstr>6.4.2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Surányi Anita</dc:creator>
  <cp:lastModifiedBy>Surányi Anita</cp:lastModifiedBy>
  <dcterms:created xsi:type="dcterms:W3CDTF">2024-11-28T14:19:52Z</dcterms:created>
  <dcterms:modified xsi:type="dcterms:W3CDTF">2025-07-15T11:38:38Z</dcterms:modified>
</cp:coreProperties>
</file>