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ikkfs\IKK-Share\Főigazgatóság\Szakmai Igazgatóság\02_modszertani_iroda\02_fejlesztesi_csoport\KKK és PTT összefésülése\6_Végleges\Bányászat és kohászat\Bányaipari technikus\"/>
    </mc:Choice>
  </mc:AlternateContent>
  <xr:revisionPtr revIDLastSave="0" documentId="8_{46891C7C-8A85-44A1-AEEA-B18A5F0AFC4B}" xr6:coauthVersionLast="47" xr6:coauthVersionMax="47" xr10:uidLastSave="{00000000-0000-0000-0000-000000000000}"/>
  <bookViews>
    <workbookView xWindow="-120" yWindow="-120" windowWidth="29040" windowHeight="15990" xr2:uid="{00000000-000D-0000-FFFF-FFFF00000000}"/>
  </bookViews>
  <sheets>
    <sheet name="6.2" sheetId="1" r:id="rId1"/>
    <sheet name="6.3" sheetId="2" r:id="rId2"/>
  </sheets>
  <definedNames>
    <definedName name="_xlnm._FilterDatabase" localSheetId="0" hidden="1">'6.2'!$A$1:$H$410</definedName>
    <definedName name="_xlnm._FilterDatabase" localSheetId="1" hidden="1">'6.3'!$A$1:$H$555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9" i="2" l="1"/>
  <c r="H21" i="2"/>
  <c r="H28" i="2"/>
  <c r="H38" i="2"/>
  <c r="H53" i="2"/>
  <c r="H63" i="2"/>
  <c r="H72" i="2"/>
  <c r="H84" i="2"/>
  <c r="H99" i="2"/>
  <c r="H122" i="2"/>
  <c r="H131" i="2"/>
  <c r="H151" i="2"/>
  <c r="H175" i="2"/>
  <c r="H192" i="2"/>
  <c r="H206" i="2"/>
  <c r="H214" i="2"/>
  <c r="F216" i="2"/>
  <c r="H37" i="1" l="1"/>
  <c r="H6" i="1"/>
  <c r="H13" i="1"/>
  <c r="H21" i="1"/>
  <c r="H27" i="1"/>
  <c r="H45" i="1"/>
  <c r="H53" i="1"/>
  <c r="H59" i="1"/>
  <c r="H64" i="1"/>
  <c r="H69" i="1"/>
  <c r="F71" i="1" l="1"/>
</calcChain>
</file>

<file path=xl/sharedStrings.xml><?xml version="1.0" encoding="utf-8"?>
<sst xmlns="http://schemas.openxmlformats.org/spreadsheetml/2006/main" count="456" uniqueCount="288">
  <si>
    <t>Sorszám</t>
  </si>
  <si>
    <t>Javasolt tananyagegységek</t>
  </si>
  <si>
    <t>Készségek, képességek</t>
  </si>
  <si>
    <t>Ismeretek</t>
  </si>
  <si>
    <t>Elvárt viselkedésmódok, attitűdök</t>
  </si>
  <si>
    <t>Önállóság és felelősség mértéke</t>
  </si>
  <si>
    <t>Javasolt tananyagelemek</t>
  </si>
  <si>
    <t>Javasolt időkeret átlag-óraszáma</t>
  </si>
  <si>
    <t xml:space="preserve">Összesen: </t>
  </si>
  <si>
    <t>Lehetséges projektfeladat az oktatás során</t>
  </si>
  <si>
    <t>Munkadarab, vagy térhatású ábra alapján egyszerű geometriájú alkatrészről felvételi vázlatot készít.</t>
  </si>
  <si>
    <t>Ismeri a nézeti- és metszeti ábrázolás szabályait. Ismeri a gyártási technológiáknak megfelelő mérethálózat készítésének szabályait.</t>
  </si>
  <si>
    <t>Törekszik arra, hogy a szabadkézi rajz arányos és áttekinthető legyen.</t>
  </si>
  <si>
    <t>Önállóan szabadkézi felvételi vázlatot készít.</t>
  </si>
  <si>
    <t>Műszaki rajz alapján kiválasztja az egyszerű, fémből készült alkatrészek gyártásához szükséges eszközöket, szerszámokat, kisgépeket. Előkészíti a munkahelyet, és elrendezi a munkavégzéshez szükséges szerszámokat, eszközöket.</t>
  </si>
  <si>
    <t>Vizualizálja a műszaki rajzon szereplő alkatrészt. Ismeri a gyártási műveletekhez használható szerszámokat, készülékeket, kisgépeket, és azok biztonságos használatának szabályait.</t>
  </si>
  <si>
    <t>Szem előtt tartja a gyártás gazdaságosságát. Fontosnak érzi a rendezett munkakörnyezet kialakítását, a fenntarthatóság szempontjainak érvényesülését.</t>
  </si>
  <si>
    <t>A munkafeladathoz önállóan választ szerszámokat, eszközöket.</t>
  </si>
  <si>
    <t>Műszaki rajz alapján előgyártmányt választ, műveleti sorrendtervet készít, majd kézi megmunkálással, és/vagy kisgépekkel egyszerű, fémből készült alkatrészeket gyárt.</t>
  </si>
  <si>
    <t>Ismeri az alkatrészek elkészítéséhez szükséges technológiákat és az anyagok alapvető tulajdonságait.</t>
  </si>
  <si>
    <t>Pontosan betartja a technológiai utasításokat és környezetvédelmi szabályokat. Törekszik a munkavégzésből adódó kockázat minimalizálására. Törekszik a precíz, környezettudatos és gazdaságos munkavégzésre</t>
  </si>
  <si>
    <t>Műszaki táblázat segítségével önállóan kiválasztja a félkészterméket. Szakmai felügyelet mellett meghatározza a gyártási sorrendet. A gyártási műveleteket önállóan végzi.</t>
  </si>
  <si>
    <t>Az elkészült alkatrészek méreteit mérőeszközökkel ellenőrzi.</t>
  </si>
  <si>
    <t>Ismeri az adott alkatrész geometriájának megfelelő, és az adott méret meghatározásához szükséges mérőeszközöket.</t>
  </si>
  <si>
    <t>Elkötelezett a hibás munkadarabok számának csökkentése, illetve a mérőeszközök állagának megőrzése mellett.</t>
  </si>
  <si>
    <t>Eldönti, hogy a gyártott munkadarab megfelel-e a rajzi előírásoknak. Felelősséget vállal az általa gyártott termék minőségéért.</t>
  </si>
  <si>
    <t>Műszaki dokumentáció (összeállítási rajz és darabjegyzék) alapján csavarkötéssel, szegecskötéssel egyszerű alkatrészcsoportokat szerel össze. Villamos kötéseket és lágyforrasztással készült kötést hoz létre.</t>
  </si>
  <si>
    <t>Ismeri a kötés kialakításához szükséges eszközöket, szerszámokat, segédanyagokat.</t>
  </si>
  <si>
    <t>Fontosnak tartja a műszaki dokumentációban szereplő előírások figyelembevételét.</t>
  </si>
  <si>
    <t>Felelősséget vállal a létrehozott kötés minőségéért. Felelősséget vállal a veszélyes hulladékok szakszerű kezeléséért.</t>
  </si>
  <si>
    <t>Villamos kapcsolási rajz alapján egyszerű villamos áramköröket állít össze. Az áramköri elemeket a választott (banándugós, illetve szerelőtáblás) technológia szerint szakszerűen csatlakoztatja.</t>
  </si>
  <si>
    <t>Ismeri a villamos áramkör elemeinek jelképes jelölését.</t>
  </si>
  <si>
    <t>Fontosnak tartja a jelképek ismeretét. Törekszik a pontos és szakszerű munkavégzésre.</t>
  </si>
  <si>
    <t>Önállóan elvégzi a kapcsolás összeállítását. A kapcsolás működőképességét ellenőrzi.</t>
  </si>
  <si>
    <t>Egyszerű villamos áramkörökön elvégzi a feszültség, áramerősség és ellenállás mérését. Egyszerű elektrotechnikai alaptörvényeket méréssel igazol.</t>
  </si>
  <si>
    <t>Ismeri a feszültség, az áramerősség és az ellenállás mérésének módját. Ismeri az adott jellemző méréséhez szükséges műszert. Tisztában van az elektrotechnikai alaptörvényekkel. Ismeri a vonatkozó biztonságtechnikai előírásokat.</t>
  </si>
  <si>
    <t>Elkötelezett a mérés pontos elvégzése mellett.</t>
  </si>
  <si>
    <t>Önállóan kiválasztja a méréshez szükséges műszert és meghatározza a mérési pontokat. Önállóan számítja ki az áramkör jellemzőit.</t>
  </si>
  <si>
    <t>Azonosítja és kezeli a hiba- és túláramvédelmi eszközöket. Felismeri a lehetséges veszélyforrásokat.</t>
  </si>
  <si>
    <t>Ismeri a munkahelyén (gyakorlati helyén) használt hibavédelmi és túláramvédelmi eszközöket és azok jelzéseit.</t>
  </si>
  <si>
    <t>Fontosnak tartja a védelmi eszközök ismeretét és használatát. Törekszik a villamos áram hatásaiból adódó kockázat minimalizálására.</t>
  </si>
  <si>
    <t>A megfelelő szakembert bevonja a hiba megszüntetésébe.</t>
  </si>
  <si>
    <t>Az elvégzett munkát dokumentálja. Szövegszerkesztő, vagy táblázatkezelő programban rögzíti a mérési eredményeket.</t>
  </si>
  <si>
    <t>Ismeri a gyártási és mérési dokumentációk típusait és azok kötelező tartalmát.</t>
  </si>
  <si>
    <t>Elkötelezett a végzett munka pontos dokumentálása iránt.</t>
  </si>
  <si>
    <t>Felelősséget vállal a dokumentumok tartalmáért.</t>
  </si>
  <si>
    <t>A munkavégzés során betartja a munka-, tűz-, baleset- és környezetvédelmi szabályokat.</t>
  </si>
  <si>
    <t>Ismeri a munkavégzéssel kapcsolatos munka-, tűz-, baleset- és környezetvédelmi szabályokat.</t>
  </si>
  <si>
    <t>Elkötelezett a biztonságos, környezettudatos munkavégzés mellett.</t>
  </si>
  <si>
    <t>Felelősséget vállal önmaga és munkatársai biztonságáért. A védőberendezéseket és védőfelszerelést rendeltetésszerűen használja.</t>
  </si>
  <si>
    <t>Gépészeti alapismeretek</t>
  </si>
  <si>
    <t>Műszaki rajz alapjai</t>
  </si>
  <si>
    <t>Anyag- és gyártásismeret</t>
  </si>
  <si>
    <t xml:space="preserve">Munkabiztonság, tűz - és környezetvédelem </t>
  </si>
  <si>
    <t xml:space="preserve">Anyag- és gyártásismeret </t>
  </si>
  <si>
    <t>Fémipari alapmegmunkálások</t>
  </si>
  <si>
    <t>Villamos alapismeretek</t>
  </si>
  <si>
    <t>Villamos áramkör</t>
  </si>
  <si>
    <t>Villamos áramkör ábrázolása</t>
  </si>
  <si>
    <t>Villamos áramkör kialakítása</t>
  </si>
  <si>
    <t>Villamos biztonságtechnika</t>
  </si>
  <si>
    <r>
      <t xml:space="preserve">A tananyagelemek és a deszkriptorok projektszemléletű kapcsolódása:
</t>
    </r>
    <r>
      <rPr>
        <sz val="11"/>
        <color theme="1"/>
        <rFont val="Franklin Gothic Book"/>
        <family val="2"/>
      </rPr>
      <t>A tanulónak be kell tartania a munka-, tűz-, baleset- és környezetvédelmi szabályokat a munkavégzés során, és ismernie kell ezek részleteit. Elkötelezettnek kell lennie a biztonságos és környezettudatos munkavégzés mellett, valamint felelősséget kell vállalnia önmaga és munkatársai biztonságáért. A védőberendezéseket és védőfelszerelést rendeltetésszerűen kell használnia.</t>
    </r>
  </si>
  <si>
    <r>
      <t xml:space="preserve">A tananyagelemek és a deszkriptorok projektszemléletű kapcsolódása:
</t>
    </r>
    <r>
      <rPr>
        <sz val="11"/>
        <color theme="1"/>
        <rFont val="Franklin Gothic Book"/>
        <family val="2"/>
      </rPr>
      <t>A tanulónak dokumentálnia kell az elvégzett munkát, és rögzítenie a mérési eredményeket szövegszerkesztő vagy táblázatkezelő programban. Ismernie kell a gyártási és mérési dokumentációk típusait és azok kötelező tartalmát. Elkötelezettnek kell lennie a munka pontos dokumentálása iránt, és felelősséget kell vállalnia a dokumentumok tartalmáért.</t>
    </r>
  </si>
  <si>
    <t>Villamos áramkörök mérése, dokumentálása</t>
  </si>
  <si>
    <t>Projektmunka</t>
  </si>
  <si>
    <t xml:space="preserve">Projektmunka </t>
  </si>
  <si>
    <t>Az "Okos Otthon Villamos Rendszere" projekt során a tanulók egy alapvető világítási rendszert állítanak össze, amely kapcsolót, izzót és áramforrást tartalmaz. A projekt részeként mérik a feszültséget, áramerősséget és ellenállást, igazolva az elektrotechnikai alaptörvényeket. Telepítenek túláramvédelmi eszközöket, és szimulálnak túláram helyzeteket. Dokumentálják az elvégzett munkát, készítenek mérési jegyzőkönyvet és áramköri rajzot. Végül biztonsági tervet készítenek, amely tartalmazza a munka-, tűz-, baleset- és környezetvédelmi szabályokat.</t>
  </si>
  <si>
    <r>
      <t xml:space="preserve">A tananyagelemek és a deszkriptorok projektszemléletű kapcsolódása:
</t>
    </r>
    <r>
      <rPr>
        <sz val="11"/>
        <color theme="1"/>
        <rFont val="Franklin Gothic Book"/>
        <family val="2"/>
      </rPr>
      <t>Cél, hogy a tanuló képes legyen a munka tárgyával kapcsolatos eszközöket, gépeket, kézi szerszámokat előkészíteni. Ennek érdekében az alábbiakhoz kapcsolódó készségek fejlesztésére kerül sor:
gyártmányelemzés, alapanyagválasztás, segédanyagok választása; a gyártás munkafázisainak és azok sorrendjének meghatározása; megmunkálószerszámok és megmunkálógépek kiválasztása.</t>
    </r>
  </si>
  <si>
    <r>
      <t xml:space="preserve">A tananyagelemek és a deszkriptorok projektszemléletű kapcsolódása:
</t>
    </r>
    <r>
      <rPr>
        <sz val="11"/>
        <color theme="1"/>
        <rFont val="Franklin Gothic Book"/>
        <family val="2"/>
      </rPr>
      <t>Cél, hogy a tanuló képes legyen komplex, több darabból álló alkaterészcsoport összeszerelésére. Képes legyen a munkafolyamat megtervezésére, a szükséges eszközök, szerszámok gépek kiválasztásra. Ennek érdekében az alábbiakhoz kapcsolódó készségek fejlesztésére kerül sor:
egyszerű geometriájú alkatrész elkészítése a tanult darabolási, reszelés, fúrási, menetkészítési módszerek alapján; az elkészült alkatrész méreteinek ellenőrzése, a munkadarab önálló értékelése; szerelési ábra szerint az alkatrészek összeszerelése, összeállítási rajz alapján a villamos alkatrészek elhelyezése; kapcsolási rajz alapján a villamos bekötés elkészítése; adott alkatrészről mérési jegyzőkönyv készítése (szükség esetén mérési utasítás szerint); villamos mérések elvégzése (feszültség, áramerősség, ellenállás).</t>
    </r>
  </si>
  <si>
    <r>
      <t xml:space="preserve">A tananyagelemek és a deszkriptorok projektszemléletű kapcsolódása:
</t>
    </r>
    <r>
      <rPr>
        <sz val="11"/>
        <color theme="1"/>
        <rFont val="Franklin Gothic Book"/>
        <family val="2"/>
      </rPr>
      <t>Cél, hogy a tanuló a végrehajtásra kerülő projektekben a munkavégzése során és a munkadarab elkészültét követően szakszerűen használja a méretek ellenőrzésére szolgáló mérő és ellenőrző eszközöket. Ennek érdekében az alábbiakhoz kapcsolódó készségek fejlesztésére kerül sor:
mérő- és ellenőrző eszközök kiválasztása a mérendő méret függvényében, vagy az előírt mérő- és ellenőrző eszköz használata a mérésekhez; a mechanikus és digitális mérőeszközök használatának alapjai; a külső és belső méretek mérése, ellenőrzése egyszerű mérőeszközzel: tolómérő, talpas tolómérő, mikrométer, furatmikrométer.</t>
    </r>
  </si>
  <si>
    <r>
      <t xml:space="preserve">A tananyagelemek és a deszkriptorok projektszemléletű kapcsolódása:
</t>
    </r>
    <r>
      <rPr>
        <sz val="11"/>
        <color theme="1"/>
        <rFont val="Franklin Gothic Book"/>
        <family val="2"/>
      </rPr>
      <t>Cél, hogy a tanuló Ismerje és alkalmazza a darabolás, a kézi forgácsolás és az egyszerű kisgépes megmunkálás eljárásait. Ennek érdekében az alábbiakhoz kapcsolódó készségek fejlesztésére kerül sor:
az előgyártmányok típusai a gyártási technológiák alapján (hengerlés, húzás, kovácsolás,öntés); az előgyártmányok szabványos szállítási állapotai (alak, méret és hőkezeltség); az ipari anyagok csoportosítása, az ipari anyagok tulajdonságai és felhasználási területei; az alkatrészrajzok és összeállítási rajzok anyagjelölései; az előrajzolás eszközei és módszerei; a darabolás eszközei és technológiái; egyszerű lemezalakítások, kézi forgácsolóeljárások, furatmegmunkálási technológiák elvégzése; egyszerű kötések létrehozása (menetes kötés, szegecskötés, ragasztás, lágyforrasztás), hossz- és szögmérő eszközök alkalmazása.</t>
    </r>
  </si>
  <si>
    <r>
      <t xml:space="preserve">A tananyagelemek és a deszkriptorok projektszemléletű kapcsolódása:
</t>
    </r>
    <r>
      <rPr>
        <sz val="11"/>
        <color theme="1"/>
        <rFont val="Franklin Gothic Book"/>
        <family val="2"/>
      </rPr>
      <t>Cél, hogy a tanuló képes legyen a munka tárgyával kapcsolatos dokumentációkat értelmezni, tudjon kézi vázlatokat és dokumentációkat készíteni. Ennek érdekében az alábbiakhoz kapcsolódó készségek fejlesztésére kerül sor:
műszaki rajzok tartalmi és formai követelményei; rajztechnikai alapszabványok, előírások; műszaki rajzban alkalmazott vonalak fajtái; alkatrészek síkbeli ábrázolásának szabályai; a metszeti ábrázolás célja, a mérethálózat felépítése, a méretmegadás szabályai; felvételi vázlatok készítése; a mérettűrés megadási módjai; a határméretek meghatározása; felületi érdességek, alak- és helyzettűrések megadása; a különféle furatok (sima, süllyesztett, zsákfurat, menetes furat) ábrázolási módjai; felvételi vázlat készítése furatos, menetes alkatrészekről tűrések és felületi érdesség megadásával.</t>
    </r>
  </si>
  <si>
    <r>
      <t xml:space="preserve">A tananyagelemek és a deszkriptorok projektszemléletű kapcsolódása:
</t>
    </r>
    <r>
      <rPr>
        <sz val="11"/>
        <color theme="1"/>
        <rFont val="Franklin Gothic Book"/>
        <family val="2"/>
      </rPr>
      <t>A tanulónak össze kell állítania egyszerű villamos áramköröket a kapcsolási rajz alapján, és szakszerűen csatlakoztatnia az áramköri elemeket a választott technológia szerint. Ismernie kell az áramköri elemek jelképes jelölését, és törekednie kell a pontos, szakszerű munkavégzésre. Önállóan kell elvégeznie a kapcsolás összeállítását, majd ellenőriznie annak működőképességét.</t>
    </r>
  </si>
  <si>
    <r>
      <t xml:space="preserve">A tananyagelemek és a deszkriptorok projektszemléletű kapcsolódása:
</t>
    </r>
    <r>
      <rPr>
        <sz val="11"/>
        <color theme="1"/>
        <rFont val="Franklin Gothic Book"/>
        <family val="2"/>
      </rPr>
      <t>A tanulónak el kell végeznie a feszültség, áramerősség és ellenállás mérését egyszerű villamos áramkörökön, és méréssel igazolnia kell az elektrotechnikai alaptörvényeket. Ismernie kell a mérési módokat és a szükséges műszereket, valamint a vonatkozó biztonságtechnikai előírásokat. Önállóan kell kiválasztania a méréshez szükséges műszert, meghatároznia a mérési pontokat, és kiszámítania az áramkör jellemzőit. Elkötelezettnek kell lennie a pontos mérés elvégzése mellett.</t>
    </r>
  </si>
  <si>
    <r>
      <t xml:space="preserve">A tananyagelemek és a deszkriptorok projektszemléletű kapcsolódása:
</t>
    </r>
    <r>
      <rPr>
        <sz val="11"/>
        <color theme="1"/>
        <rFont val="Franklin Gothic Book"/>
        <family val="2"/>
      </rPr>
      <t>A tanulónak azonosítania és kezelnie kell a hiba- és túláramvédelmi eszközöket, valamint felismernie a lehetséges veszélyforrásokat. Ismernie kell a munkahelyén használt védelmi eszközöket és azok jelzéseit, és fontosnak kell tartania ezek ismeretét és használatát. Törekednie kell a villamos áram hatásaiból adódó kockázat minimalizálására, és szükség esetén bevonnia a megfelelő szakembert a hiba megszüntetésébe.</t>
    </r>
  </si>
  <si>
    <t>"A" Fémipari alapok (1; 2; 3; 4. sor)</t>
  </si>
  <si>
    <t>"B" Villamosipari alapok (6; 7; 8; 9; 10. sor)</t>
  </si>
  <si>
    <t>"C" Fémipari és villamosipari alapok (5. sor)</t>
  </si>
  <si>
    <t>Feladat:Fémből egyszerű geometriájú alkatrész készítése kézi és gépi megmunkálással:
Cél: a tanuló képes legyen a kapott műszaki dokumentáció alapján önállóan feállítani a megfelelő technológiai és gyártási sorrendet, valamint kiválasztani a megmunkáláshoz szükséges szerszámokat, gépeket, segédanyagokat, majd az alkatrészt legyártani.
A munka formája, módszere: A tanuló önállóan, vagy párban szakoktatói felügyelet és instrukciók mellett dolgozik. 
Műveletek: A tanuló a kapott műszaki dokumentációban látható alumíniumlemezből készült négyzet alakú - "Alaplemez" - alkatrész elkészítéséhez kiválasztja, illetve előkészíti a szükséges kéziszerszámokat, jelölő-, mérőeszközöket, alap- és segédanyagokat, gépeket. 
A munka megkezdése előtt megtervezi a technológiai utasítást és a műveleti sorrendet.
A munka során a tanuló műszaki dokumentációt értelmez, előrajzol, alapanygot vág, mér, szükség esetén méreteken kézi szerszámmal korrigál, sorját távoliít el, pontoz, fúr, furatot süllyeszt, méreteket ellenőriz.
A munka, tűz- és balestvedélemi utasításoknak megfelelően elkészíti az alkatrészt.
Fontos, hogy a feladatot a tanuló mindvégig dokumentálja írásban és fényképekkel, a szakmai fejlődését rögzítő tanulói portfólióhoz.</t>
  </si>
  <si>
    <t>Feladat:Mechanikus és villamos alkatrészek előállítása és összeszerelése.
Cél: a tanuló legyen képes  a kapott utasítások alapján önállóan készíteni felvételi alkatrészvázlatot, feállítani a megfelelő technológiai és gyártási sorrendet, valamint kiválasztani a szükséges szerszámokat, gépeket, segédanyagokat, majd az alkatrészeket legyártani és összeszerelni.
I. Gépészeti műveletek:
A munka formája, módszere: A tanuló önállóan, szakoktatói felügyelet és instrukciók mellett dolgozik.
Műveletelemek:
A felvételi vázlat alapján alumínium lemezből készült - "U" alakú alaplemez - alkatrész elkészítéséhez kiválasztja, illetve előkészíti a szükséges kézi szerszámokat, jelölő, mérő eszközöket, alap- és segédanyagokat, gépeket. 
A munka megkezdése előtt megtervezi a technológiai utasítást és a műveleti sorrendet. Előrajzol, alapanygot vág, mér, szükség esetén méreteken kézi szerszámmal korrigál, sorját távoliít el. Pontoz, fúr, furatot süllyeszt, lemezt hajlít, méreteket ellenőriz.
A munka, tűz- és balestvedélemi utasításoknak megfelelően elkészíti az alkatrészt
II. Villamos műveletek:
A munka formája, módszere: A tanuló önállóan dolgozva, szakoktatói felügyelet és instrukciók mellett dolgozik.
Műveletelemek:
A kapcsolási rajz alapján a NYÁK lemezt megtervezi. 
A legyártott NYÁK-ra az alkatrészeket beülteti, forrasztja, az áramkört megvalósítja, 
méréseket végez, 
az eredményeket dokumentálja. 
III. Összeszerelés: Az elkészült alkatrészeket a kapott távtartók és kötőelemekkel összeépíti.
Fontos, hogy a feladatot a tanuló mindvégig dokumentálja írásban és fényképekkel, a szakmai fejlődését rögzítő tanulói portfólióhoz.</t>
  </si>
  <si>
    <r>
      <t xml:space="preserve">időkeret: </t>
    </r>
    <r>
      <rPr>
        <sz val="11"/>
        <color theme="1"/>
        <rFont val="Franklin Gothic Book"/>
        <family val="2"/>
        <charset val="238"/>
      </rPr>
      <t>6 óra</t>
    </r>
  </si>
  <si>
    <r>
      <t>Kapcsolódó tananyagegységek:</t>
    </r>
    <r>
      <rPr>
        <sz val="11"/>
        <color theme="1"/>
        <rFont val="Franklin Gothic Book"/>
        <family val="2"/>
        <charset val="238"/>
      </rPr>
      <t xml:space="preserve">
"A"</t>
    </r>
  </si>
  <si>
    <r>
      <t xml:space="preserve">Kapcsolódó tananyagegységek: 
</t>
    </r>
    <r>
      <rPr>
        <sz val="11"/>
        <color theme="1"/>
        <rFont val="Franklin Gothic Book"/>
        <family val="2"/>
        <charset val="238"/>
      </rPr>
      <t>"B", "C"</t>
    </r>
  </si>
  <si>
    <r>
      <t>időkeret:</t>
    </r>
    <r>
      <rPr>
        <sz val="11"/>
        <color theme="1"/>
        <rFont val="Franklin Gothic Book"/>
        <family val="2"/>
        <charset val="238"/>
      </rPr>
      <t xml:space="preserve"> 8 óra</t>
    </r>
  </si>
  <si>
    <r>
      <t xml:space="preserve">időkeret: </t>
    </r>
    <r>
      <rPr>
        <sz val="11"/>
        <color theme="1"/>
        <rFont val="Franklin Gothic Book"/>
        <family val="2"/>
        <charset val="238"/>
      </rPr>
      <t>12 óra</t>
    </r>
  </si>
  <si>
    <r>
      <t xml:space="preserve">Kapcsolódó tananyagegységek:
</t>
    </r>
    <r>
      <rPr>
        <sz val="11"/>
        <color theme="1"/>
        <rFont val="Franklin Gothic Book"/>
        <family val="2"/>
        <charset val="238"/>
      </rPr>
      <t>"A"; "B"; "C"</t>
    </r>
  </si>
  <si>
    <t>Ágazati alapoktatás összes óraszáma:</t>
  </si>
  <si>
    <r>
      <t xml:space="preserve">Kapcsolódó tananyagegységek:
</t>
    </r>
    <r>
      <rPr>
        <sz val="11"/>
        <color theme="1"/>
        <rFont val="Franklin Gothic Book"/>
        <family val="2"/>
        <charset val="238"/>
      </rPr>
      <t>"M"</t>
    </r>
  </si>
  <si>
    <r>
      <t xml:space="preserve">Időkeret: </t>
    </r>
    <r>
      <rPr>
        <sz val="11"/>
        <color theme="1"/>
        <rFont val="Franklin Gothic Book"/>
        <family val="2"/>
        <charset val="238"/>
      </rPr>
      <t>120 perc</t>
    </r>
  </si>
  <si>
    <t>Projektfeladat: Elsősegélynyújtás, újraélesztés
Feladat leírása:
Munkaközben egy munkatársát erős ütés éri az alkarján. 
Az ütés következtében vágott sérülés keletkezik az alkaron, fennáll a törés veszélye. 
Munkatársa a stressz következtében elájul. 
Mutassa meg, milyen módon tudja az életjeleket megkeresni a sérült kollégáján. 
Hogyan állapítja meg, hogy a seb ütőeres vagy vénás vérzés. 
A rendelkezésre álló AMBU-babán mutassa be az újraélesztés menetét. 
Az elsősegélykészlet segítségével lássa el a vérző sebet, majd tegye sínbe a sérült alkart. 
Az elsősegélynyújtást követően töltse ki a baleseti jegyzőkönyvet, pontosan rögzítve a történteket.</t>
  </si>
  <si>
    <r>
      <t xml:space="preserve">Kapcsolódó tananyagegységek:
</t>
    </r>
    <r>
      <rPr>
        <sz val="11"/>
        <color theme="1"/>
        <rFont val="Franklin Gothic Book"/>
        <family val="2"/>
        <charset val="238"/>
      </rPr>
      <t>"F"</t>
    </r>
  </si>
  <si>
    <r>
      <t xml:space="preserve">Időkeret: </t>
    </r>
    <r>
      <rPr>
        <sz val="11"/>
        <color theme="1"/>
        <rFont val="Franklin Gothic Book"/>
        <family val="2"/>
        <charset val="238"/>
      </rPr>
      <t>180 perc</t>
    </r>
  </si>
  <si>
    <t>Projektfeladat: Szállítószalag karbantartása, beüzemelése
Feladat leírása:
Egy hosszabb ideje üzemen kívül álló szállítószalag üzembe helyezése vált szükségessé. 
A rendelkezésre álló szállítószalagot ellenőrizze, és vizsgálja meg, hogy alkalmas-e az üzembe helyezésre. Informálódjon arról, hogy a szállítószalag miért került ki a termelésből. 
Ellenőrizze a meghajtó berendezést, és vizsgálja meg az áramellátását. 
Mutassa meg, milyen pontokon léphet fel erősebb súrlódás, és hogyan csökkenthető ez a hatás. 
Vizsgálja meg a görgők épségét, szükség esetén intézkedjen a hibás görgők lecseréléséről. 
Ellenőrizze a kapcsok épségét, és ha indokoltnak találja, szervezze meg a hibás kapcsok cseréjét. Szemrevételezéssel győződjön meg a szerkezeti részek épségéről. 
Vizsgálja meg, hogy a szállítószalag üzembe helyezése jelent-e veszélyt a helyszínen dolgozó munkásokra.</t>
  </si>
  <si>
    <r>
      <t xml:space="preserve">Kapcsolódó tananyagegységek:
</t>
    </r>
    <r>
      <rPr>
        <sz val="11"/>
        <color theme="1"/>
        <rFont val="Franklin Gothic Book"/>
        <family val="2"/>
        <charset val="238"/>
      </rPr>
      <t>"H"</t>
    </r>
  </si>
  <si>
    <t>Projektfeladat: 
Szivattyúhiba feltárása és javítási javaslat kidolgozása
Feladat leírása: Munkahelyén egy szivattyú ismeretlen okból leállt. A tanuló feladata a hiba pontos helyének meghatározása, a lehetséges okok feltárása, valamint javaslat kidolgozása a javítás módjára. 
Első lépésként vizsgálja meg, hogy az elektromotor kap-e megfelelő áramellátást, majd ellenőrizze a tengelykapcsoló állapotát és működését. 
A szivattyú mechanikai vizsgálata során győződjön meg arról, hogy a szivattyú tengelye akadálytalanul mozog-e, majd vizsgálja meg a dugattyú mozgását a hengerben. 
A csővezeték és szerelvények ellenőrzése során tisztítsa ki a szívó- és nyomóvezetéket, valamint ellenőrizze az elzáró szerelvények állapotát és működését. 
A burkolat eltávolítását követően vizsgálja meg a csapágyazások és szelepek állapotát és működését. 
Határozza meg a meghibásodás okát, és dolgozzon ki egy javaslatot a javítási technológiára, figyelembe véve a munkahelyi szabályokat és a biztonsági előírásokat. 
A feladatot önállóan vagy csoportban végezheti, a folyamat során készítsen jegyzeteket vagy rövid jelentést az észlelt hibákról és a javasolt megoldásokról.</t>
  </si>
  <si>
    <t>Szakirányú oktatás összes óraszáma:</t>
  </si>
  <si>
    <r>
      <t xml:space="preserve">A tananyagelemek és a deszkriptorok projektszemléletű kapcsolódása:
</t>
    </r>
    <r>
      <rPr>
        <sz val="11"/>
        <color theme="1"/>
        <rFont val="Franklin Gothic Book"/>
        <family val="2"/>
        <charset val="238"/>
      </rPr>
      <t>Projektfeladatok teljesítésével a tanuló legyen képes munkaterületén a munkavégzést veszélyeztető jelenségek felismerésére, és gondoskodjon az előírt egyéni és kollektív munkavédelmi eszközök, felszerelések szakszerű alkalmazásáról. Rendelkezzen alapvető elsősegélynyújtási ismeretekkel, legyen tisztában az újraélesztés módszereivel, és tudjon ellátni különböző sérüléseket. Ismerje meg az égési sérülések ellátásának módjait, valamint az elektromos áram élettani hatásait.</t>
    </r>
  </si>
  <si>
    <t>Környezetvédelem</t>
  </si>
  <si>
    <t>Tűzvédelem</t>
  </si>
  <si>
    <t>Elsősegélynyújtási ismeretek</t>
  </si>
  <si>
    <t>Munkavédelmi ismeretek</t>
  </si>
  <si>
    <t>Biztonsági berendezések</t>
  </si>
  <si>
    <t>Biztonságtechnika</t>
  </si>
  <si>
    <t>Felelős önmaga és munkatársainak biztonságáért. Köteles felettesének jelenteni a munkavédelmi hiányosságokat. Szükség esetén köteles elsősegélyt nyújtani.</t>
  </si>
  <si>
    <t>Minden munkafeladatnál szem előtt tartja a balesetmentes munkavégzést, a munkavállalók és a környezet védelmét. Törekszik a munkája során a természetes környezet védelmére</t>
  </si>
  <si>
    <t>Ismeri a munkavédelmi szabályokat, védőeszközöket, védőfelszereléseket. Ismeri a munkahelyi szennyező forrásokat, az elsősegélynyújtás szabályait.</t>
  </si>
  <si>
    <t>Munkavégzésnél használja a munkavédelmi védőeszközöket. Balesetnél elsősegélyt nyújt, védi a munkahely környezetét.</t>
  </si>
  <si>
    <t>"J" Balesetvédelem (16. SOR)</t>
  </si>
  <si>
    <r>
      <t xml:space="preserve">A tananyagelemek és a deszkriptorok projektszemléletű kapcsolódása:
</t>
    </r>
    <r>
      <rPr>
        <sz val="11"/>
        <color theme="1"/>
        <rFont val="Franklin Gothic Book"/>
        <family val="2"/>
        <charset val="238"/>
      </rPr>
      <t>A projektfeladatok alakítsanak ki igényt a tanulóban a rendezett munkaterület kialakítása iránt. A tanuló legyen képes munkaterületén a közlekedés és az anyagszállítás biztonságos útvonalainak megtervezésére és kijelölésére. A tanuló tudjon gondoskodni a munkaterület felhagyása után a terület és környezetének természetes állapotába való visszahelyezéséről, a környezetvédelmi elvárásoknak megfelelően.</t>
    </r>
  </si>
  <si>
    <t>A bányászati tevékenység általános feltételei</t>
  </si>
  <si>
    <t>Munkavédelmi szabályzatok</t>
  </si>
  <si>
    <t>Mélybányászati szállítás</t>
  </si>
  <si>
    <t>Bányászati termelés</t>
  </si>
  <si>
    <t>Szállítóberendezések</t>
  </si>
  <si>
    <t>Földmunkagépek</t>
  </si>
  <si>
    <t>Bányászati berendezések</t>
  </si>
  <si>
    <t xml:space="preserve">Szállítás a külfejtéses bányászatban </t>
  </si>
  <si>
    <t>Külszíni bányaművelés</t>
  </si>
  <si>
    <t>Vezeti és irányítja a termeléselőkészítő munkákat, saját hatáskörben változtat, és új megoldásokat keres.</t>
  </si>
  <si>
    <t>Törekszik a meghatározott üzemi termelési feladatok végrehajtására, az előkészítő, a befejező, a termelést támogató feladatoknak a kiszabályozott paraméterekkel történő megvalósítására.</t>
  </si>
  <si>
    <t>Ismeri a személy- és gépjármű közlekedésre vonatkozó szabályokat. Ismeri a technikai és biológiai rekultiváció előírásait, szabadtéri munkahelyek (osztályozó berendezések, szivattyúállomások) biztonságos kialakításának szabályait.</t>
  </si>
  <si>
    <t>Szervezi a bányatelken belül művelésre előkészített területekre előírt termeléselőkészítési feladatokat. Elvégezteti a művelés után visszamaradó területeken a tájrendezési feladatokat. Kialakíttatja a személy- és gépjárműközlekedés útvonalait, berendezteti a szabadtéri munkahelyeket.</t>
  </si>
  <si>
    <t>"I" Bányaterület kezelése, raktározás a bányaterületen (14; 15. SOR)</t>
  </si>
  <si>
    <r>
      <t xml:space="preserve">A tananyagelemek és a deszkriptorok projektszemléletű kapcsolódása:
</t>
    </r>
    <r>
      <rPr>
        <sz val="11"/>
        <color theme="1"/>
        <rFont val="Franklin Gothic Book"/>
        <family val="2"/>
        <charset val="238"/>
      </rPr>
      <t>A logisztikához erősen kötődő projektfeladatok segítségével ismerje meg a tanuló az anyaggazdálkodás alapjait. Legyen képes az anyagtárolás biztonságos körülményeinek megteremtésére, valamint a tárolásra vonatkozó előírások betartására és betartatására. Legyen tisztában a veszélyes hulladékok kezelésének rendszabályaival, és alakítsa ki munkahelyén a gazdaságos hulladékkezelés rendjét.</t>
    </r>
  </si>
  <si>
    <t>Teherkötözés, tehermozgatás</t>
  </si>
  <si>
    <t>Eszközismeret</t>
  </si>
  <si>
    <t>Anyagmegmunkálási technológiák</t>
  </si>
  <si>
    <t>Anyagok tulajdonságai</t>
  </si>
  <si>
    <t>Termikus tulajdonságok</t>
  </si>
  <si>
    <t>Anyagok felépítése</t>
  </si>
  <si>
    <t>Anyag- és eszközismeret</t>
  </si>
  <si>
    <t>Ellenőrzés</t>
  </si>
  <si>
    <t>Hulladékkezelés</t>
  </si>
  <si>
    <t>A raktározás és a tárolás szabályai</t>
  </si>
  <si>
    <t>Munkahely</t>
  </si>
  <si>
    <t>Bányaüzemeltetés</t>
  </si>
  <si>
    <t>Vezeti, irányítja a telephely terv szerinti kialakítását, működtetését.</t>
  </si>
  <si>
    <t>Motivált a takarékos üzemi anyaggazdálkodás kialakításában, a takarékos anyagfelhasználás fenntartásában.</t>
  </si>
  <si>
    <t>Ismeri a raktárképzés szabályait, a tiltott teher elhelyezési helyeket, a csomagolt és az ömlesztett anyagok tárolását, folyadékok, gázok, szilárd anyagok, üzemanyagok tárolását. Ismeri a veszélyes anyagok tárolásának, felhasználásának szabályait. Ismeri az üzemi hulladékok kezelésének, gyűjtésének és tárolásának szabályait.</t>
  </si>
  <si>
    <t>Kialakítja az újonnan létesülő telephelyen a raktárkertet, meghatározza a tárolandó anyagok szabályszerű elhelyezését.</t>
  </si>
  <si>
    <r>
      <t xml:space="preserve">A tananyagelemek és a deszkriptorok projektszemléletű kapcsolódása:
</t>
    </r>
    <r>
      <rPr>
        <sz val="11"/>
        <color theme="1"/>
        <rFont val="Franklin Gothic Book"/>
        <family val="2"/>
        <charset val="238"/>
      </rPr>
      <t>A projektfeladatok alakítsanak ki a tanulóban igényt a gazdaságos termelés megvalósítása iránt. A tanuló tegyen szert a munkairányítás optimális módszereire, sajátítsa el az emberi erőforrásokkal történő hatékony gazdálkodást. Teremtse meg munkatársaiban is a mennyiségi és minőségi munka iránti igényeket.</t>
    </r>
  </si>
  <si>
    <t>Ércbányászat</t>
  </si>
  <si>
    <t>Mélybányászati műveletek</t>
  </si>
  <si>
    <t>Föld alatti bányatérségek</t>
  </si>
  <si>
    <t>Mélybányászati alapok</t>
  </si>
  <si>
    <t>Mélybányászati bányaművelés</t>
  </si>
  <si>
    <t>Művelési technológiák</t>
  </si>
  <si>
    <t>Művelési rendszerek</t>
  </si>
  <si>
    <t>Fúrógépek alkalmazása a bányászatban</t>
  </si>
  <si>
    <t>Robbantás</t>
  </si>
  <si>
    <t>Mélybányászati termelés</t>
  </si>
  <si>
    <t>Nagygépes termelés</t>
  </si>
  <si>
    <t>Vállalkozástan</t>
  </si>
  <si>
    <t>Informatikai ismeretek</t>
  </si>
  <si>
    <t>Statisztikai ismeretek</t>
  </si>
  <si>
    <t>Munkaügyi ismeretek</t>
  </si>
  <si>
    <t>Munkaszervezési módszerek</t>
  </si>
  <si>
    <t>Vezetési ismeretek</t>
  </si>
  <si>
    <t>Üzemgazdaságtan</t>
  </si>
  <si>
    <t>Felügyeli a beosztott dolgozóknak kiadott feladatok teljesítését, folyamatosan ellenőrzi a tényleges állapotokat.</t>
  </si>
  <si>
    <t>Elkötelezett az iránt, hogy a termelési feladatot határidőre, a mennyiségi és a minőségi előírásoknak megfelelően teljesítse.</t>
  </si>
  <si>
    <t>Ismeri a szélsőséges környezeti hatások (időjárás, hőmérséklet, csapadék, megvilágítás, veszélyes mélység) között nehezebben végrehajtható gépkezelői, anyagmozgatási, közlekedési tényezőket.</t>
  </si>
  <si>
    <t>Bányászati csoportos munkavégzés esetén irányítja a termelést.</t>
  </si>
  <si>
    <t>"H" A biztonságos és gazdaságos munkavégzés alapjai (12; 13. SOR)</t>
  </si>
  <si>
    <r>
      <t xml:space="preserve">A tananyagelemek és a deszkriptorok projektszemléletű kapcsolódása:
</t>
    </r>
    <r>
      <rPr>
        <sz val="11"/>
        <color theme="1"/>
        <rFont val="Franklin Gothic Book"/>
        <family val="2"/>
        <charset val="238"/>
      </rPr>
      <t>Projektfeladatok keretében a tanuló sajátítsa el az üzemi balesetek bekövetkezése során előírt tevékenységeket. Tudjon ellenőrzési tevékenységet ellátni a munkaterületén. Legyen képes gondoskodni az előírt biztonságtechnikai rendszabályok betartásáról. Rendelkezzen alapvető elsősegélynyújtási ismeretekkel, és legyen képes rendkívüli események bekövetkezésekor az esetleges károk csökkentésére irányuló tevékenységekben aktívan részt venni. Projektfeladat keretében a tanuló járja be a munkaterületét, és rendre mutassa be azokat a kockázati tényezőket, amelyek adott esetben a helyszínen dolgozók vagy jelenlévők egészségét, illetve testi épségét veszélyeztethetik.</t>
    </r>
  </si>
  <si>
    <t>Föld alatti bányászati tevékenységek biztonsági szabályzata</t>
  </si>
  <si>
    <t xml:space="preserve">Külfejtések bányabiztonsági szabályai </t>
  </si>
  <si>
    <t>Föld alatti bányatérségek biztosítása</t>
  </si>
  <si>
    <t>Üzemviteli tevékenység</t>
  </si>
  <si>
    <t>Munkagépek védelmi, biztonsági berendezései</t>
  </si>
  <si>
    <t>Munkagépek biztonsága</t>
  </si>
  <si>
    <t>Bányászati berendezések üzemeltetése</t>
  </si>
  <si>
    <t>Bányaveszélyek</t>
  </si>
  <si>
    <t>Felelős a baleset és/vagy káreset bekövetkezésének elkerülése érdekében megfogalmazott előírások betartásáért.</t>
  </si>
  <si>
    <t>Kritikusan figyel a munkakörnyezetre a biztonságos munkavégzés érdekében. Elkötelezett a munkabiztonsági előírások, a védőfelszerelések használatának megkövetelésében, a természeti környezet védelmében.</t>
  </si>
  <si>
    <t>Felismeri a helyszín, az események, a cselekedetek szabályellenes állapotát.</t>
  </si>
  <si>
    <t>Elvégzi az illetékességi területén bekövetkezett baleset és/vagy káreset helyszíni szemléjét és az esemény kivizsgálását arról írásbeli jelentést készít. Felügyeleti irányítással bányászati munkahelyen munkavédelmi célellenőrzési feladatokat végez.</t>
  </si>
  <si>
    <r>
      <t xml:space="preserve">A tananyagelemek és a deszkriptorok projektszemléletű kapcsolódása:
</t>
    </r>
    <r>
      <rPr>
        <sz val="11"/>
        <color theme="1"/>
        <rFont val="Franklin Gothic Book"/>
        <family val="2"/>
        <charset val="238"/>
      </rPr>
      <t>A projektfeladatok legyenek alkalmasak arra, hogy a tanuló megismerje és értse az alapvető erőgépek felépítését, működését és jellemző meghibásodásait. A szükséges gépészeti ismeretek birtokában a tanuló legyen képes az erőgépek és munkagépek kapcsolatának értelmezésére, tudja ezeknek a berendezéseknek az elindításának és biztonságos üzemeltetésének feltételeit.</t>
    </r>
  </si>
  <si>
    <t>Szilárd ásványok kezelése</t>
  </si>
  <si>
    <t>Széntéri berendezések</t>
  </si>
  <si>
    <t>A vízemelés gépi berendezései</t>
  </si>
  <si>
    <t>Hidraulikus rendszerek</t>
  </si>
  <si>
    <t>Sűrített levegős rendszerek</t>
  </si>
  <si>
    <t>Belső égésű motorok</t>
  </si>
  <si>
    <t>Önállóan látja el bonyolult, nagy teljesítményű berendezések indítását, üzemben tartását, hibamegállapítását és hibaelhárítását.</t>
  </si>
  <si>
    <t>Törekszik a munkakörébe tartozó feladatok gépészeti tudást igénylő területének széleskörű ellátására.</t>
  </si>
  <si>
    <t>Ismeri és érti a belsőégésű motorok szerkezeti felépítését, működését.</t>
  </si>
  <si>
    <t>Energia-átalakítók (kompresszorok, szivattyúk, hidraulikus berendezések, hegesztő gépek) erőforrásaként szolgáló belsőégésű motorokat működtet.</t>
  </si>
  <si>
    <t>"G" Erőgépek - munkagépek (11. SOR)</t>
  </si>
  <si>
    <r>
      <t xml:space="preserve">A tananyagelemek és a deszkriptorok projektszemléletű kapcsolódása:
</t>
    </r>
    <r>
      <rPr>
        <sz val="11"/>
        <color theme="1"/>
        <rFont val="Franklin Gothic Book"/>
        <family val="2"/>
        <charset val="238"/>
      </rPr>
      <t>A projektfeladatok elvégzése során a tanuló értse meg a TMK munkálatok biztonságtechnikai jelentőségét, legyen tisztában a megelőző karbantartások szerepével a termelés hatékonyságának növelésében. Projektfeladat keretében készítsen a tanuló karbantartási tervet valamely nagyberendezésre, és állítsa össze annak anyag- és alkatrészigényét! Kellő szakértelemmel bírjon a karbantartási tevékenységek szervezése és irányítása terén.</t>
    </r>
  </si>
  <si>
    <t>Műszakos vizsgálat</t>
  </si>
  <si>
    <t>Karbantartás</t>
  </si>
  <si>
    <t>Üzemfenntartás</t>
  </si>
  <si>
    <t>Üzemeltetési ismeretek</t>
  </si>
  <si>
    <t>Szerkezeti egységek és működésük</t>
  </si>
  <si>
    <t>Nagy teljesítményű berendezések</t>
  </si>
  <si>
    <t>Munkagépek kezelése</t>
  </si>
  <si>
    <t>Termelést támogató számítástechnika</t>
  </si>
  <si>
    <t>Munkagépek karbantartása</t>
  </si>
  <si>
    <t>Munkagépek üzemeltetése</t>
  </si>
  <si>
    <t>Hajtóművek</t>
  </si>
  <si>
    <t>Fékek</t>
  </si>
  <si>
    <t>Tengelykapcsolók</t>
  </si>
  <si>
    <t>Géptani alapok</t>
  </si>
  <si>
    <t>Új megoldásokat keres a gépi berendezések gazdaságosabb üzemeltetésére.</t>
  </si>
  <si>
    <t>Törekszik az üzemében alkalmazott berendezések minél hatékonyabb működtetésére.</t>
  </si>
  <si>
    <t>Ismeri a szállítóberendezések, hajtóművek, tengelykapcsolók, fékek, osztályozó berendezések, szivattyúk szerkezeti elemeit, működésüket.</t>
  </si>
  <si>
    <t>Összeállíttat és szétszereltet bányászati gépészeti berendezéseket. Irányítja a bányászati gépek, berendezések, illetve azok részegységeinek karbantartását, javítását.</t>
  </si>
  <si>
    <t>"C" Karbantartási, javítási feladatok (5; 9; 10. SOR)</t>
  </si>
  <si>
    <r>
      <t xml:space="preserve">A tananyagelemek és a deszkriptorok projektszemléletű kapcsolódása:
</t>
    </r>
    <r>
      <rPr>
        <sz val="11"/>
        <color theme="1"/>
        <rFont val="Franklin Gothic Book"/>
        <family val="2"/>
        <charset val="238"/>
      </rPr>
      <t>A tanuló projektfeladatok segítségével sajátítsa el a megfelelő munkagép kiválasztásának módját. Rendelkezzen alapvető ismeretekkel az adott gépi berendezés felépítéséről és működtetéséről. A projektfeladat alakítson ki a tanulóban felelősségérzetet és a biztonságos munkavégzés iránti igényt a környezetében.</t>
    </r>
  </si>
  <si>
    <t>Gumihevederes szállítószalagok</t>
  </si>
  <si>
    <t>Jövesztő-, szállító- és lerakógépek</t>
  </si>
  <si>
    <t>Szállítószalagok</t>
  </si>
  <si>
    <t>Leszórógépek</t>
  </si>
  <si>
    <t>Merítéklétrás kotrógépek</t>
  </si>
  <si>
    <t>Marótárcsás kotrógépek</t>
  </si>
  <si>
    <t>Külszíni fejtések villamos berendezései</t>
  </si>
  <si>
    <t>Nagy teljesítményű berendezések üzemeltetése</t>
  </si>
  <si>
    <t>Felügyeli a hozzá beosztott, valamint az illetékességi területén dolgozó idegen munkavállalók biztonsági előírások szerinti munkavégzését.</t>
  </si>
  <si>
    <t>Fontosnak tartja a biztonságos munkavégzést, ennek érdekében betartatja a munkabiztonsági előírásokat, megköveteli az előírt védőfelszerelések használatát.</t>
  </si>
  <si>
    <t>Ismeri a földmunkagépek (tológép, árokásó, úszókotró, hegybontó, homlokrakodó). alkalmazási területét, biztonságos üzemeltetésük követelményét.</t>
  </si>
  <si>
    <t>Kiválasztja az üzemeltetési környezetéhez rendelt, termelési feladatot segítő berendezéseket.</t>
  </si>
  <si>
    <r>
      <t xml:space="preserve">A tananyagelemek és a deszkriptorok projektszemléletű kapcsolódása:
</t>
    </r>
    <r>
      <rPr>
        <sz val="11"/>
        <color theme="1"/>
        <rFont val="Franklin Gothic Book"/>
        <family val="2"/>
        <charset val="238"/>
      </rPr>
      <t>A tanuló egy-egy projektfeladat keretében sajátítsa el a biztonságos és hatékony munkavégzés módszereit. Legyen tisztában a munkavégzés során jelentkező adminisztrációs feladatok jelentőségével és azok pontos elvégzésével. Megfelelő készségek elsajátításával legyen képes adott munkacsoport tevékenységének szervezésére, a munkabiztonság és a hatékony termelés szem előtt tartásával.</t>
    </r>
  </si>
  <si>
    <t>Vezetési Ismeretek</t>
  </si>
  <si>
    <t xml:space="preserve">Ellenőrzés </t>
  </si>
  <si>
    <t>Munkagépek</t>
  </si>
  <si>
    <t>Felelős a személy- és vagyonbiztonság állapotáért, rendellenesség esetén intézkedési kötelezettség terheli.</t>
  </si>
  <si>
    <t>Elkötelezett műszakjában az üzemi feladatok részarányos teljesítése, az üzemi munkavégzés folyamatossága mellett.</t>
  </si>
  <si>
    <t>Ismeri a bányászati műszaki felügyeletre előírt szabályokat, együttműködési, jelentési, adminisztrációs kötelezettségeit (jelentésírás, műszakjegyzés).</t>
  </si>
  <si>
    <t>Irányítja a termelő műszakot, a műszak átvételét és átadását, a munkavállalók munkafeladattal ellátását, ellenőrzését, számonkérését.</t>
  </si>
  <si>
    <t>"F" Munkaszervezés (8. SOR)</t>
  </si>
  <si>
    <r>
      <t xml:space="preserve">A tananyagelemek és a deszkriptorok projektszemléletű kapcsolódása:
</t>
    </r>
    <r>
      <rPr>
        <sz val="11"/>
        <color theme="1"/>
        <rFont val="Franklin Gothic Book"/>
        <family val="2"/>
        <charset val="238"/>
      </rPr>
      <t>Megfelelő projektfeladatok segítségével a tanulónak részletesen meg kell ismerkednie a munkavégzés során előálló kockázati tényezőkkel és a biztonságos munkavégzés feltételeivel. Legyen képes havária helyzetben a megfelelő intézkedések meghozatalára.</t>
    </r>
  </si>
  <si>
    <t>Mélybányászati művelés</t>
  </si>
  <si>
    <t>Felelősséget vállal a beosztott dolgozók, az irányítása alá tartozó bányatérség élet- és vagyonbiztonságáért.</t>
  </si>
  <si>
    <t>Fontosnak tartja, hogy naprakész információja legyen a bányatérségben bekövetkező, veszélyre utaló változásokról.</t>
  </si>
  <si>
    <t>Ismeri a bányatűzveszély, a sújtólég- és a szénporrobbanás, a vízbetörés, a gázkitörés elleni védekezés előírásait, a bányamentő szervezet működését.</t>
  </si>
  <si>
    <t>Figyelemmel kíséri a bányatérségben bekövetkezett, veszélyre utaló változásokat. A megváltozott paraméterek ismeretében intézkedést tesz.</t>
  </si>
  <si>
    <t>"E" Bányabiztonság (7. SOR)</t>
  </si>
  <si>
    <r>
      <t xml:space="preserve">A tananyagelemek és a deszkriptorok projektszemléletű kapcsolódása:
</t>
    </r>
    <r>
      <rPr>
        <sz val="11"/>
        <color theme="1"/>
        <rFont val="Franklin Gothic Book"/>
        <family val="2"/>
        <charset val="238"/>
      </rPr>
      <t>A tanuló a projektfeladatok segítségével sajátítsa el az újonnan munkába álló dolgozók műszaki és biztonságtechnikai tájékoztatását. Kellő empátiával legyen képes az új munkavállalók felkészítésére a biztonságos és gazdaságos munkavégzésre.</t>
    </r>
  </si>
  <si>
    <t>Mélybányászat</t>
  </si>
  <si>
    <t>Bányamunkások</t>
  </si>
  <si>
    <t>Külszíni művelés</t>
  </si>
  <si>
    <t>Gépi jövesztés</t>
  </si>
  <si>
    <t>Bányászati fogalmak</t>
  </si>
  <si>
    <t>Bányászati alapismeretek</t>
  </si>
  <si>
    <t>Önállóan szervezi meg az új munkavállalók oktatását.</t>
  </si>
  <si>
    <t>Fontosnak tartja az új munkavállalók képzését.</t>
  </si>
  <si>
    <t>Ismeri a bányaművelés feladatait: szellőztetés, aknaszállítás alapvágatok, vágathajtás, vágatbiztosítás, front-fejtés, bányamentés, bányatérségek felhagyása.</t>
  </si>
  <si>
    <t>Új munkavállalók számára oktatást tart a mélybányászattal kapcsolatos alapfogalmakról, ismerteti a bányászat biztonsági szabályait.</t>
  </si>
  <si>
    <t>"D" Emberi erőforrások (6. SOR)</t>
  </si>
  <si>
    <r>
      <t xml:space="preserve">A tananyagelemek és a deszkriptorok projektszemléletű kapcsolódása:
</t>
    </r>
    <r>
      <rPr>
        <sz val="11"/>
        <color theme="1"/>
        <rFont val="Franklin Gothic Book"/>
        <family val="2"/>
        <charset val="238"/>
      </rPr>
      <t xml:space="preserve">A termelés zavartalanságához elengedhetetlen a használt gépek, berendezések folyamatos üzemképességének biztosítása. A projektszemléletű oktatás során a tanuló megfelelő jártasságra tesz szert a munkaterületen üzemelő gépi berendezések üzemszerű működésével kapcsolatban. Így időben felismeri ha alapvető karbantartási feladatok időszerűvé váltak. Kitűzi a karbantartási feladatok időpontját, amelyek során be tudja határolni a meghibásodásokat. A berendezések karbantartásához, javításához szükséges anyag- és alkatrész utánpótlást gördülékenyen szervezi meg. </t>
    </r>
  </si>
  <si>
    <t xml:space="preserve">Fékek </t>
  </si>
  <si>
    <t>Mechanikai mennyiségek és alapok</t>
  </si>
  <si>
    <t>Nagyteljesítményű berendezések üzemeltetése</t>
  </si>
  <si>
    <t>Külfejtések kisgépes művelése</t>
  </si>
  <si>
    <t>Vezetői irányítással az üzem teljes működési körén belül (illetékességi területén) hatékony biztonsági intézkedéseket hoz.</t>
  </si>
  <si>
    <t>Szem előtt tartja a termelőüzem gépi állományának hatékony működtetését, a hasznos időalap jobb kihasználását.</t>
  </si>
  <si>
    <t>Ismeri a gépekkel üzemelő külfejtések művelési részfolyamatait: blokkjövesztést, süllyesztéses kotrást, mély- vagy magaskotrást, udvarkotrást, gépvonultatást, hányóképzést. Ismeri a biztonsági berendezések jelzéseit, a géplánc indításának lehetőségeit.</t>
  </si>
  <si>
    <t>Üzemviteli feladatokat lát el, biztosítja a munkavégzéshez szükséges anyag és alkatrészellátást, napi karbantartást végeztet.</t>
  </si>
  <si>
    <r>
      <t xml:space="preserve">A tananyagelemek és a deszkriptorok projektszemléletű kapcsolódása:
</t>
    </r>
    <r>
      <rPr>
        <sz val="11"/>
        <color theme="1"/>
        <rFont val="Franklin Gothic Book"/>
        <family val="2"/>
        <charset val="238"/>
      </rPr>
      <t xml:space="preserve">A projektszemléletű oktatás során a feladatokat úgy célszerű összeállítani, hogy a tanulók készségszinten sajátítsák el a bányaterületen szervezett biztonságos munkavégzés alapszabályait. Ezek birtokában képessé válnak az anyagmozgatás és -szállítás tervezésére, megszervezésére, valamint a térségben működő gépi berendezések és az ott tartózkodó személyek tevékenységének, biztonságának felügyeletére.
</t>
    </r>
  </si>
  <si>
    <t>Felelős az általa felügyelt bányászati tevékenység biztonságos, környezettudatos fenntartásáért.</t>
  </si>
  <si>
    <t>Kritikusan szemléli személyek és berendezések viselkedését a bányatérségben, eltérés esetén figyelmeztet, intézkedik.</t>
  </si>
  <si>
    <t>Ismeri a telepített és felhagyott bányatérségekre előírt szabályokat, a telepített munkahelyekre vonatkozó előírásokat, a bányába belépés és az ott tartózkodás szabályait.</t>
  </si>
  <si>
    <t>Meghatározza a bányatérségben történő közlekedés, szállítás rendjét, a közlekedésre használt útvonalakat, a vészhelyzet esetén szükséges teendőket. Geodéziai mű-szerrel felületeket mér be.</t>
  </si>
  <si>
    <t>"B" Biztonságos bányaművelés alapjai (4. SOR)</t>
  </si>
  <si>
    <r>
      <t xml:space="preserve">A tananyagelemek és a deszkriptorok projektszemléletű kapcsolódása:
</t>
    </r>
    <r>
      <rPr>
        <sz val="11"/>
        <color theme="1"/>
        <rFont val="Franklin Gothic Book"/>
        <family val="2"/>
        <charset val="238"/>
      </rPr>
      <t>A felszíni és a felszín alatti vizek jellemzői, valamint azok mozgása közvetlen hatással van a bányaművelés hatékonyságára. A munkálatok fontos része a víztelenítéshez kapcsolódó feladat. Az ehhez szükséges berendezések kiválasztása és telepítése projektfeladatok keretében történhet a leghatékonyabban. Az adott szivattyú beüzemeléséhez elengedhetetlen a jellemző üzemi paraméterek ismerete. A munka során jelentkező esetleges üzemzavar időben történő felismeréséhez szükséges képességeket el kell sajátítania a tanulónak, továbbá döntenie kell a szükséges intézkedések megtételéről.</t>
    </r>
  </si>
  <si>
    <t>Irányítja felelősségi területén a bánya biztonságos üzemeltetéséhez előírt víztelenítési feladatok végrehajtását. Érzékszervei segítségével minősíti a kiemelendő vizeket, döntést hoz annak élővízfolyásba engedhetőségéről.</t>
  </si>
  <si>
    <t>Szem előtt tartja a bányabiztonsági, munkabiztonsági és környezetvédelmi előírásokat. Veszélyhelyzet érzékelésekor azonnal megteszi az előírt intézkedéseket.</t>
  </si>
  <si>
    <t>Ismeri a felszíni és felszín alatti vizek elhelyezkedését, a víz mozgását a kőzetekben, a csapadékvíz elvezetését, csorgák és zsompok rendszerét, a határvédő és közvetítő kutak fúrásának módját, a vízkiemelés és a bányabeli szivattyúzás gyakorlatát, a külszíni vízveszélyt, (csapadék, élővízfolyások).</t>
  </si>
  <si>
    <t>Kiválasztja a hatásos bányavíztelenítési módokat, felkészül a váratlan víztelenítési feladatokra.</t>
  </si>
  <si>
    <t>"A" Kőzettani, földtani és hidrológiai alapismeretek (1; 2; 3. SOR)</t>
  </si>
  <si>
    <r>
      <t xml:space="preserve">A tananyagelemek és a deszkriptorok projektszemléletű kapcsolódása:
</t>
    </r>
    <r>
      <rPr>
        <sz val="11"/>
        <color theme="1"/>
        <rFont val="Franklin Gothic Book"/>
        <family val="2"/>
        <charset val="238"/>
      </rPr>
      <t>Geológiai ismereteinek felhasználásával a tanuló projektmunka keretében végzi el a nyitott bányafalból történő mintavételt és a minta alkotóelemeinek azonosítását. Feladataihoz elengedhetetlen az anyagok alapvető tulajdonságainak magabiztos ismerete és az azonosításukhoz szükséges módszerek alkalmazása.</t>
    </r>
  </si>
  <si>
    <t>Kőzetek települése, kőzetmozgások</t>
  </si>
  <si>
    <t>A kőzetek tulajdonságának változásai</t>
  </si>
  <si>
    <t>Kőzetek kialakulása, átalakulásai, kőzetté válás</t>
  </si>
  <si>
    <t>Geológiai ismeretek</t>
  </si>
  <si>
    <t>Önálló munkával dokumentálja a bányaüzem földtani állapotát, adatait továbbítja közvetlen felettesének értékelésre.</t>
  </si>
  <si>
    <t>Motivált arra, hogy megtalálja a kapcsolatot az elméleti ismeretek és a gyakorlati munkavégzés között. Fontosnak tartja, hogy folyamatosan bővítse geológiai ismereteit.</t>
  </si>
  <si>
    <t>Ismeri a haszonanyag és a kísérő kőzet települési viszonyait, beágyazódását, a telepek, telérek rétegződését.</t>
  </si>
  <si>
    <t>Mintát vesz a nyitott bányafalon a hasznosítható és kísérő ásványokból, kőzetekből, telepszelvényt készít a haszonanyag minőségváltozásáról.</t>
  </si>
  <si>
    <r>
      <t>A tananyagelemek és a deszkriptorok projektszemléletű kapcsolódása:</t>
    </r>
    <r>
      <rPr>
        <sz val="11"/>
        <color theme="1"/>
        <rFont val="Franklin Gothic Book"/>
        <family val="2"/>
        <charset val="238"/>
      </rPr>
      <t xml:space="preserve">
A tanuló projektmunkák keretében sajátítsa el a bányászati tevékenység során felszínre kerülő kőzetek meghatározásának szempontjait és módjait. Az alapvető kőzetek, ásványok és ércek azonosításához szükséges készségek kialakítása azok alapvető tulajdonságainak ismeretében valósul meg. A kőzetminták közül válassza ki, illetve csoportosítsa az eredet szerint különböző kőzeteket! Mutassa be az üledékes kőzetek jellemzőit és összetételét.</t>
    </r>
  </si>
  <si>
    <t>Víztelenítés</t>
  </si>
  <si>
    <t>Kőzetek, ásványok, ércek</t>
  </si>
  <si>
    <t>A geológia fogalma, tárgya</t>
  </si>
  <si>
    <t>Irányítás mellett a bányaüzem területén fellelhető ásványi anyagokról hiteles információkat gyűjt és továbbít.</t>
  </si>
  <si>
    <t>Törekszik a bányászat geológiai környezetének (felszíni, felszín közeli kőzetek, ásványok, ércek, hasznosítható anyagok) felismerésére. Törekszik a munkája során természetes környezet védelmére</t>
  </si>
  <si>
    <t>Ismeri az ásványok, ércek, szenek, üledékes kőzetek, magmás kőzetek, metamorf kőzetek paramétereit, tulajdonságait.</t>
  </si>
  <si>
    <t>Elemzi, szemrevételezéssel tanulmányozza a bányaellenőrzés során gyűjtött kőzeteket.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</si>
</sst>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Aptos Narrow"/>
      <family val="2"/>
      <charset val="238"/>
      <scheme val="minor"/>
    </font>
    <font>
      <b/>
      <sz val="11"/>
      <color theme="1"/>
      <name val="Franklin Gothic Book"/>
      <family val="2"/>
      <charset val="238"/>
    </font>
    <font>
      <sz val="11"/>
      <color theme="1"/>
      <name val="Franklin Gothic Book"/>
      <family val="2"/>
      <charset val="238"/>
    </font>
    <font>
      <b/>
      <sz val="11"/>
      <name val="Franklin Gothic Book"/>
      <family val="2"/>
      <charset val="238"/>
    </font>
    <font>
      <sz val="11"/>
      <color theme="1"/>
      <name val="Franklin Gothic Book"/>
      <family val="2"/>
    </font>
    <font>
      <b/>
      <sz val="11"/>
      <color theme="1"/>
      <name val="Franklin Gothic Book"/>
      <family val="2"/>
    </font>
    <font>
      <sz val="11"/>
      <color rgb="FF006100"/>
      <name val="Aptos Narrow"/>
      <family val="2"/>
      <charset val="238"/>
      <scheme val="minor"/>
    </font>
    <font>
      <sz val="11"/>
      <name val="Franklin Gothic Book"/>
      <family val="2"/>
      <charset val="238"/>
    </font>
  </fonts>
  <fills count="8">
    <fill>
      <patternFill patternType="none"/>
    </fill>
    <fill>
      <patternFill patternType="gray125"/>
    </fill>
    <fill>
      <patternFill patternType="solid">
        <fgColor rgb="FFFFC55D"/>
        <bgColor indexed="64"/>
      </patternFill>
    </fill>
    <fill>
      <patternFill patternType="solid">
        <fgColor rgb="FFD5E9FA"/>
        <bgColor indexed="64"/>
      </patternFill>
    </fill>
    <fill>
      <patternFill patternType="solid">
        <fgColor theme="0"/>
        <bgColor indexed="64"/>
      </patternFill>
    </fill>
    <fill>
      <patternFill patternType="solid">
        <fgColor rgb="FF66B5F8"/>
        <bgColor indexed="64"/>
      </patternFill>
    </fill>
    <fill>
      <patternFill patternType="solid">
        <fgColor rgb="FFFFE4B5"/>
        <bgColor indexed="64"/>
      </patternFill>
    </fill>
    <fill>
      <patternFill patternType="solid">
        <fgColor rgb="FFC6EFCE"/>
      </patternFill>
    </fill>
  </fills>
  <borders count="31">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right/>
      <top style="thin">
        <color auto="1"/>
      </top>
      <bottom/>
      <diagonal/>
    </border>
    <border>
      <left/>
      <right/>
      <top/>
      <bottom style="medium">
        <color auto="1"/>
      </bottom>
      <diagonal/>
    </border>
    <border>
      <left/>
      <right style="medium">
        <color auto="1"/>
      </right>
      <top style="thin">
        <color auto="1"/>
      </top>
      <bottom/>
      <diagonal/>
    </border>
    <border>
      <left/>
      <right style="medium">
        <color auto="1"/>
      </right>
      <top/>
      <bottom style="medium">
        <color auto="1"/>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style="medium">
        <color auto="1"/>
      </right>
      <top style="medium">
        <color auto="1"/>
      </top>
      <bottom style="medium">
        <color indexed="64"/>
      </bottom>
      <diagonal/>
    </border>
    <border>
      <left style="thin">
        <color auto="1"/>
      </left>
      <right style="medium">
        <color indexed="64"/>
      </right>
      <top style="thin">
        <color auto="1"/>
      </top>
      <bottom style="thin">
        <color auto="1"/>
      </bottom>
      <diagonal/>
    </border>
    <border>
      <left/>
      <right style="thin">
        <color auto="1"/>
      </right>
      <top style="medium">
        <color auto="1"/>
      </top>
      <bottom/>
      <diagonal/>
    </border>
    <border>
      <left/>
      <right style="thin">
        <color auto="1"/>
      </right>
      <top/>
      <bottom/>
      <diagonal/>
    </border>
    <border>
      <left/>
      <right style="thin">
        <color auto="1"/>
      </right>
      <top/>
      <bottom style="medium">
        <color auto="1"/>
      </bottom>
      <diagonal/>
    </border>
    <border>
      <left style="thin">
        <color auto="1"/>
      </left>
      <right style="thin">
        <color indexed="64"/>
      </right>
      <top style="medium">
        <color auto="1"/>
      </top>
      <bottom/>
      <diagonal/>
    </border>
    <border>
      <left style="thin">
        <color auto="1"/>
      </left>
      <right style="thin">
        <color indexed="64"/>
      </right>
      <top/>
      <bottom/>
      <diagonal/>
    </border>
    <border>
      <left style="thin">
        <color auto="1"/>
      </left>
      <right style="thin">
        <color indexed="64"/>
      </right>
      <top/>
      <bottom style="medium">
        <color auto="1"/>
      </bottom>
      <diagonal/>
    </border>
    <border>
      <left style="thin">
        <color indexed="64"/>
      </left>
      <right/>
      <top/>
      <bottom style="medium">
        <color auto="1"/>
      </bottom>
      <diagonal/>
    </border>
    <border>
      <left style="thin">
        <color indexed="64"/>
      </left>
      <right/>
      <top/>
      <bottom/>
      <diagonal/>
    </border>
    <border>
      <left style="thin">
        <color indexed="64"/>
      </left>
      <right/>
      <top style="medium">
        <color auto="1"/>
      </top>
      <bottom/>
      <diagonal/>
    </border>
  </borders>
  <cellStyleXfs count="2">
    <xf numFmtId="0" fontId="0" fillId="0" borderId="0"/>
    <xf numFmtId="0" fontId="6" fillId="7" borderId="0" applyNumberFormat="0" applyBorder="0" applyAlignment="0" applyProtection="0"/>
  </cellStyleXfs>
  <cellXfs count="63">
    <xf numFmtId="0" fontId="0" fillId="0" borderId="0" xfId="0"/>
    <xf numFmtId="0" fontId="1" fillId="0" borderId="0" xfId="0" applyFont="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0" fontId="2" fillId="0" borderId="0" xfId="0" applyFont="1" applyAlignment="1">
      <alignment horizontal="center" vertical="center" wrapText="1"/>
    </xf>
    <xf numFmtId="0" fontId="1" fillId="0" borderId="0" xfId="0" applyFont="1" applyAlignment="1">
      <alignment horizontal="center" vertical="center" wrapText="1"/>
    </xf>
    <xf numFmtId="0" fontId="1" fillId="4" borderId="0" xfId="0" applyFont="1" applyFill="1" applyAlignment="1" applyProtection="1">
      <alignment horizontal="center" vertical="center" wrapText="1"/>
      <protection locked="0"/>
    </xf>
    <xf numFmtId="0" fontId="2" fillId="4" borderId="0" xfId="0" applyFont="1" applyFill="1" applyAlignment="1" applyProtection="1">
      <alignment horizontal="center" vertical="center" wrapText="1"/>
      <protection locked="0"/>
    </xf>
    <xf numFmtId="0" fontId="6" fillId="4" borderId="0" xfId="1" applyFill="1" applyAlignment="1" applyProtection="1">
      <alignment horizontal="center" vertical="center" wrapText="1"/>
      <protection locked="0"/>
    </xf>
    <xf numFmtId="0" fontId="1" fillId="0" borderId="1" xfId="0" applyFont="1" applyBorder="1" applyAlignment="1">
      <alignment horizontal="center" vertical="center" wrapText="1"/>
    </xf>
    <xf numFmtId="0" fontId="1" fillId="2" borderId="2"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3" borderId="2" xfId="0" applyFont="1" applyFill="1" applyBorder="1" applyAlignment="1">
      <alignment horizontal="center" vertical="center" wrapText="1"/>
    </xf>
    <xf numFmtId="0" fontId="1" fillId="3" borderId="20" xfId="0" applyFont="1" applyFill="1" applyBorder="1" applyAlignment="1">
      <alignment horizontal="center" vertical="center" wrapText="1"/>
    </xf>
    <xf numFmtId="0" fontId="1" fillId="3" borderId="5" xfId="0" applyFont="1" applyFill="1" applyBorder="1" applyAlignment="1">
      <alignment horizontal="left" vertical="center" wrapText="1"/>
    </xf>
    <xf numFmtId="0" fontId="2" fillId="3" borderId="21" xfId="0" applyFont="1" applyFill="1" applyBorder="1" applyAlignment="1">
      <alignment horizontal="center" vertical="center" wrapText="1"/>
    </xf>
    <xf numFmtId="0" fontId="1" fillId="6" borderId="3" xfId="0" applyFont="1" applyFill="1" applyBorder="1" applyAlignment="1">
      <alignment horizontal="center" vertical="center" wrapText="1"/>
    </xf>
    <xf numFmtId="0" fontId="1" fillId="6" borderId="4" xfId="0" applyFont="1" applyFill="1" applyBorder="1" applyAlignment="1">
      <alignment horizontal="center" vertical="center" wrapText="1"/>
    </xf>
    <xf numFmtId="0" fontId="1" fillId="6" borderId="2" xfId="0" applyFont="1" applyFill="1" applyBorder="1" applyAlignment="1">
      <alignment horizontal="center" vertical="center" wrapText="1"/>
    </xf>
    <xf numFmtId="0" fontId="1" fillId="6" borderId="20" xfId="0" applyFont="1" applyFill="1" applyBorder="1" applyAlignment="1">
      <alignment horizontal="center" vertical="center" wrapText="1"/>
    </xf>
    <xf numFmtId="0" fontId="2" fillId="0" borderId="22"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24" xfId="0" applyFont="1" applyBorder="1" applyAlignment="1">
      <alignment horizontal="center" vertical="center" wrapText="1"/>
    </xf>
    <xf numFmtId="0" fontId="1" fillId="2" borderId="25" xfId="0" applyFont="1" applyFill="1" applyBorder="1" applyAlignment="1">
      <alignment horizontal="center" vertical="center" textRotation="90" wrapText="1"/>
    </xf>
    <xf numFmtId="0" fontId="1" fillId="2" borderId="26" xfId="0" applyFont="1" applyFill="1" applyBorder="1" applyAlignment="1">
      <alignment horizontal="center" vertical="center" textRotation="90" wrapText="1"/>
    </xf>
    <xf numFmtId="0" fontId="1" fillId="2" borderId="27" xfId="0" applyFont="1" applyFill="1" applyBorder="1" applyAlignment="1">
      <alignment horizontal="center" vertical="center" textRotation="90" wrapText="1"/>
    </xf>
    <xf numFmtId="0" fontId="2" fillId="4" borderId="18" xfId="0" applyFont="1" applyFill="1" applyBorder="1" applyAlignment="1">
      <alignment horizontal="center" vertical="center" wrapText="1"/>
    </xf>
    <xf numFmtId="0" fontId="2" fillId="4" borderId="19" xfId="0" applyFont="1" applyFill="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1" fillId="5" borderId="9" xfId="0" applyFont="1" applyFill="1" applyBorder="1" applyAlignment="1">
      <alignment horizontal="justify" vertical="center" wrapText="1"/>
    </xf>
    <xf numFmtId="0" fontId="1" fillId="5" borderId="11" xfId="0" applyFont="1" applyFill="1" applyBorder="1" applyAlignment="1">
      <alignment horizontal="justify"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5" fillId="5" borderId="9" xfId="0" applyFont="1" applyFill="1" applyBorder="1" applyAlignment="1">
      <alignment horizontal="justify" vertical="center" wrapText="1"/>
    </xf>
    <xf numFmtId="0" fontId="5" fillId="5" borderId="11" xfId="0" applyFont="1" applyFill="1" applyBorder="1" applyAlignment="1">
      <alignment horizontal="justify" vertical="center" wrapText="1"/>
    </xf>
    <xf numFmtId="0" fontId="2" fillId="4" borderId="12" xfId="0" applyFont="1" applyFill="1" applyBorder="1" applyAlignment="1" applyProtection="1">
      <alignment horizontal="justify" vertical="center" wrapText="1"/>
      <protection locked="0"/>
    </xf>
    <xf numFmtId="0" fontId="2" fillId="4" borderId="9" xfId="0" applyFont="1" applyFill="1" applyBorder="1" applyAlignment="1" applyProtection="1">
      <alignment horizontal="justify" vertical="center" wrapText="1"/>
      <protection locked="0"/>
    </xf>
    <xf numFmtId="0" fontId="2" fillId="4" borderId="13" xfId="0" applyFont="1" applyFill="1" applyBorder="1" applyAlignment="1" applyProtection="1">
      <alignment horizontal="justify" vertical="center" wrapText="1"/>
      <protection locked="0"/>
    </xf>
    <xf numFmtId="0" fontId="1" fillId="6" borderId="12" xfId="0" applyFont="1" applyFill="1" applyBorder="1" applyAlignment="1">
      <alignment horizontal="center" vertical="center" wrapText="1"/>
    </xf>
    <xf numFmtId="0" fontId="1" fillId="6" borderId="13" xfId="0" applyFont="1" applyFill="1" applyBorder="1" applyAlignment="1">
      <alignment horizontal="center" vertical="center" wrapText="1"/>
    </xf>
    <xf numFmtId="0" fontId="2" fillId="6" borderId="12" xfId="0" applyFont="1" applyFill="1" applyBorder="1" applyAlignment="1">
      <alignment horizontal="justify" vertical="center" wrapText="1"/>
    </xf>
    <xf numFmtId="0" fontId="2" fillId="6" borderId="9" xfId="0" applyFont="1" applyFill="1" applyBorder="1" applyAlignment="1">
      <alignment horizontal="justify" vertical="center" wrapText="1"/>
    </xf>
    <xf numFmtId="0" fontId="2" fillId="6" borderId="13" xfId="0" applyFont="1" applyFill="1" applyBorder="1" applyAlignment="1">
      <alignment horizontal="justify" vertical="center" wrapText="1"/>
    </xf>
    <xf numFmtId="0" fontId="3" fillId="4" borderId="10" xfId="0" applyFont="1" applyFill="1" applyBorder="1" applyAlignment="1">
      <alignment horizontal="right" vertical="center" wrapText="1"/>
    </xf>
    <xf numFmtId="0" fontId="3" fillId="4" borderId="9" xfId="0" applyFont="1" applyFill="1" applyBorder="1" applyAlignment="1">
      <alignment horizontal="right" vertical="center" wrapText="1"/>
    </xf>
    <xf numFmtId="0" fontId="3" fillId="4" borderId="11" xfId="0" applyFont="1" applyFill="1" applyBorder="1" applyAlignment="1">
      <alignment horizontal="right" vertical="center" wrapText="1"/>
    </xf>
    <xf numFmtId="0" fontId="1" fillId="0" borderId="10"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1" xfId="0" applyFont="1" applyBorder="1" applyAlignment="1">
      <alignment horizontal="center" vertical="center" wrapText="1"/>
    </xf>
    <xf numFmtId="0" fontId="7" fillId="6" borderId="13" xfId="0" applyFont="1" applyFill="1" applyBorder="1" applyAlignment="1">
      <alignment horizontal="justify" vertical="center" wrapText="1"/>
    </xf>
    <xf numFmtId="0" fontId="7" fillId="6" borderId="9" xfId="0" applyFont="1" applyFill="1" applyBorder="1" applyAlignment="1">
      <alignment horizontal="justify" vertical="center" wrapText="1"/>
    </xf>
    <xf numFmtId="0" fontId="7" fillId="6" borderId="12" xfId="0" applyFont="1" applyFill="1" applyBorder="1" applyAlignment="1">
      <alignment horizontal="justify" vertical="center" wrapText="1"/>
    </xf>
    <xf numFmtId="0" fontId="1" fillId="4" borderId="11" xfId="0" applyFont="1" applyFill="1" applyBorder="1" applyAlignment="1">
      <alignment horizontal="right" vertical="center" wrapText="1"/>
    </xf>
    <xf numFmtId="0" fontId="1" fillId="4" borderId="9" xfId="0" applyFont="1" applyFill="1" applyBorder="1" applyAlignment="1">
      <alignment horizontal="right" vertical="center" wrapText="1"/>
    </xf>
    <xf numFmtId="0" fontId="1" fillId="4" borderId="10" xfId="0" applyFont="1" applyFill="1" applyBorder="1" applyAlignment="1">
      <alignment horizontal="right" vertical="center" wrapText="1"/>
    </xf>
    <xf numFmtId="0" fontId="2" fillId="0" borderId="28" xfId="0" applyFont="1" applyBorder="1" applyAlignment="1">
      <alignment horizontal="center" vertical="center" wrapText="1"/>
    </xf>
    <xf numFmtId="0" fontId="2" fillId="0" borderId="29" xfId="0" applyFont="1" applyBorder="1" applyAlignment="1">
      <alignment horizontal="center" vertical="center" wrapText="1"/>
    </xf>
    <xf numFmtId="0" fontId="2" fillId="0" borderId="30" xfId="0" applyFont="1" applyBorder="1" applyAlignment="1">
      <alignment horizontal="center" vertical="center" wrapText="1"/>
    </xf>
    <xf numFmtId="0" fontId="1" fillId="5" borderId="12" xfId="0" applyFont="1" applyFill="1" applyBorder="1" applyAlignment="1">
      <alignment horizontal="justify" vertical="center" wrapText="1"/>
    </xf>
    <xf numFmtId="0" fontId="1" fillId="0" borderId="13" xfId="0" applyFont="1" applyBorder="1" applyAlignment="1">
      <alignment horizontal="center" vertical="center" wrapText="1"/>
    </xf>
  </cellXfs>
  <cellStyles count="2">
    <cellStyle name="Jó" xfId="1" builtinId="26"/>
    <cellStyle name="Normál" xfId="0" builtinId="0"/>
  </cellStyles>
  <dxfs count="0"/>
  <tableStyles count="0" defaultTableStyle="TableStyleMedium2" defaultPivotStyle="PivotStyleLight16"/>
  <colors>
    <mruColors>
      <color rgb="FFFFC55D"/>
      <color rgb="FFFFE4B5"/>
      <color rgb="FFD5E9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55D"/>
  </sheetPr>
  <dimension ref="A1:P74"/>
  <sheetViews>
    <sheetView tabSelected="1" zoomScale="85" zoomScaleNormal="85" workbookViewId="0">
      <pane ySplit="1" topLeftCell="A2" activePane="bottomLeft" state="frozen"/>
      <selection pane="bottomLeft" activeCell="I7" sqref="I7"/>
    </sheetView>
  </sheetViews>
  <sheetFormatPr defaultColWidth="9.140625" defaultRowHeight="15.75" x14ac:dyDescent="0.25"/>
  <cols>
    <col min="1" max="1" width="10.140625" style="3" customWidth="1"/>
    <col min="2" max="2" width="25.140625" style="4" customWidth="1"/>
    <col min="3" max="3" width="34.7109375" style="3" customWidth="1"/>
    <col min="4" max="4" width="39.28515625" style="3" customWidth="1"/>
    <col min="5" max="5" width="36.42578125" style="3" customWidth="1"/>
    <col min="6" max="6" width="57.85546875" style="3" customWidth="1"/>
    <col min="7" max="7" width="24.85546875" style="3" customWidth="1"/>
    <col min="8" max="8" width="23.5703125" style="3" customWidth="1"/>
    <col min="9" max="9" width="46.140625" style="3" customWidth="1"/>
    <col min="10" max="10" width="28.85546875" style="3" customWidth="1"/>
    <col min="11" max="11" width="9.140625" style="3"/>
    <col min="12" max="12" width="33.42578125" style="3" customWidth="1"/>
    <col min="13" max="13" width="44.42578125" style="6" customWidth="1"/>
    <col min="14" max="14" width="9.140625" style="6"/>
    <col min="15" max="15" width="18.42578125" style="6" customWidth="1"/>
    <col min="16" max="16" width="27.7109375" style="6" customWidth="1"/>
    <col min="17" max="16384" width="9.140625" style="2"/>
  </cols>
  <sheetData>
    <row r="1" spans="1:16" s="1" customFormat="1" ht="32.25" thickBot="1" x14ac:dyDescent="0.3">
      <c r="A1" s="8" t="s">
        <v>0</v>
      </c>
      <c r="B1" s="9" t="s">
        <v>1</v>
      </c>
      <c r="C1" s="10" t="s">
        <v>2</v>
      </c>
      <c r="D1" s="10" t="s">
        <v>3</v>
      </c>
      <c r="E1" s="10" t="s">
        <v>4</v>
      </c>
      <c r="F1" s="10" t="s">
        <v>5</v>
      </c>
      <c r="G1" s="11" t="s">
        <v>6</v>
      </c>
      <c r="H1" s="12" t="s">
        <v>7</v>
      </c>
      <c r="I1" s="3"/>
      <c r="J1" s="3"/>
      <c r="K1" s="3"/>
      <c r="L1" s="3"/>
      <c r="M1" s="5"/>
      <c r="N1" s="5"/>
      <c r="O1" s="5"/>
      <c r="P1" s="5"/>
    </row>
    <row r="2" spans="1:16" x14ac:dyDescent="0.25">
      <c r="A2" s="33">
        <v>1</v>
      </c>
      <c r="B2" s="22" t="s">
        <v>75</v>
      </c>
      <c r="C2" s="19" t="s">
        <v>10</v>
      </c>
      <c r="D2" s="19" t="s">
        <v>11</v>
      </c>
      <c r="E2" s="19" t="s">
        <v>12</v>
      </c>
      <c r="F2" s="19" t="s">
        <v>13</v>
      </c>
      <c r="G2" s="25" t="s">
        <v>50</v>
      </c>
      <c r="H2" s="26"/>
    </row>
    <row r="3" spans="1:16" x14ac:dyDescent="0.25">
      <c r="A3" s="34"/>
      <c r="B3" s="23"/>
      <c r="C3" s="20"/>
      <c r="D3" s="20"/>
      <c r="E3" s="20"/>
      <c r="F3" s="20"/>
      <c r="G3" s="13" t="s">
        <v>51</v>
      </c>
      <c r="H3" s="14">
        <v>15</v>
      </c>
    </row>
    <row r="4" spans="1:16" ht="31.5" x14ac:dyDescent="0.25">
      <c r="A4" s="34"/>
      <c r="B4" s="23"/>
      <c r="C4" s="20"/>
      <c r="D4" s="20"/>
      <c r="E4" s="20"/>
      <c r="F4" s="20"/>
      <c r="G4" s="13" t="s">
        <v>52</v>
      </c>
      <c r="H4" s="14">
        <v>2</v>
      </c>
    </row>
    <row r="5" spans="1:16" x14ac:dyDescent="0.25">
      <c r="A5" s="34"/>
      <c r="B5" s="23"/>
      <c r="C5" s="20"/>
      <c r="D5" s="20"/>
      <c r="E5" s="20"/>
      <c r="F5" s="20"/>
      <c r="G5" s="13" t="s">
        <v>64</v>
      </c>
      <c r="H5" s="14">
        <v>10</v>
      </c>
    </row>
    <row r="6" spans="1:16" ht="16.5" thickBot="1" x14ac:dyDescent="0.3">
      <c r="A6" s="34"/>
      <c r="B6" s="23"/>
      <c r="C6" s="21"/>
      <c r="D6" s="21"/>
      <c r="E6" s="21"/>
      <c r="F6" s="21"/>
      <c r="G6" s="27" t="s">
        <v>8</v>
      </c>
      <c r="H6" s="29">
        <f>SUM(H3:H5,)</f>
        <v>27</v>
      </c>
    </row>
    <row r="7" spans="1:16" ht="249.95" customHeight="1" thickBot="1" x14ac:dyDescent="0.3">
      <c r="A7" s="35"/>
      <c r="B7" s="24"/>
      <c r="C7" s="31" t="s">
        <v>71</v>
      </c>
      <c r="D7" s="31"/>
      <c r="E7" s="31"/>
      <c r="F7" s="32"/>
      <c r="G7" s="28"/>
      <c r="H7" s="30"/>
    </row>
    <row r="8" spans="1:16" x14ac:dyDescent="0.25">
      <c r="A8" s="33">
        <v>2</v>
      </c>
      <c r="B8" s="22" t="s">
        <v>75</v>
      </c>
      <c r="C8" s="19" t="s">
        <v>14</v>
      </c>
      <c r="D8" s="19" t="s">
        <v>15</v>
      </c>
      <c r="E8" s="19" t="s">
        <v>16</v>
      </c>
      <c r="F8" s="19" t="s">
        <v>17</v>
      </c>
      <c r="G8" s="25" t="s">
        <v>50</v>
      </c>
      <c r="H8" s="26"/>
    </row>
    <row r="9" spans="1:16" ht="31.5" x14ac:dyDescent="0.25">
      <c r="A9" s="34"/>
      <c r="B9" s="23"/>
      <c r="C9" s="20"/>
      <c r="D9" s="20"/>
      <c r="E9" s="20"/>
      <c r="F9" s="20"/>
      <c r="G9" s="13" t="s">
        <v>53</v>
      </c>
      <c r="H9" s="14">
        <v>4</v>
      </c>
    </row>
    <row r="10" spans="1:16" x14ac:dyDescent="0.25">
      <c r="A10" s="34"/>
      <c r="B10" s="23"/>
      <c r="C10" s="20"/>
      <c r="D10" s="20"/>
      <c r="E10" s="20"/>
      <c r="F10" s="20"/>
      <c r="G10" s="13" t="s">
        <v>51</v>
      </c>
      <c r="H10" s="14">
        <v>15</v>
      </c>
    </row>
    <row r="11" spans="1:16" ht="31.5" x14ac:dyDescent="0.25">
      <c r="A11" s="34"/>
      <c r="B11" s="23"/>
      <c r="C11" s="20"/>
      <c r="D11" s="20"/>
      <c r="E11" s="20"/>
      <c r="F11" s="20"/>
      <c r="G11" s="13" t="s">
        <v>54</v>
      </c>
      <c r="H11" s="14">
        <v>4</v>
      </c>
    </row>
    <row r="12" spans="1:16" ht="31.5" x14ac:dyDescent="0.25">
      <c r="A12" s="34"/>
      <c r="B12" s="23"/>
      <c r="C12" s="20"/>
      <c r="D12" s="20"/>
      <c r="E12" s="20"/>
      <c r="F12" s="20"/>
      <c r="G12" s="13" t="s">
        <v>55</v>
      </c>
      <c r="H12" s="14">
        <v>20</v>
      </c>
    </row>
    <row r="13" spans="1:16" ht="137.25" customHeight="1" thickBot="1" x14ac:dyDescent="0.3">
      <c r="A13" s="34"/>
      <c r="B13" s="23"/>
      <c r="C13" s="21"/>
      <c r="D13" s="21"/>
      <c r="E13" s="21"/>
      <c r="F13" s="21"/>
      <c r="G13" s="27" t="s">
        <v>8</v>
      </c>
      <c r="H13" s="29">
        <f>SUM(H9:H12,)</f>
        <v>43</v>
      </c>
    </row>
    <row r="14" spans="1:16" ht="249.95" customHeight="1" thickBot="1" x14ac:dyDescent="0.3">
      <c r="A14" s="35"/>
      <c r="B14" s="24"/>
      <c r="C14" s="31" t="s">
        <v>67</v>
      </c>
      <c r="D14" s="31"/>
      <c r="E14" s="31"/>
      <c r="F14" s="32"/>
      <c r="G14" s="28"/>
      <c r="H14" s="30"/>
    </row>
    <row r="15" spans="1:16" x14ac:dyDescent="0.25">
      <c r="A15" s="33">
        <v>3</v>
      </c>
      <c r="B15" s="22" t="s">
        <v>75</v>
      </c>
      <c r="C15" s="19" t="s">
        <v>18</v>
      </c>
      <c r="D15" s="19" t="s">
        <v>19</v>
      </c>
      <c r="E15" s="19" t="s">
        <v>20</v>
      </c>
      <c r="F15" s="19" t="s">
        <v>21</v>
      </c>
      <c r="G15" s="25" t="s">
        <v>50</v>
      </c>
      <c r="H15" s="26"/>
    </row>
    <row r="16" spans="1:16" ht="31.5" x14ac:dyDescent="0.25">
      <c r="A16" s="34"/>
      <c r="B16" s="23"/>
      <c r="C16" s="20"/>
      <c r="D16" s="20"/>
      <c r="E16" s="20"/>
      <c r="F16" s="20"/>
      <c r="G16" s="13" t="s">
        <v>53</v>
      </c>
      <c r="H16" s="14">
        <v>4</v>
      </c>
    </row>
    <row r="17" spans="1:8" x14ac:dyDescent="0.25">
      <c r="A17" s="34"/>
      <c r="B17" s="23"/>
      <c r="C17" s="20"/>
      <c r="D17" s="20"/>
      <c r="E17" s="20"/>
      <c r="F17" s="20"/>
      <c r="G17" s="13" t="s">
        <v>51</v>
      </c>
      <c r="H17" s="14">
        <v>12</v>
      </c>
    </row>
    <row r="18" spans="1:8" ht="31.5" x14ac:dyDescent="0.25">
      <c r="A18" s="34"/>
      <c r="B18" s="23"/>
      <c r="C18" s="20"/>
      <c r="D18" s="20"/>
      <c r="E18" s="20"/>
      <c r="F18" s="20"/>
      <c r="G18" s="13" t="s">
        <v>54</v>
      </c>
      <c r="H18" s="14">
        <v>6</v>
      </c>
    </row>
    <row r="19" spans="1:8" ht="31.5" x14ac:dyDescent="0.25">
      <c r="A19" s="34"/>
      <c r="B19" s="23"/>
      <c r="C19" s="20"/>
      <c r="D19" s="20"/>
      <c r="E19" s="20"/>
      <c r="F19" s="20"/>
      <c r="G19" s="13" t="s">
        <v>55</v>
      </c>
      <c r="H19" s="14">
        <v>20</v>
      </c>
    </row>
    <row r="20" spans="1:8" x14ac:dyDescent="0.25">
      <c r="A20" s="34"/>
      <c r="B20" s="23"/>
      <c r="C20" s="20"/>
      <c r="D20" s="20"/>
      <c r="E20" s="20"/>
      <c r="F20" s="20"/>
      <c r="G20" s="13" t="s">
        <v>65</v>
      </c>
      <c r="H20" s="14">
        <v>10</v>
      </c>
    </row>
    <row r="21" spans="1:8" ht="76.5" customHeight="1" thickBot="1" x14ac:dyDescent="0.3">
      <c r="A21" s="34"/>
      <c r="B21" s="23"/>
      <c r="C21" s="21"/>
      <c r="D21" s="21"/>
      <c r="E21" s="21"/>
      <c r="F21" s="21"/>
      <c r="G21" s="27" t="s">
        <v>8</v>
      </c>
      <c r="H21" s="29">
        <f>SUM(H16:H20,)</f>
        <v>52</v>
      </c>
    </row>
    <row r="22" spans="1:8" ht="249.95" customHeight="1" thickBot="1" x14ac:dyDescent="0.3">
      <c r="A22" s="35"/>
      <c r="B22" s="24"/>
      <c r="C22" s="31" t="s">
        <v>70</v>
      </c>
      <c r="D22" s="31"/>
      <c r="E22" s="31"/>
      <c r="F22" s="32"/>
      <c r="G22" s="28"/>
      <c r="H22" s="30"/>
    </row>
    <row r="23" spans="1:8" x14ac:dyDescent="0.25">
      <c r="A23" s="33">
        <v>4</v>
      </c>
      <c r="B23" s="22" t="s">
        <v>75</v>
      </c>
      <c r="C23" s="19" t="s">
        <v>22</v>
      </c>
      <c r="D23" s="19" t="s">
        <v>23</v>
      </c>
      <c r="E23" s="19" t="s">
        <v>24</v>
      </c>
      <c r="F23" s="19" t="s">
        <v>25</v>
      </c>
      <c r="G23" s="25" t="s">
        <v>50</v>
      </c>
      <c r="H23" s="26"/>
    </row>
    <row r="24" spans="1:8" x14ac:dyDescent="0.25">
      <c r="A24" s="34"/>
      <c r="B24" s="23"/>
      <c r="C24" s="20"/>
      <c r="D24" s="20"/>
      <c r="E24" s="20"/>
      <c r="F24" s="20"/>
      <c r="G24" s="13" t="s">
        <v>51</v>
      </c>
      <c r="H24" s="14">
        <v>10</v>
      </c>
    </row>
    <row r="25" spans="1:8" ht="31.5" x14ac:dyDescent="0.25">
      <c r="A25" s="34"/>
      <c r="B25" s="23"/>
      <c r="C25" s="20"/>
      <c r="D25" s="20"/>
      <c r="E25" s="20"/>
      <c r="F25" s="20"/>
      <c r="G25" s="13" t="s">
        <v>55</v>
      </c>
      <c r="H25" s="14">
        <v>12</v>
      </c>
    </row>
    <row r="26" spans="1:8" x14ac:dyDescent="0.25">
      <c r="A26" s="34"/>
      <c r="B26" s="23"/>
      <c r="C26" s="20"/>
      <c r="D26" s="20"/>
      <c r="E26" s="20"/>
      <c r="F26" s="20"/>
      <c r="G26" s="13" t="s">
        <v>65</v>
      </c>
      <c r="H26" s="14">
        <v>20</v>
      </c>
    </row>
    <row r="27" spans="1:8" ht="16.5" thickBot="1" x14ac:dyDescent="0.3">
      <c r="A27" s="34"/>
      <c r="B27" s="23"/>
      <c r="C27" s="21"/>
      <c r="D27" s="21"/>
      <c r="E27" s="21"/>
      <c r="F27" s="21"/>
      <c r="G27" s="27" t="s">
        <v>8</v>
      </c>
      <c r="H27" s="29">
        <f>SUM(H24:H26)</f>
        <v>42</v>
      </c>
    </row>
    <row r="28" spans="1:8" ht="249.95" customHeight="1" thickBot="1" x14ac:dyDescent="0.3">
      <c r="A28" s="35"/>
      <c r="B28" s="24"/>
      <c r="C28" s="36" t="s">
        <v>69</v>
      </c>
      <c r="D28" s="36"/>
      <c r="E28" s="36"/>
      <c r="F28" s="37"/>
      <c r="G28" s="28"/>
      <c r="H28" s="30"/>
    </row>
    <row r="29" spans="1:8" x14ac:dyDescent="0.25">
      <c r="A29" s="33">
        <v>5</v>
      </c>
      <c r="B29" s="22" t="s">
        <v>77</v>
      </c>
      <c r="C29" s="19" t="s">
        <v>26</v>
      </c>
      <c r="D29" s="19" t="s">
        <v>27</v>
      </c>
      <c r="E29" s="19" t="s">
        <v>28</v>
      </c>
      <c r="F29" s="19" t="s">
        <v>29</v>
      </c>
      <c r="G29" s="25" t="s">
        <v>50</v>
      </c>
      <c r="H29" s="26"/>
    </row>
    <row r="30" spans="1:8" ht="31.5" x14ac:dyDescent="0.25">
      <c r="A30" s="34"/>
      <c r="B30" s="23"/>
      <c r="C30" s="20"/>
      <c r="D30" s="20"/>
      <c r="E30" s="20"/>
      <c r="F30" s="20"/>
      <c r="G30" s="13" t="s">
        <v>53</v>
      </c>
      <c r="H30" s="14">
        <v>10</v>
      </c>
    </row>
    <row r="31" spans="1:8" x14ac:dyDescent="0.25">
      <c r="A31" s="34"/>
      <c r="B31" s="23"/>
      <c r="C31" s="20"/>
      <c r="D31" s="20"/>
      <c r="E31" s="20"/>
      <c r="F31" s="20"/>
      <c r="G31" s="13" t="s">
        <v>51</v>
      </c>
      <c r="H31" s="14">
        <v>20</v>
      </c>
    </row>
    <row r="32" spans="1:8" ht="31.5" x14ac:dyDescent="0.25">
      <c r="A32" s="34"/>
      <c r="B32" s="23"/>
      <c r="C32" s="20"/>
      <c r="D32" s="20"/>
      <c r="E32" s="20"/>
      <c r="F32" s="20"/>
      <c r="G32" s="13" t="s">
        <v>54</v>
      </c>
      <c r="H32" s="14">
        <v>6</v>
      </c>
    </row>
    <row r="33" spans="1:8" ht="31.5" x14ac:dyDescent="0.25">
      <c r="A33" s="34"/>
      <c r="B33" s="23"/>
      <c r="C33" s="20"/>
      <c r="D33" s="20"/>
      <c r="E33" s="20"/>
      <c r="F33" s="20"/>
      <c r="G33" s="13" t="s">
        <v>55</v>
      </c>
      <c r="H33" s="14">
        <v>20</v>
      </c>
    </row>
    <row r="34" spans="1:8" ht="16.5" thickBot="1" x14ac:dyDescent="0.3">
      <c r="A34" s="34"/>
      <c r="B34" s="23"/>
      <c r="C34" s="20"/>
      <c r="D34" s="20"/>
      <c r="E34" s="20"/>
      <c r="F34" s="20"/>
      <c r="G34" s="13" t="s">
        <v>65</v>
      </c>
      <c r="H34" s="14">
        <v>50</v>
      </c>
    </row>
    <row r="35" spans="1:8" x14ac:dyDescent="0.25">
      <c r="A35" s="34"/>
      <c r="B35" s="23"/>
      <c r="C35" s="20"/>
      <c r="D35" s="20"/>
      <c r="E35" s="20"/>
      <c r="F35" s="20"/>
      <c r="G35" s="25" t="s">
        <v>56</v>
      </c>
      <c r="H35" s="26"/>
    </row>
    <row r="36" spans="1:8" ht="31.5" x14ac:dyDescent="0.25">
      <c r="A36" s="34"/>
      <c r="B36" s="23"/>
      <c r="C36" s="20"/>
      <c r="D36" s="20"/>
      <c r="E36" s="20"/>
      <c r="F36" s="20"/>
      <c r="G36" s="13" t="s">
        <v>59</v>
      </c>
      <c r="H36" s="14">
        <v>12</v>
      </c>
    </row>
    <row r="37" spans="1:8" ht="16.5" thickBot="1" x14ac:dyDescent="0.3">
      <c r="A37" s="34"/>
      <c r="B37" s="23"/>
      <c r="C37" s="21"/>
      <c r="D37" s="21"/>
      <c r="E37" s="21"/>
      <c r="F37" s="21"/>
      <c r="G37" s="27" t="s">
        <v>8</v>
      </c>
      <c r="H37" s="29">
        <f>SUM(H30:H34,H36:H36)</f>
        <v>118</v>
      </c>
    </row>
    <row r="38" spans="1:8" ht="249.95" customHeight="1" thickBot="1" x14ac:dyDescent="0.3">
      <c r="A38" s="35"/>
      <c r="B38" s="24"/>
      <c r="C38" s="31" t="s">
        <v>68</v>
      </c>
      <c r="D38" s="31"/>
      <c r="E38" s="31"/>
      <c r="F38" s="32"/>
      <c r="G38" s="28"/>
      <c r="H38" s="30"/>
    </row>
    <row r="39" spans="1:8" x14ac:dyDescent="0.25">
      <c r="A39" s="33">
        <v>6</v>
      </c>
      <c r="B39" s="22" t="s">
        <v>76</v>
      </c>
      <c r="C39" s="19" t="s">
        <v>30</v>
      </c>
      <c r="D39" s="19" t="s">
        <v>31</v>
      </c>
      <c r="E39" s="19" t="s">
        <v>32</v>
      </c>
      <c r="F39" s="19" t="s">
        <v>33</v>
      </c>
      <c r="G39" s="25" t="s">
        <v>56</v>
      </c>
      <c r="H39" s="26"/>
    </row>
    <row r="40" spans="1:8" x14ac:dyDescent="0.25">
      <c r="A40" s="34"/>
      <c r="B40" s="23"/>
      <c r="C40" s="20"/>
      <c r="D40" s="20"/>
      <c r="E40" s="20"/>
      <c r="F40" s="20"/>
      <c r="G40" s="13" t="s">
        <v>57</v>
      </c>
      <c r="H40" s="14">
        <v>20</v>
      </c>
    </row>
    <row r="41" spans="1:8" ht="31.5" x14ac:dyDescent="0.25">
      <c r="A41" s="34"/>
      <c r="B41" s="23"/>
      <c r="C41" s="20"/>
      <c r="D41" s="20"/>
      <c r="E41" s="20"/>
      <c r="F41" s="20"/>
      <c r="G41" s="13" t="s">
        <v>58</v>
      </c>
      <c r="H41" s="14">
        <v>6</v>
      </c>
    </row>
    <row r="42" spans="1:8" ht="31.5" x14ac:dyDescent="0.25">
      <c r="A42" s="34"/>
      <c r="B42" s="23"/>
      <c r="C42" s="20"/>
      <c r="D42" s="20"/>
      <c r="E42" s="20"/>
      <c r="F42" s="20"/>
      <c r="G42" s="13" t="s">
        <v>59</v>
      </c>
      <c r="H42" s="14">
        <v>12</v>
      </c>
    </row>
    <row r="43" spans="1:8" ht="31.5" x14ac:dyDescent="0.25">
      <c r="A43" s="34"/>
      <c r="B43" s="23"/>
      <c r="C43" s="20"/>
      <c r="D43" s="20"/>
      <c r="E43" s="20"/>
      <c r="F43" s="20"/>
      <c r="G43" s="13" t="s">
        <v>60</v>
      </c>
      <c r="H43" s="14">
        <v>6</v>
      </c>
    </row>
    <row r="44" spans="1:8" ht="47.25" x14ac:dyDescent="0.25">
      <c r="A44" s="34"/>
      <c r="B44" s="23"/>
      <c r="C44" s="20"/>
      <c r="D44" s="20"/>
      <c r="E44" s="20"/>
      <c r="F44" s="20"/>
      <c r="G44" s="13" t="s">
        <v>63</v>
      </c>
      <c r="H44" s="14">
        <v>30</v>
      </c>
    </row>
    <row r="45" spans="1:8" ht="16.5" thickBot="1" x14ac:dyDescent="0.3">
      <c r="A45" s="34"/>
      <c r="B45" s="23"/>
      <c r="C45" s="21"/>
      <c r="D45" s="21"/>
      <c r="E45" s="21"/>
      <c r="F45" s="21"/>
      <c r="G45" s="27" t="s">
        <v>8</v>
      </c>
      <c r="H45" s="29">
        <f>SUM(H40:H44)</f>
        <v>74</v>
      </c>
    </row>
    <row r="46" spans="1:8" ht="249.95" customHeight="1" thickBot="1" x14ac:dyDescent="0.3">
      <c r="A46" s="35"/>
      <c r="B46" s="24"/>
      <c r="C46" s="31" t="s">
        <v>72</v>
      </c>
      <c r="D46" s="31"/>
      <c r="E46" s="31"/>
      <c r="F46" s="32"/>
      <c r="G46" s="28"/>
      <c r="H46" s="30"/>
    </row>
    <row r="47" spans="1:8" x14ac:dyDescent="0.25">
      <c r="A47" s="33">
        <v>7</v>
      </c>
      <c r="B47" s="22" t="s">
        <v>76</v>
      </c>
      <c r="C47" s="19" t="s">
        <v>34</v>
      </c>
      <c r="D47" s="19" t="s">
        <v>35</v>
      </c>
      <c r="E47" s="19" t="s">
        <v>36</v>
      </c>
      <c r="F47" s="19" t="s">
        <v>37</v>
      </c>
      <c r="G47" s="25" t="s">
        <v>56</v>
      </c>
      <c r="H47" s="26"/>
    </row>
    <row r="48" spans="1:8" x14ac:dyDescent="0.25">
      <c r="A48" s="34"/>
      <c r="B48" s="23"/>
      <c r="C48" s="20"/>
      <c r="D48" s="20"/>
      <c r="E48" s="20"/>
      <c r="F48" s="20"/>
      <c r="G48" s="13" t="s">
        <v>57</v>
      </c>
      <c r="H48" s="14">
        <v>50</v>
      </c>
    </row>
    <row r="49" spans="1:8" ht="31.5" x14ac:dyDescent="0.25">
      <c r="A49" s="34"/>
      <c r="B49" s="23"/>
      <c r="C49" s="20"/>
      <c r="D49" s="20"/>
      <c r="E49" s="20"/>
      <c r="F49" s="20"/>
      <c r="G49" s="13" t="s">
        <v>58</v>
      </c>
      <c r="H49" s="14">
        <v>6</v>
      </c>
    </row>
    <row r="50" spans="1:8" ht="31.5" x14ac:dyDescent="0.25">
      <c r="A50" s="34"/>
      <c r="B50" s="23"/>
      <c r="C50" s="20"/>
      <c r="D50" s="20"/>
      <c r="E50" s="20"/>
      <c r="F50" s="20"/>
      <c r="G50" s="13" t="s">
        <v>59</v>
      </c>
      <c r="H50" s="14">
        <v>12</v>
      </c>
    </row>
    <row r="51" spans="1:8" ht="31.5" x14ac:dyDescent="0.25">
      <c r="A51" s="34"/>
      <c r="B51" s="23"/>
      <c r="C51" s="20"/>
      <c r="D51" s="20"/>
      <c r="E51" s="20"/>
      <c r="F51" s="20"/>
      <c r="G51" s="13" t="s">
        <v>60</v>
      </c>
      <c r="H51" s="14">
        <v>2</v>
      </c>
    </row>
    <row r="52" spans="1:8" ht="47.25" x14ac:dyDescent="0.25">
      <c r="A52" s="34"/>
      <c r="B52" s="23"/>
      <c r="C52" s="20"/>
      <c r="D52" s="20"/>
      <c r="E52" s="20"/>
      <c r="F52" s="20"/>
      <c r="G52" s="13" t="s">
        <v>63</v>
      </c>
      <c r="H52" s="14">
        <v>52</v>
      </c>
    </row>
    <row r="53" spans="1:8" ht="16.5" thickBot="1" x14ac:dyDescent="0.3">
      <c r="A53" s="34"/>
      <c r="B53" s="23"/>
      <c r="C53" s="21"/>
      <c r="D53" s="21"/>
      <c r="E53" s="21"/>
      <c r="F53" s="21"/>
      <c r="G53" s="27" t="s">
        <v>8</v>
      </c>
      <c r="H53" s="29">
        <f>SUM(H48:H52,)</f>
        <v>122</v>
      </c>
    </row>
    <row r="54" spans="1:8" ht="249.95" customHeight="1" thickBot="1" x14ac:dyDescent="0.3">
      <c r="A54" s="35"/>
      <c r="B54" s="24"/>
      <c r="C54" s="31" t="s">
        <v>73</v>
      </c>
      <c r="D54" s="31"/>
      <c r="E54" s="31"/>
      <c r="F54" s="32"/>
      <c r="G54" s="28"/>
      <c r="H54" s="30"/>
    </row>
    <row r="55" spans="1:8" x14ac:dyDescent="0.25">
      <c r="A55" s="33">
        <v>8</v>
      </c>
      <c r="B55" s="22" t="s">
        <v>76</v>
      </c>
      <c r="C55" s="19" t="s">
        <v>38</v>
      </c>
      <c r="D55" s="19" t="s">
        <v>39</v>
      </c>
      <c r="E55" s="19" t="s">
        <v>40</v>
      </c>
      <c r="F55" s="19" t="s">
        <v>41</v>
      </c>
      <c r="G55" s="25" t="s">
        <v>56</v>
      </c>
      <c r="H55" s="26"/>
    </row>
    <row r="56" spans="1:8" x14ac:dyDescent="0.25">
      <c r="A56" s="34"/>
      <c r="B56" s="23"/>
      <c r="C56" s="20"/>
      <c r="D56" s="20"/>
      <c r="E56" s="20"/>
      <c r="F56" s="20"/>
      <c r="G56" s="13" t="s">
        <v>57</v>
      </c>
      <c r="H56" s="14">
        <v>20</v>
      </c>
    </row>
    <row r="57" spans="1:8" ht="31.5" x14ac:dyDescent="0.25">
      <c r="A57" s="34"/>
      <c r="B57" s="23"/>
      <c r="C57" s="20"/>
      <c r="D57" s="20"/>
      <c r="E57" s="20"/>
      <c r="F57" s="20"/>
      <c r="G57" s="13" t="s">
        <v>60</v>
      </c>
      <c r="H57" s="14">
        <v>12</v>
      </c>
    </row>
    <row r="58" spans="1:8" ht="47.25" x14ac:dyDescent="0.25">
      <c r="A58" s="34"/>
      <c r="B58" s="23"/>
      <c r="C58" s="20"/>
      <c r="D58" s="20"/>
      <c r="E58" s="20"/>
      <c r="F58" s="20"/>
      <c r="G58" s="13" t="s">
        <v>63</v>
      </c>
      <c r="H58" s="14">
        <v>10</v>
      </c>
    </row>
    <row r="59" spans="1:8" ht="16.5" thickBot="1" x14ac:dyDescent="0.3">
      <c r="A59" s="34"/>
      <c r="B59" s="23"/>
      <c r="C59" s="21"/>
      <c r="D59" s="21"/>
      <c r="E59" s="21"/>
      <c r="F59" s="21"/>
      <c r="G59" s="27" t="s">
        <v>8</v>
      </c>
      <c r="H59" s="29">
        <f>SUM(H56:H58,)</f>
        <v>42</v>
      </c>
    </row>
    <row r="60" spans="1:8" ht="249.95" customHeight="1" thickBot="1" x14ac:dyDescent="0.3">
      <c r="A60" s="35"/>
      <c r="B60" s="24"/>
      <c r="C60" s="31" t="s">
        <v>74</v>
      </c>
      <c r="D60" s="31"/>
      <c r="E60" s="31"/>
      <c r="F60" s="32"/>
      <c r="G60" s="28"/>
      <c r="H60" s="30"/>
    </row>
    <row r="61" spans="1:8" x14ac:dyDescent="0.25">
      <c r="A61" s="33">
        <v>9</v>
      </c>
      <c r="B61" s="22" t="s">
        <v>76</v>
      </c>
      <c r="C61" s="19" t="s">
        <v>42</v>
      </c>
      <c r="D61" s="19" t="s">
        <v>43</v>
      </c>
      <c r="E61" s="19" t="s">
        <v>44</v>
      </c>
      <c r="F61" s="19" t="s">
        <v>45</v>
      </c>
      <c r="G61" s="25" t="s">
        <v>56</v>
      </c>
      <c r="H61" s="26"/>
    </row>
    <row r="62" spans="1:8" ht="31.5" x14ac:dyDescent="0.25">
      <c r="A62" s="34"/>
      <c r="B62" s="23"/>
      <c r="C62" s="20"/>
      <c r="D62" s="20"/>
      <c r="E62" s="20"/>
      <c r="F62" s="20"/>
      <c r="G62" s="13" t="s">
        <v>58</v>
      </c>
      <c r="H62" s="14">
        <v>6</v>
      </c>
    </row>
    <row r="63" spans="1:8" ht="47.25" x14ac:dyDescent="0.25">
      <c r="A63" s="34"/>
      <c r="B63" s="23"/>
      <c r="C63" s="20"/>
      <c r="D63" s="20"/>
      <c r="E63" s="20"/>
      <c r="F63" s="20"/>
      <c r="G63" s="13" t="s">
        <v>63</v>
      </c>
      <c r="H63" s="14">
        <v>10</v>
      </c>
    </row>
    <row r="64" spans="1:8" ht="16.5" thickBot="1" x14ac:dyDescent="0.3">
      <c r="A64" s="34"/>
      <c r="B64" s="23"/>
      <c r="C64" s="21"/>
      <c r="D64" s="21"/>
      <c r="E64" s="21"/>
      <c r="F64" s="21"/>
      <c r="G64" s="27" t="s">
        <v>8</v>
      </c>
      <c r="H64" s="29">
        <f>SUM(H62:H63,)</f>
        <v>16</v>
      </c>
    </row>
    <row r="65" spans="1:16" ht="249.95" customHeight="1" thickBot="1" x14ac:dyDescent="0.3">
      <c r="A65" s="35"/>
      <c r="B65" s="24"/>
      <c r="C65" s="31" t="s">
        <v>62</v>
      </c>
      <c r="D65" s="31"/>
      <c r="E65" s="31"/>
      <c r="F65" s="32"/>
      <c r="G65" s="28"/>
      <c r="H65" s="30"/>
    </row>
    <row r="66" spans="1:16" x14ac:dyDescent="0.25">
      <c r="A66" s="33">
        <v>10</v>
      </c>
      <c r="B66" s="22" t="s">
        <v>76</v>
      </c>
      <c r="C66" s="19" t="s">
        <v>46</v>
      </c>
      <c r="D66" s="19" t="s">
        <v>47</v>
      </c>
      <c r="E66" s="19" t="s">
        <v>48</v>
      </c>
      <c r="F66" s="19" t="s">
        <v>49</v>
      </c>
      <c r="G66" s="25" t="s">
        <v>56</v>
      </c>
      <c r="H66" s="26"/>
    </row>
    <row r="67" spans="1:16" ht="31.5" x14ac:dyDescent="0.25">
      <c r="A67" s="34"/>
      <c r="B67" s="23"/>
      <c r="C67" s="20"/>
      <c r="D67" s="20"/>
      <c r="E67" s="20"/>
      <c r="F67" s="20"/>
      <c r="G67" s="13" t="s">
        <v>60</v>
      </c>
      <c r="H67" s="14">
        <v>16</v>
      </c>
    </row>
    <row r="68" spans="1:16" ht="47.25" x14ac:dyDescent="0.25">
      <c r="A68" s="34"/>
      <c r="B68" s="23"/>
      <c r="C68" s="20"/>
      <c r="D68" s="20"/>
      <c r="E68" s="20"/>
      <c r="F68" s="20"/>
      <c r="G68" s="13" t="s">
        <v>63</v>
      </c>
      <c r="H68" s="14">
        <v>6</v>
      </c>
    </row>
    <row r="69" spans="1:16" ht="16.5" thickBot="1" x14ac:dyDescent="0.3">
      <c r="A69" s="34"/>
      <c r="B69" s="23"/>
      <c r="C69" s="21"/>
      <c r="D69" s="21"/>
      <c r="E69" s="21"/>
      <c r="F69" s="21"/>
      <c r="G69" s="27" t="s">
        <v>8</v>
      </c>
      <c r="H69" s="29">
        <f>SUM(H67:H68)</f>
        <v>22</v>
      </c>
    </row>
    <row r="70" spans="1:16" ht="249.95" customHeight="1" thickBot="1" x14ac:dyDescent="0.3">
      <c r="A70" s="35"/>
      <c r="B70" s="24"/>
      <c r="C70" s="31" t="s">
        <v>61</v>
      </c>
      <c r="D70" s="31"/>
      <c r="E70" s="31"/>
      <c r="F70" s="32"/>
      <c r="G70" s="28"/>
      <c r="H70" s="30"/>
    </row>
    <row r="71" spans="1:16" ht="16.5" thickBot="1" x14ac:dyDescent="0.3">
      <c r="A71" s="46" t="s">
        <v>86</v>
      </c>
      <c r="B71" s="47"/>
      <c r="C71" s="47"/>
      <c r="D71" s="47"/>
      <c r="E71" s="48"/>
      <c r="F71" s="49">
        <f>H69+H64+H59+H53+H45+H37+H27+H21+H13+H6</f>
        <v>558</v>
      </c>
      <c r="G71" s="50"/>
      <c r="H71" s="51"/>
    </row>
    <row r="72" spans="1:16" ht="249.95" customHeight="1" thickBot="1" x14ac:dyDescent="0.3">
      <c r="A72" s="41" t="s">
        <v>9</v>
      </c>
      <c r="B72" s="42"/>
      <c r="C72" s="43" t="s">
        <v>78</v>
      </c>
      <c r="D72" s="44"/>
      <c r="E72" s="44"/>
      <c r="F72" s="45"/>
      <c r="G72" s="15" t="s">
        <v>80</v>
      </c>
      <c r="H72" s="16" t="s">
        <v>81</v>
      </c>
      <c r="M72" s="7"/>
    </row>
    <row r="73" spans="1:16" ht="249.95" customHeight="1" thickBot="1" x14ac:dyDescent="0.3">
      <c r="A73" s="41" t="s">
        <v>9</v>
      </c>
      <c r="B73" s="42"/>
      <c r="C73" s="43" t="s">
        <v>66</v>
      </c>
      <c r="D73" s="44"/>
      <c r="E73" s="44"/>
      <c r="F73" s="45"/>
      <c r="G73" s="15" t="s">
        <v>83</v>
      </c>
      <c r="H73" s="16" t="s">
        <v>82</v>
      </c>
    </row>
    <row r="74" spans="1:16" ht="363" customHeight="1" thickBot="1" x14ac:dyDescent="0.3">
      <c r="A74" s="41" t="s">
        <v>9</v>
      </c>
      <c r="B74" s="42"/>
      <c r="C74" s="43" t="s">
        <v>79</v>
      </c>
      <c r="D74" s="44"/>
      <c r="E74" s="44"/>
      <c r="F74" s="45"/>
      <c r="G74" s="17" t="s">
        <v>84</v>
      </c>
      <c r="H74" s="18" t="s">
        <v>85</v>
      </c>
      <c r="M74" s="38"/>
      <c r="N74" s="39"/>
      <c r="O74" s="39"/>
      <c r="P74" s="40"/>
    </row>
  </sheetData>
  <sheetProtection algorithmName="SHA-512" hashValue="F4M+pVFsMJoiCbNAXgV90ia7Lrr+49AxCtQAXVAYdsb0rZED+vzME/IOQhJzHn0o4A49l2I6M7aJGhf3OwnpCw==" saltValue="99zcLjJoYQx7k4T0Ktr9zQ==" spinCount="100000" sheet="1" formatCells="0" formatColumns="0" formatRows="0" insertColumns="0" insertRows="0" autoFilter="0"/>
  <autoFilter ref="A1:H410" xr:uid="{00000000-0009-0000-0000-000000000000}"/>
  <mergeCells count="110">
    <mergeCell ref="M74:P74"/>
    <mergeCell ref="A74:B74"/>
    <mergeCell ref="C74:F74"/>
    <mergeCell ref="A71:E71"/>
    <mergeCell ref="F71:H71"/>
    <mergeCell ref="A72:B72"/>
    <mergeCell ref="C72:F72"/>
    <mergeCell ref="A73:B73"/>
    <mergeCell ref="C73:F73"/>
    <mergeCell ref="G15:H15"/>
    <mergeCell ref="G21:G22"/>
    <mergeCell ref="H21:H22"/>
    <mergeCell ref="C22:F22"/>
    <mergeCell ref="C15:C21"/>
    <mergeCell ref="D15:D21"/>
    <mergeCell ref="A66:A70"/>
    <mergeCell ref="B2:B7"/>
    <mergeCell ref="G2:H2"/>
    <mergeCell ref="G6:G7"/>
    <mergeCell ref="H6:H7"/>
    <mergeCell ref="C7:F7"/>
    <mergeCell ref="C2:C6"/>
    <mergeCell ref="D2:D6"/>
    <mergeCell ref="E2:E6"/>
    <mergeCell ref="F2:F6"/>
    <mergeCell ref="B8:B14"/>
    <mergeCell ref="G8:H8"/>
    <mergeCell ref="E15:E21"/>
    <mergeCell ref="F15:F21"/>
    <mergeCell ref="G13:G14"/>
    <mergeCell ref="H13:H14"/>
    <mergeCell ref="C14:F14"/>
    <mergeCell ref="C8:C13"/>
    <mergeCell ref="D8:D13"/>
    <mergeCell ref="E8:E13"/>
    <mergeCell ref="F8:F13"/>
    <mergeCell ref="A2:A7"/>
    <mergeCell ref="A8:A14"/>
    <mergeCell ref="A15:A22"/>
    <mergeCell ref="A23:A28"/>
    <mergeCell ref="A29:A38"/>
    <mergeCell ref="B15:B22"/>
    <mergeCell ref="A39:A46"/>
    <mergeCell ref="A47:A54"/>
    <mergeCell ref="A55:A60"/>
    <mergeCell ref="A61:A65"/>
    <mergeCell ref="B23:B28"/>
    <mergeCell ref="G23:H23"/>
    <mergeCell ref="G27:G28"/>
    <mergeCell ref="H27:H28"/>
    <mergeCell ref="C28:F28"/>
    <mergeCell ref="C23:C27"/>
    <mergeCell ref="D23:D27"/>
    <mergeCell ref="E23:E27"/>
    <mergeCell ref="F23:F27"/>
    <mergeCell ref="B29:B38"/>
    <mergeCell ref="G29:H29"/>
    <mergeCell ref="G35:H35"/>
    <mergeCell ref="G37:G38"/>
    <mergeCell ref="H37:H38"/>
    <mergeCell ref="C38:F38"/>
    <mergeCell ref="C29:C37"/>
    <mergeCell ref="D29:D37"/>
    <mergeCell ref="E29:E37"/>
    <mergeCell ref="F29:F37"/>
    <mergeCell ref="B39:B46"/>
    <mergeCell ref="G39:H39"/>
    <mergeCell ref="G45:G46"/>
    <mergeCell ref="H45:H46"/>
    <mergeCell ref="C46:F46"/>
    <mergeCell ref="C39:C45"/>
    <mergeCell ref="D39:D45"/>
    <mergeCell ref="E39:E45"/>
    <mergeCell ref="F39:F45"/>
    <mergeCell ref="B47:B54"/>
    <mergeCell ref="G47:H47"/>
    <mergeCell ref="G53:G54"/>
    <mergeCell ref="H53:H54"/>
    <mergeCell ref="C54:F54"/>
    <mergeCell ref="C47:C53"/>
    <mergeCell ref="D47:D53"/>
    <mergeCell ref="E47:E53"/>
    <mergeCell ref="F47:F53"/>
    <mergeCell ref="B55:B60"/>
    <mergeCell ref="G55:H55"/>
    <mergeCell ref="G59:G60"/>
    <mergeCell ref="H59:H60"/>
    <mergeCell ref="C60:F60"/>
    <mergeCell ref="C55:C59"/>
    <mergeCell ref="D55:D59"/>
    <mergeCell ref="E55:E59"/>
    <mergeCell ref="F55:F59"/>
    <mergeCell ref="B61:B65"/>
    <mergeCell ref="G61:H61"/>
    <mergeCell ref="G64:G65"/>
    <mergeCell ref="H64:H65"/>
    <mergeCell ref="C65:F65"/>
    <mergeCell ref="C61:C64"/>
    <mergeCell ref="D61:D64"/>
    <mergeCell ref="E61:E64"/>
    <mergeCell ref="F61:F64"/>
    <mergeCell ref="C66:C69"/>
    <mergeCell ref="D66:D69"/>
    <mergeCell ref="E66:E69"/>
    <mergeCell ref="F66:F69"/>
    <mergeCell ref="B66:B70"/>
    <mergeCell ref="G66:H66"/>
    <mergeCell ref="G69:G70"/>
    <mergeCell ref="H69:H70"/>
    <mergeCell ref="C70:F70"/>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D6F09B-ECE7-43A0-B163-957C5C44478D}">
  <dimension ref="A1:H219"/>
  <sheetViews>
    <sheetView zoomScale="85" zoomScaleNormal="85" workbookViewId="0">
      <pane ySplit="1" topLeftCell="A2" activePane="bottomLeft" state="frozen"/>
      <selection pane="bottomLeft" activeCell="M217" sqref="M217"/>
    </sheetView>
  </sheetViews>
  <sheetFormatPr defaultColWidth="9.140625" defaultRowHeight="15.75" x14ac:dyDescent="0.25"/>
  <cols>
    <col min="1" max="1" width="12" style="3" customWidth="1"/>
    <col min="2" max="2" width="28.42578125" style="4" customWidth="1"/>
    <col min="3" max="3" width="23" style="3" customWidth="1"/>
    <col min="4" max="4" width="28.42578125" style="3" customWidth="1"/>
    <col min="5" max="5" width="24.42578125" style="3" customWidth="1"/>
    <col min="6" max="6" width="28" style="3" customWidth="1"/>
    <col min="7" max="7" width="60.42578125" style="3" customWidth="1"/>
    <col min="8" max="8" width="23.140625" style="3" customWidth="1"/>
    <col min="9" max="9" width="27.85546875" style="2" customWidth="1"/>
    <col min="10" max="16384" width="9.140625" style="2"/>
  </cols>
  <sheetData>
    <row r="1" spans="1:8" s="1" customFormat="1" ht="48" thickBot="1" x14ac:dyDescent="0.3">
      <c r="A1" s="8" t="s">
        <v>0</v>
      </c>
      <c r="B1" s="9" t="s">
        <v>1</v>
      </c>
      <c r="C1" s="62" t="s">
        <v>2</v>
      </c>
      <c r="D1" s="10" t="s">
        <v>3</v>
      </c>
      <c r="E1" s="10" t="s">
        <v>4</v>
      </c>
      <c r="F1" s="10" t="s">
        <v>5</v>
      </c>
      <c r="G1" s="11" t="s">
        <v>6</v>
      </c>
      <c r="H1" s="12" t="s">
        <v>7</v>
      </c>
    </row>
    <row r="2" spans="1:8" ht="15.75" customHeight="1" x14ac:dyDescent="0.25">
      <c r="A2" s="33">
        <v>1</v>
      </c>
      <c r="B2" s="22" t="s">
        <v>270</v>
      </c>
      <c r="C2" s="60" t="s">
        <v>287</v>
      </c>
      <c r="D2" s="60" t="s">
        <v>286</v>
      </c>
      <c r="E2" s="60" t="s">
        <v>285</v>
      </c>
      <c r="F2" s="60" t="s">
        <v>284</v>
      </c>
      <c r="G2" s="25" t="s">
        <v>275</v>
      </c>
      <c r="H2" s="26"/>
    </row>
    <row r="3" spans="1:8" ht="15.75" customHeight="1" x14ac:dyDescent="0.25">
      <c r="A3" s="34"/>
      <c r="B3" s="23"/>
      <c r="C3" s="59"/>
      <c r="D3" s="59"/>
      <c r="E3" s="59"/>
      <c r="F3" s="59"/>
      <c r="G3" s="13" t="s">
        <v>283</v>
      </c>
      <c r="H3" s="14">
        <v>4</v>
      </c>
    </row>
    <row r="4" spans="1:8" ht="15.75" customHeight="1" x14ac:dyDescent="0.25">
      <c r="A4" s="34"/>
      <c r="B4" s="23"/>
      <c r="C4" s="59"/>
      <c r="D4" s="59"/>
      <c r="E4" s="59"/>
      <c r="F4" s="59"/>
      <c r="G4" s="13" t="s">
        <v>282</v>
      </c>
      <c r="H4" s="14">
        <v>4</v>
      </c>
    </row>
    <row r="5" spans="1:8" ht="15.75" customHeight="1" x14ac:dyDescent="0.25">
      <c r="A5" s="34"/>
      <c r="B5" s="23"/>
      <c r="C5" s="59"/>
      <c r="D5" s="59"/>
      <c r="E5" s="59"/>
      <c r="F5" s="59"/>
      <c r="G5" s="13" t="s">
        <v>274</v>
      </c>
      <c r="H5" s="14">
        <v>4</v>
      </c>
    </row>
    <row r="6" spans="1:8" ht="15" customHeight="1" x14ac:dyDescent="0.25">
      <c r="A6" s="34"/>
      <c r="B6" s="23"/>
      <c r="C6" s="59"/>
      <c r="D6" s="59"/>
      <c r="E6" s="59"/>
      <c r="F6" s="59"/>
      <c r="G6" s="13" t="s">
        <v>273</v>
      </c>
      <c r="H6" s="14">
        <v>2</v>
      </c>
    </row>
    <row r="7" spans="1:8" ht="15.75" customHeight="1" x14ac:dyDescent="0.25">
      <c r="A7" s="34"/>
      <c r="B7" s="23"/>
      <c r="C7" s="59"/>
      <c r="D7" s="59"/>
      <c r="E7" s="59"/>
      <c r="F7" s="59"/>
      <c r="G7" s="13" t="s">
        <v>272</v>
      </c>
      <c r="H7" s="14">
        <v>2</v>
      </c>
    </row>
    <row r="8" spans="1:8" ht="15.75" customHeight="1" x14ac:dyDescent="0.25">
      <c r="A8" s="34"/>
      <c r="B8" s="23"/>
      <c r="C8" s="59"/>
      <c r="D8" s="59"/>
      <c r="E8" s="59"/>
      <c r="F8" s="59"/>
      <c r="G8" s="13" t="s">
        <v>281</v>
      </c>
      <c r="H8" s="14">
        <v>8</v>
      </c>
    </row>
    <row r="9" spans="1:8" ht="101.25" customHeight="1" thickBot="1" x14ac:dyDescent="0.3">
      <c r="A9" s="34"/>
      <c r="B9" s="23"/>
      <c r="C9" s="58"/>
      <c r="D9" s="58"/>
      <c r="E9" s="58"/>
      <c r="F9" s="58"/>
      <c r="G9" s="27" t="s">
        <v>8</v>
      </c>
      <c r="H9" s="29">
        <f>SUM(H3:H8,)</f>
        <v>24</v>
      </c>
    </row>
    <row r="10" spans="1:8" ht="98.45" customHeight="1" thickBot="1" x14ac:dyDescent="0.3">
      <c r="A10" s="35"/>
      <c r="B10" s="24"/>
      <c r="C10" s="31" t="s">
        <v>280</v>
      </c>
      <c r="D10" s="31"/>
      <c r="E10" s="31"/>
      <c r="F10" s="32"/>
      <c r="G10" s="28"/>
      <c r="H10" s="30"/>
    </row>
    <row r="11" spans="1:8" ht="16.5" customHeight="1" x14ac:dyDescent="0.25">
      <c r="A11" s="33">
        <v>2</v>
      </c>
      <c r="B11" s="22" t="s">
        <v>270</v>
      </c>
      <c r="C11" s="60" t="s">
        <v>279</v>
      </c>
      <c r="D11" s="60" t="s">
        <v>278</v>
      </c>
      <c r="E11" s="60" t="s">
        <v>277</v>
      </c>
      <c r="F11" s="60" t="s">
        <v>276</v>
      </c>
      <c r="G11" s="25" t="s">
        <v>275</v>
      </c>
      <c r="H11" s="26"/>
    </row>
    <row r="12" spans="1:8" x14ac:dyDescent="0.25">
      <c r="A12" s="34"/>
      <c r="B12" s="23"/>
      <c r="C12" s="59"/>
      <c r="D12" s="59"/>
      <c r="E12" s="59"/>
      <c r="F12" s="59"/>
      <c r="G12" s="13" t="s">
        <v>274</v>
      </c>
      <c r="H12" s="14">
        <v>4</v>
      </c>
    </row>
    <row r="13" spans="1:8" x14ac:dyDescent="0.25">
      <c r="A13" s="34"/>
      <c r="B13" s="23"/>
      <c r="C13" s="59"/>
      <c r="D13" s="59"/>
      <c r="E13" s="59"/>
      <c r="F13" s="59"/>
      <c r="G13" s="13" t="s">
        <v>273</v>
      </c>
      <c r="H13" s="14">
        <v>2</v>
      </c>
    </row>
    <row r="14" spans="1:8" ht="15" customHeight="1" thickBot="1" x14ac:dyDescent="0.3">
      <c r="A14" s="34"/>
      <c r="B14" s="23"/>
      <c r="C14" s="59"/>
      <c r="D14" s="59"/>
      <c r="E14" s="59"/>
      <c r="F14" s="59"/>
      <c r="G14" s="13" t="s">
        <v>272</v>
      </c>
      <c r="H14" s="14">
        <v>6</v>
      </c>
    </row>
    <row r="15" spans="1:8" ht="16.5" customHeight="1" x14ac:dyDescent="0.25">
      <c r="A15" s="34"/>
      <c r="B15" s="23"/>
      <c r="C15" s="59"/>
      <c r="D15" s="59"/>
      <c r="E15" s="59"/>
      <c r="F15" s="59"/>
      <c r="G15" s="25" t="s">
        <v>130</v>
      </c>
      <c r="H15" s="26"/>
    </row>
    <row r="16" spans="1:8" ht="16.5" customHeight="1" x14ac:dyDescent="0.25">
      <c r="A16" s="34"/>
      <c r="B16" s="23"/>
      <c r="C16" s="59"/>
      <c r="D16" s="59"/>
      <c r="E16" s="59"/>
      <c r="F16" s="59"/>
      <c r="G16" s="13" t="s">
        <v>129</v>
      </c>
      <c r="H16" s="14">
        <v>2</v>
      </c>
    </row>
    <row r="17" spans="1:8" x14ac:dyDescent="0.25">
      <c r="A17" s="34"/>
      <c r="B17" s="23"/>
      <c r="C17" s="59"/>
      <c r="D17" s="59"/>
      <c r="E17" s="59"/>
      <c r="F17" s="59"/>
      <c r="G17" s="13" t="s">
        <v>128</v>
      </c>
      <c r="H17" s="14">
        <v>4</v>
      </c>
    </row>
    <row r="18" spans="1:8" x14ac:dyDescent="0.25">
      <c r="A18" s="34"/>
      <c r="B18" s="23"/>
      <c r="C18" s="59"/>
      <c r="D18" s="59"/>
      <c r="E18" s="59"/>
      <c r="F18" s="59"/>
      <c r="G18" s="13" t="s">
        <v>127</v>
      </c>
      <c r="H18" s="14">
        <v>8</v>
      </c>
    </row>
    <row r="19" spans="1:8" x14ac:dyDescent="0.25">
      <c r="A19" s="34"/>
      <c r="B19" s="23"/>
      <c r="C19" s="59"/>
      <c r="D19" s="59"/>
      <c r="E19" s="59"/>
      <c r="F19" s="59"/>
      <c r="G19" s="13" t="s">
        <v>126</v>
      </c>
      <c r="H19" s="14">
        <v>4</v>
      </c>
    </row>
    <row r="20" spans="1:8" x14ac:dyDescent="0.25">
      <c r="A20" s="34"/>
      <c r="B20" s="23"/>
      <c r="C20" s="59"/>
      <c r="D20" s="59"/>
      <c r="E20" s="59"/>
      <c r="F20" s="59"/>
      <c r="G20" s="13" t="s">
        <v>125</v>
      </c>
      <c r="H20" s="14">
        <v>5</v>
      </c>
    </row>
    <row r="21" spans="1:8" ht="16.5" thickBot="1" x14ac:dyDescent="0.3">
      <c r="A21" s="34"/>
      <c r="B21" s="23"/>
      <c r="C21" s="58"/>
      <c r="D21" s="58"/>
      <c r="E21" s="58"/>
      <c r="F21" s="58"/>
      <c r="G21" s="27" t="s">
        <v>8</v>
      </c>
      <c r="H21" s="29">
        <f>SUM(H12:H14,H16:H20)</f>
        <v>35</v>
      </c>
    </row>
    <row r="22" spans="1:8" ht="81.599999999999994" customHeight="1" thickBot="1" x14ac:dyDescent="0.3">
      <c r="A22" s="35"/>
      <c r="B22" s="24"/>
      <c r="C22" s="31" t="s">
        <v>271</v>
      </c>
      <c r="D22" s="31"/>
      <c r="E22" s="31"/>
      <c r="F22" s="32"/>
      <c r="G22" s="28"/>
      <c r="H22" s="30"/>
    </row>
    <row r="23" spans="1:8" ht="16.5" customHeight="1" x14ac:dyDescent="0.25">
      <c r="A23" s="33">
        <v>3</v>
      </c>
      <c r="B23" s="22" t="s">
        <v>270</v>
      </c>
      <c r="C23" s="60" t="s">
        <v>269</v>
      </c>
      <c r="D23" s="60" t="s">
        <v>268</v>
      </c>
      <c r="E23" s="60" t="s">
        <v>267</v>
      </c>
      <c r="F23" s="60" t="s">
        <v>266</v>
      </c>
      <c r="G23" s="25" t="s">
        <v>115</v>
      </c>
      <c r="H23" s="26"/>
    </row>
    <row r="24" spans="1:8" ht="15.75" customHeight="1" thickBot="1" x14ac:dyDescent="0.3">
      <c r="A24" s="34"/>
      <c r="B24" s="23"/>
      <c r="C24" s="59"/>
      <c r="D24" s="59" t="s">
        <v>266</v>
      </c>
      <c r="E24" s="59"/>
      <c r="F24" s="59"/>
      <c r="G24" s="13" t="s">
        <v>180</v>
      </c>
      <c r="H24" s="14">
        <v>4</v>
      </c>
    </row>
    <row r="25" spans="1:8" x14ac:dyDescent="0.25">
      <c r="A25" s="34"/>
      <c r="B25" s="23"/>
      <c r="C25" s="59"/>
      <c r="D25" s="59"/>
      <c r="E25" s="59"/>
      <c r="F25" s="59"/>
      <c r="G25" s="25" t="s">
        <v>171</v>
      </c>
      <c r="H25" s="26"/>
    </row>
    <row r="26" spans="1:8" x14ac:dyDescent="0.25">
      <c r="A26" s="34"/>
      <c r="B26" s="23"/>
      <c r="C26" s="59"/>
      <c r="D26" s="59"/>
      <c r="E26" s="59"/>
      <c r="F26" s="59"/>
      <c r="G26" s="13" t="s">
        <v>169</v>
      </c>
      <c r="H26" s="14">
        <v>6</v>
      </c>
    </row>
    <row r="27" spans="1:8" x14ac:dyDescent="0.25">
      <c r="A27" s="34"/>
      <c r="B27" s="23"/>
      <c r="C27" s="59"/>
      <c r="D27" s="59"/>
      <c r="E27" s="59"/>
      <c r="F27" s="59"/>
      <c r="G27" s="13" t="s">
        <v>198</v>
      </c>
      <c r="H27" s="14">
        <v>4</v>
      </c>
    </row>
    <row r="28" spans="1:8" ht="126.75" customHeight="1" thickBot="1" x14ac:dyDescent="0.3">
      <c r="A28" s="34"/>
      <c r="B28" s="23"/>
      <c r="C28" s="58"/>
      <c r="D28" s="58"/>
      <c r="E28" s="58"/>
      <c r="F28" s="58"/>
      <c r="G28" s="27" t="s">
        <v>8</v>
      </c>
      <c r="H28" s="29">
        <f>SUM(H24:H27)</f>
        <v>14</v>
      </c>
    </row>
    <row r="29" spans="1:8" ht="117" customHeight="1" thickBot="1" x14ac:dyDescent="0.3">
      <c r="A29" s="35"/>
      <c r="B29" s="24"/>
      <c r="C29" s="61" t="s">
        <v>265</v>
      </c>
      <c r="D29" s="31"/>
      <c r="E29" s="31"/>
      <c r="F29" s="32"/>
      <c r="G29" s="28"/>
      <c r="H29" s="30"/>
    </row>
    <row r="30" spans="1:8" ht="16.5" customHeight="1" x14ac:dyDescent="0.25">
      <c r="A30" s="33">
        <v>4</v>
      </c>
      <c r="B30" s="22" t="s">
        <v>264</v>
      </c>
      <c r="C30" s="60" t="s">
        <v>263</v>
      </c>
      <c r="D30" s="60" t="s">
        <v>262</v>
      </c>
      <c r="E30" s="60" t="s">
        <v>261</v>
      </c>
      <c r="F30" s="60" t="s">
        <v>260</v>
      </c>
      <c r="G30" s="25" t="s">
        <v>130</v>
      </c>
      <c r="H30" s="26"/>
    </row>
    <row r="31" spans="1:8" ht="16.5" thickBot="1" x14ac:dyDescent="0.3">
      <c r="A31" s="34"/>
      <c r="B31" s="23"/>
      <c r="C31" s="59"/>
      <c r="D31" s="59"/>
      <c r="E31" s="59"/>
      <c r="F31" s="59"/>
      <c r="G31" s="13" t="s">
        <v>124</v>
      </c>
      <c r="H31" s="14">
        <v>4</v>
      </c>
    </row>
    <row r="32" spans="1:8" x14ac:dyDescent="0.25">
      <c r="A32" s="34"/>
      <c r="B32" s="23"/>
      <c r="C32" s="59"/>
      <c r="D32" s="59"/>
      <c r="E32" s="59"/>
      <c r="F32" s="59"/>
      <c r="G32" s="25" t="s">
        <v>117</v>
      </c>
      <c r="H32" s="26"/>
    </row>
    <row r="33" spans="1:8" ht="16.5" thickBot="1" x14ac:dyDescent="0.3">
      <c r="A33" s="34"/>
      <c r="B33" s="23"/>
      <c r="C33" s="59"/>
      <c r="D33" s="59"/>
      <c r="E33" s="59"/>
      <c r="F33" s="59"/>
      <c r="G33" s="13" t="s">
        <v>116</v>
      </c>
      <c r="H33" s="14">
        <v>16</v>
      </c>
    </row>
    <row r="34" spans="1:8" x14ac:dyDescent="0.25">
      <c r="A34" s="34"/>
      <c r="B34" s="23"/>
      <c r="C34" s="59"/>
      <c r="D34" s="59"/>
      <c r="E34" s="59"/>
      <c r="F34" s="59"/>
      <c r="G34" s="25" t="s">
        <v>110</v>
      </c>
      <c r="H34" s="26"/>
    </row>
    <row r="35" spans="1:8" x14ac:dyDescent="0.25">
      <c r="A35" s="34"/>
      <c r="B35" s="23"/>
      <c r="C35" s="59"/>
      <c r="D35" s="59"/>
      <c r="E35" s="59"/>
      <c r="F35" s="59"/>
      <c r="G35" s="13" t="s">
        <v>109</v>
      </c>
      <c r="H35" s="14">
        <v>18</v>
      </c>
    </row>
    <row r="36" spans="1:8" x14ac:dyDescent="0.25">
      <c r="A36" s="34"/>
      <c r="B36" s="23"/>
      <c r="C36" s="59"/>
      <c r="D36" s="59"/>
      <c r="E36" s="59"/>
      <c r="F36" s="59"/>
      <c r="G36" s="13" t="s">
        <v>166</v>
      </c>
      <c r="H36" s="14">
        <v>18</v>
      </c>
    </row>
    <row r="37" spans="1:8" ht="31.5" x14ac:dyDescent="0.25">
      <c r="A37" s="34"/>
      <c r="B37" s="23"/>
      <c r="C37" s="59"/>
      <c r="D37" s="59"/>
      <c r="E37" s="59"/>
      <c r="F37" s="59"/>
      <c r="G37" s="13" t="s">
        <v>165</v>
      </c>
      <c r="H37" s="14">
        <v>18</v>
      </c>
    </row>
    <row r="38" spans="1:8" ht="16.5" thickBot="1" x14ac:dyDescent="0.3">
      <c r="A38" s="34"/>
      <c r="B38" s="23"/>
      <c r="C38" s="58"/>
      <c r="D38" s="58"/>
      <c r="E38" s="58"/>
      <c r="F38" s="58"/>
      <c r="G38" s="27" t="s">
        <v>8</v>
      </c>
      <c r="H38" s="29">
        <f>SUM(H31:H31,H33:H33,H35:H37,)</f>
        <v>74</v>
      </c>
    </row>
    <row r="39" spans="1:8" ht="126.75" customHeight="1" thickBot="1" x14ac:dyDescent="0.3">
      <c r="A39" s="35"/>
      <c r="B39" s="24"/>
      <c r="C39" s="31" t="s">
        <v>259</v>
      </c>
      <c r="D39" s="31"/>
      <c r="E39" s="31"/>
      <c r="F39" s="32"/>
      <c r="G39" s="28"/>
      <c r="H39" s="30"/>
    </row>
    <row r="40" spans="1:8" ht="16.5" customHeight="1" x14ac:dyDescent="0.25">
      <c r="A40" s="33">
        <v>5</v>
      </c>
      <c r="B40" s="22" t="s">
        <v>208</v>
      </c>
      <c r="C40" s="60" t="s">
        <v>258</v>
      </c>
      <c r="D40" s="60" t="s">
        <v>257</v>
      </c>
      <c r="E40" s="60" t="s">
        <v>256</v>
      </c>
      <c r="F40" s="60" t="s">
        <v>255</v>
      </c>
      <c r="G40" s="25" t="s">
        <v>117</v>
      </c>
      <c r="H40" s="26"/>
    </row>
    <row r="41" spans="1:8" ht="16.5" thickBot="1" x14ac:dyDescent="0.3">
      <c r="A41" s="34"/>
      <c r="B41" s="23"/>
      <c r="C41" s="59"/>
      <c r="D41" s="59"/>
      <c r="E41" s="59"/>
      <c r="F41" s="59"/>
      <c r="G41" s="13" t="s">
        <v>254</v>
      </c>
      <c r="H41" s="14">
        <v>24</v>
      </c>
    </row>
    <row r="42" spans="1:8" x14ac:dyDescent="0.25">
      <c r="A42" s="34"/>
      <c r="B42" s="23"/>
      <c r="C42" s="59"/>
      <c r="D42" s="59"/>
      <c r="E42" s="59"/>
      <c r="F42" s="59"/>
      <c r="G42" s="25" t="s">
        <v>253</v>
      </c>
      <c r="H42" s="26"/>
    </row>
    <row r="43" spans="1:8" x14ac:dyDescent="0.25">
      <c r="A43" s="34"/>
      <c r="B43" s="23"/>
      <c r="C43" s="59"/>
      <c r="D43" s="59"/>
      <c r="E43" s="59"/>
      <c r="F43" s="59"/>
      <c r="G43" s="13" t="s">
        <v>216</v>
      </c>
      <c r="H43" s="14">
        <v>6</v>
      </c>
    </row>
    <row r="44" spans="1:8" x14ac:dyDescent="0.25">
      <c r="A44" s="34"/>
      <c r="B44" s="23"/>
      <c r="C44" s="59"/>
      <c r="D44" s="59"/>
      <c r="E44" s="59"/>
      <c r="F44" s="59"/>
      <c r="G44" s="13" t="s">
        <v>215</v>
      </c>
      <c r="H44" s="14">
        <v>18</v>
      </c>
    </row>
    <row r="45" spans="1:8" ht="16.5" thickBot="1" x14ac:dyDescent="0.3">
      <c r="A45" s="34"/>
      <c r="B45" s="23"/>
      <c r="C45" s="59"/>
      <c r="D45" s="59"/>
      <c r="E45" s="59"/>
      <c r="F45" s="59"/>
      <c r="G45" s="13" t="s">
        <v>214</v>
      </c>
      <c r="H45" s="14">
        <v>18</v>
      </c>
    </row>
    <row r="46" spans="1:8" x14ac:dyDescent="0.25">
      <c r="A46" s="34"/>
      <c r="B46" s="23"/>
      <c r="C46" s="59"/>
      <c r="D46" s="59"/>
      <c r="E46" s="59"/>
      <c r="F46" s="59"/>
      <c r="G46" s="25" t="s">
        <v>203</v>
      </c>
      <c r="H46" s="26"/>
    </row>
    <row r="47" spans="1:8" x14ac:dyDescent="0.25">
      <c r="A47" s="34"/>
      <c r="B47" s="23"/>
      <c r="C47" s="59"/>
      <c r="D47" s="59"/>
      <c r="E47" s="59"/>
      <c r="F47" s="59"/>
      <c r="G47" s="13" t="s">
        <v>252</v>
      </c>
      <c r="H47" s="14">
        <v>10</v>
      </c>
    </row>
    <row r="48" spans="1:8" x14ac:dyDescent="0.25">
      <c r="A48" s="34"/>
      <c r="B48" s="23"/>
      <c r="C48" s="59"/>
      <c r="D48" s="59"/>
      <c r="E48" s="59"/>
      <c r="F48" s="59"/>
      <c r="G48" s="13" t="s">
        <v>202</v>
      </c>
      <c r="H48" s="14">
        <v>7</v>
      </c>
    </row>
    <row r="49" spans="1:8" x14ac:dyDescent="0.25">
      <c r="A49" s="34"/>
      <c r="B49" s="23"/>
      <c r="C49" s="59"/>
      <c r="D49" s="59"/>
      <c r="E49" s="59"/>
      <c r="F49" s="59"/>
      <c r="G49" s="13" t="s">
        <v>251</v>
      </c>
      <c r="H49" s="14">
        <v>6</v>
      </c>
    </row>
    <row r="50" spans="1:8" ht="16.5" thickBot="1" x14ac:dyDescent="0.3">
      <c r="A50" s="34"/>
      <c r="B50" s="23"/>
      <c r="C50" s="59"/>
      <c r="D50" s="59"/>
      <c r="E50" s="59"/>
      <c r="F50" s="59"/>
      <c r="G50" s="13" t="s">
        <v>200</v>
      </c>
      <c r="H50" s="14">
        <v>8</v>
      </c>
    </row>
    <row r="51" spans="1:8" x14ac:dyDescent="0.25">
      <c r="A51" s="34"/>
      <c r="B51" s="23"/>
      <c r="C51" s="59"/>
      <c r="D51" s="59"/>
      <c r="E51" s="59"/>
      <c r="F51" s="59"/>
      <c r="G51" s="25" t="s">
        <v>102</v>
      </c>
      <c r="H51" s="26"/>
    </row>
    <row r="52" spans="1:8" x14ac:dyDescent="0.25">
      <c r="A52" s="34"/>
      <c r="B52" s="23"/>
      <c r="C52" s="59"/>
      <c r="D52" s="59"/>
      <c r="E52" s="59"/>
      <c r="F52" s="59"/>
      <c r="G52" s="13" t="s">
        <v>101</v>
      </c>
      <c r="H52" s="14">
        <v>3</v>
      </c>
    </row>
    <row r="53" spans="1:8" ht="16.5" thickBot="1" x14ac:dyDescent="0.3">
      <c r="A53" s="34"/>
      <c r="B53" s="23"/>
      <c r="C53" s="58"/>
      <c r="D53" s="58"/>
      <c r="E53" s="58"/>
      <c r="F53" s="58"/>
      <c r="G53" s="27" t="s">
        <v>8</v>
      </c>
      <c r="H53" s="29">
        <f>SUM(H41:H41,H43:H45,H47:H50,H52:H52,)</f>
        <v>100</v>
      </c>
    </row>
    <row r="54" spans="1:8" ht="110.45" customHeight="1" thickBot="1" x14ac:dyDescent="0.3">
      <c r="A54" s="35"/>
      <c r="B54" s="24"/>
      <c r="C54" s="31" t="s">
        <v>250</v>
      </c>
      <c r="D54" s="31"/>
      <c r="E54" s="31"/>
      <c r="F54" s="32"/>
      <c r="G54" s="28"/>
      <c r="H54" s="30"/>
    </row>
    <row r="55" spans="1:8" ht="16.5" customHeight="1" x14ac:dyDescent="0.25">
      <c r="A55" s="33">
        <v>6</v>
      </c>
      <c r="B55" s="22" t="s">
        <v>249</v>
      </c>
      <c r="C55" s="60" t="s">
        <v>248</v>
      </c>
      <c r="D55" s="60" t="s">
        <v>247</v>
      </c>
      <c r="E55" s="60" t="s">
        <v>246</v>
      </c>
      <c r="F55" s="60" t="s">
        <v>245</v>
      </c>
      <c r="G55" s="25" t="s">
        <v>244</v>
      </c>
      <c r="H55" s="26"/>
    </row>
    <row r="56" spans="1:8" x14ac:dyDescent="0.25">
      <c r="A56" s="34"/>
      <c r="B56" s="23"/>
      <c r="C56" s="59"/>
      <c r="D56" s="59"/>
      <c r="E56" s="59"/>
      <c r="F56" s="59"/>
      <c r="G56" s="13" t="s">
        <v>243</v>
      </c>
      <c r="H56" s="14">
        <v>8</v>
      </c>
    </row>
    <row r="57" spans="1:8" x14ac:dyDescent="0.25">
      <c r="A57" s="34"/>
      <c r="B57" s="23"/>
      <c r="C57" s="59"/>
      <c r="D57" s="59"/>
      <c r="E57" s="59"/>
      <c r="F57" s="59"/>
      <c r="G57" s="13" t="s">
        <v>242</v>
      </c>
      <c r="H57" s="14">
        <v>8</v>
      </c>
    </row>
    <row r="58" spans="1:8" x14ac:dyDescent="0.25">
      <c r="A58" s="34"/>
      <c r="B58" s="23"/>
      <c r="C58" s="59"/>
      <c r="D58" s="59"/>
      <c r="E58" s="59"/>
      <c r="F58" s="59"/>
      <c r="G58" s="13" t="s">
        <v>241</v>
      </c>
      <c r="H58" s="14">
        <v>8</v>
      </c>
    </row>
    <row r="59" spans="1:8" x14ac:dyDescent="0.25">
      <c r="A59" s="34"/>
      <c r="B59" s="23"/>
      <c r="C59" s="59"/>
      <c r="D59" s="59"/>
      <c r="E59" s="59"/>
      <c r="F59" s="59"/>
      <c r="G59" s="13" t="s">
        <v>240</v>
      </c>
      <c r="H59" s="14">
        <v>4</v>
      </c>
    </row>
    <row r="60" spans="1:8" ht="16.5" thickBot="1" x14ac:dyDescent="0.3">
      <c r="A60" s="34"/>
      <c r="B60" s="23"/>
      <c r="C60" s="59"/>
      <c r="D60" s="59"/>
      <c r="E60" s="59"/>
      <c r="F60" s="59"/>
      <c r="G60" s="13" t="s">
        <v>239</v>
      </c>
      <c r="H60" s="14">
        <v>8</v>
      </c>
    </row>
    <row r="61" spans="1:8" x14ac:dyDescent="0.25">
      <c r="A61" s="34"/>
      <c r="B61" s="23"/>
      <c r="C61" s="59"/>
      <c r="D61" s="59"/>
      <c r="E61" s="59"/>
      <c r="F61" s="59"/>
      <c r="G61" s="25" t="s">
        <v>102</v>
      </c>
      <c r="H61" s="26"/>
    </row>
    <row r="62" spans="1:8" x14ac:dyDescent="0.25">
      <c r="A62" s="34"/>
      <c r="B62" s="23"/>
      <c r="C62" s="59"/>
      <c r="D62" s="59"/>
      <c r="E62" s="59"/>
      <c r="F62" s="59"/>
      <c r="G62" s="13" t="s">
        <v>100</v>
      </c>
      <c r="H62" s="14">
        <v>8</v>
      </c>
    </row>
    <row r="63" spans="1:8" ht="16.5" thickBot="1" x14ac:dyDescent="0.3">
      <c r="A63" s="34"/>
      <c r="B63" s="23"/>
      <c r="C63" s="58"/>
      <c r="D63" s="58"/>
      <c r="E63" s="58"/>
      <c r="F63" s="58"/>
      <c r="G63" s="27" t="s">
        <v>8</v>
      </c>
      <c r="H63" s="29">
        <f>SUM(H56:H60,H62:H62,)</f>
        <v>44</v>
      </c>
    </row>
    <row r="64" spans="1:8" ht="63" customHeight="1" thickBot="1" x14ac:dyDescent="0.3">
      <c r="A64" s="35"/>
      <c r="B64" s="24"/>
      <c r="C64" s="31" t="s">
        <v>238</v>
      </c>
      <c r="D64" s="31"/>
      <c r="E64" s="31"/>
      <c r="F64" s="32"/>
      <c r="G64" s="28"/>
      <c r="H64" s="30"/>
    </row>
    <row r="65" spans="1:8" ht="16.5" customHeight="1" x14ac:dyDescent="0.25">
      <c r="A65" s="33">
        <v>7</v>
      </c>
      <c r="B65" s="22" t="s">
        <v>237</v>
      </c>
      <c r="C65" s="60" t="s">
        <v>236</v>
      </c>
      <c r="D65" s="60" t="s">
        <v>235</v>
      </c>
      <c r="E65" s="60" t="s">
        <v>234</v>
      </c>
      <c r="F65" s="60" t="s">
        <v>233</v>
      </c>
      <c r="G65" s="25" t="s">
        <v>232</v>
      </c>
      <c r="H65" s="26"/>
    </row>
    <row r="66" spans="1:8" ht="16.5" thickBot="1" x14ac:dyDescent="0.3">
      <c r="A66" s="34"/>
      <c r="B66" s="23"/>
      <c r="C66" s="59"/>
      <c r="D66" s="59"/>
      <c r="E66" s="59"/>
      <c r="F66" s="59"/>
      <c r="G66" s="13" t="s">
        <v>172</v>
      </c>
      <c r="H66" s="14">
        <v>6</v>
      </c>
    </row>
    <row r="67" spans="1:8" x14ac:dyDescent="0.25">
      <c r="A67" s="34"/>
      <c r="B67" s="23"/>
      <c r="C67" s="59"/>
      <c r="D67" s="59"/>
      <c r="E67" s="59"/>
      <c r="F67" s="59"/>
      <c r="G67" s="25" t="s">
        <v>102</v>
      </c>
      <c r="H67" s="26"/>
    </row>
    <row r="68" spans="1:8" x14ac:dyDescent="0.25">
      <c r="A68" s="34"/>
      <c r="B68" s="23"/>
      <c r="C68" s="59"/>
      <c r="D68" s="59"/>
      <c r="E68" s="59"/>
      <c r="F68" s="59"/>
      <c r="G68" s="13" t="s">
        <v>101</v>
      </c>
      <c r="H68" s="14">
        <v>3</v>
      </c>
    </row>
    <row r="69" spans="1:8" x14ac:dyDescent="0.25">
      <c r="A69" s="34"/>
      <c r="B69" s="23"/>
      <c r="C69" s="59"/>
      <c r="D69" s="59"/>
      <c r="E69" s="59"/>
      <c r="F69" s="59"/>
      <c r="G69" s="13" t="s">
        <v>98</v>
      </c>
      <c r="H69" s="14">
        <v>4</v>
      </c>
    </row>
    <row r="70" spans="1:8" x14ac:dyDescent="0.25">
      <c r="A70" s="34"/>
      <c r="B70" s="23"/>
      <c r="C70" s="59"/>
      <c r="D70" s="59"/>
      <c r="E70" s="59"/>
      <c r="F70" s="59"/>
      <c r="G70" s="13" t="s">
        <v>100</v>
      </c>
      <c r="H70" s="14">
        <v>8</v>
      </c>
    </row>
    <row r="71" spans="1:8" x14ac:dyDescent="0.25">
      <c r="A71" s="34"/>
      <c r="B71" s="23"/>
      <c r="C71" s="59"/>
      <c r="D71" s="59"/>
      <c r="E71" s="59"/>
      <c r="F71" s="59"/>
      <c r="G71" s="13" t="s">
        <v>97</v>
      </c>
      <c r="H71" s="14">
        <v>2</v>
      </c>
    </row>
    <row r="72" spans="1:8" ht="87" customHeight="1" thickBot="1" x14ac:dyDescent="0.3">
      <c r="A72" s="34"/>
      <c r="B72" s="23"/>
      <c r="C72" s="58"/>
      <c r="D72" s="58"/>
      <c r="E72" s="58"/>
      <c r="F72" s="58"/>
      <c r="G72" s="27" t="s">
        <v>8</v>
      </c>
      <c r="H72" s="29">
        <f>SUM(H66:H66,H68:H71,)</f>
        <v>23</v>
      </c>
    </row>
    <row r="73" spans="1:8" ht="70.349999999999994" customHeight="1" thickBot="1" x14ac:dyDescent="0.3">
      <c r="A73" s="35"/>
      <c r="B73" s="24"/>
      <c r="C73" s="31" t="s">
        <v>231</v>
      </c>
      <c r="D73" s="31"/>
      <c r="E73" s="31"/>
      <c r="F73" s="32"/>
      <c r="G73" s="28"/>
      <c r="H73" s="30"/>
    </row>
    <row r="74" spans="1:8" ht="16.5" customHeight="1" x14ac:dyDescent="0.25">
      <c r="A74" s="33">
        <v>8</v>
      </c>
      <c r="B74" s="22" t="s">
        <v>230</v>
      </c>
      <c r="C74" s="60" t="s">
        <v>229</v>
      </c>
      <c r="D74" s="60" t="s">
        <v>228</v>
      </c>
      <c r="E74" s="60" t="s">
        <v>227</v>
      </c>
      <c r="F74" s="60" t="s">
        <v>226</v>
      </c>
      <c r="G74" s="25" t="s">
        <v>135</v>
      </c>
      <c r="H74" s="26"/>
    </row>
    <row r="75" spans="1:8" x14ac:dyDescent="0.25">
      <c r="A75" s="34"/>
      <c r="B75" s="23"/>
      <c r="C75" s="59"/>
      <c r="D75" s="59"/>
      <c r="E75" s="59"/>
      <c r="F75" s="59"/>
      <c r="G75" s="13" t="s">
        <v>134</v>
      </c>
      <c r="H75" s="14">
        <v>9</v>
      </c>
    </row>
    <row r="76" spans="1:8" x14ac:dyDescent="0.25">
      <c r="A76" s="34"/>
      <c r="B76" s="23"/>
      <c r="C76" s="59"/>
      <c r="D76" s="59"/>
      <c r="E76" s="59"/>
      <c r="F76" s="59"/>
      <c r="G76" s="13" t="s">
        <v>225</v>
      </c>
      <c r="H76" s="14">
        <v>9</v>
      </c>
    </row>
    <row r="77" spans="1:8" x14ac:dyDescent="0.25">
      <c r="A77" s="34"/>
      <c r="B77" s="23"/>
      <c r="C77" s="59"/>
      <c r="D77" s="59"/>
      <c r="E77" s="59"/>
      <c r="F77" s="59"/>
      <c r="G77" s="13" t="s">
        <v>133</v>
      </c>
      <c r="H77" s="14">
        <v>6</v>
      </c>
    </row>
    <row r="78" spans="1:8" x14ac:dyDescent="0.25">
      <c r="A78" s="34"/>
      <c r="B78" s="23"/>
      <c r="C78" s="59"/>
      <c r="D78" s="59"/>
      <c r="E78" s="59"/>
      <c r="F78" s="59"/>
      <c r="G78" s="13" t="s">
        <v>132</v>
      </c>
      <c r="H78" s="14">
        <v>8</v>
      </c>
    </row>
    <row r="79" spans="1:8" ht="16.5" thickBot="1" x14ac:dyDescent="0.3">
      <c r="A79" s="34"/>
      <c r="B79" s="23"/>
      <c r="C79" s="59"/>
      <c r="D79" s="59"/>
      <c r="E79" s="59"/>
      <c r="F79" s="59"/>
      <c r="G79" s="13" t="s">
        <v>224</v>
      </c>
      <c r="H79" s="14">
        <v>6</v>
      </c>
    </row>
    <row r="80" spans="1:8" x14ac:dyDescent="0.25">
      <c r="A80" s="34"/>
      <c r="B80" s="23"/>
      <c r="C80" s="59"/>
      <c r="D80" s="59"/>
      <c r="E80" s="59"/>
      <c r="F80" s="59"/>
      <c r="G80" s="25" t="s">
        <v>158</v>
      </c>
      <c r="H80" s="26"/>
    </row>
    <row r="81" spans="1:8" x14ac:dyDescent="0.25">
      <c r="A81" s="34"/>
      <c r="B81" s="23"/>
      <c r="C81" s="59"/>
      <c r="D81" s="59"/>
      <c r="E81" s="59"/>
      <c r="F81" s="59"/>
      <c r="G81" s="13" t="s">
        <v>223</v>
      </c>
      <c r="H81" s="14">
        <v>8</v>
      </c>
    </row>
    <row r="82" spans="1:8" x14ac:dyDescent="0.25">
      <c r="A82" s="34"/>
      <c r="B82" s="23"/>
      <c r="C82" s="59"/>
      <c r="D82" s="59"/>
      <c r="E82" s="59"/>
      <c r="F82" s="59"/>
      <c r="G82" s="13" t="s">
        <v>156</v>
      </c>
      <c r="H82" s="14">
        <v>10</v>
      </c>
    </row>
    <row r="83" spans="1:8" x14ac:dyDescent="0.25">
      <c r="A83" s="34"/>
      <c r="B83" s="23"/>
      <c r="C83" s="59"/>
      <c r="D83" s="59"/>
      <c r="E83" s="59"/>
      <c r="F83" s="59"/>
      <c r="G83" s="13" t="s">
        <v>154</v>
      </c>
      <c r="H83" s="14">
        <v>8</v>
      </c>
    </row>
    <row r="84" spans="1:8" ht="16.5" thickBot="1" x14ac:dyDescent="0.3">
      <c r="A84" s="34"/>
      <c r="B84" s="23"/>
      <c r="C84" s="58"/>
      <c r="D84" s="58"/>
      <c r="E84" s="58"/>
      <c r="F84" s="58"/>
      <c r="G84" s="27" t="s">
        <v>8</v>
      </c>
      <c r="H84" s="29">
        <f>SUM(H75:H79,H81:H83,)</f>
        <v>64</v>
      </c>
    </row>
    <row r="85" spans="1:8" ht="141" customHeight="1" thickBot="1" x14ac:dyDescent="0.3">
      <c r="A85" s="35"/>
      <c r="B85" s="24"/>
      <c r="C85" s="31" t="s">
        <v>222</v>
      </c>
      <c r="D85" s="31"/>
      <c r="E85" s="31"/>
      <c r="F85" s="32"/>
      <c r="G85" s="28"/>
      <c r="H85" s="30"/>
    </row>
    <row r="86" spans="1:8" ht="16.5" customHeight="1" x14ac:dyDescent="0.25">
      <c r="A86" s="33">
        <v>9</v>
      </c>
      <c r="B86" s="22" t="s">
        <v>208</v>
      </c>
      <c r="C86" s="60" t="s">
        <v>221</v>
      </c>
      <c r="D86" s="60" t="s">
        <v>220</v>
      </c>
      <c r="E86" s="60" t="s">
        <v>219</v>
      </c>
      <c r="F86" s="60" t="s">
        <v>218</v>
      </c>
      <c r="G86" s="25" t="s">
        <v>115</v>
      </c>
      <c r="H86" s="26"/>
    </row>
    <row r="87" spans="1:8" x14ac:dyDescent="0.25">
      <c r="A87" s="34"/>
      <c r="B87" s="23"/>
      <c r="C87" s="59"/>
      <c r="D87" s="59"/>
      <c r="E87" s="59"/>
      <c r="F87" s="59"/>
      <c r="G87" s="13" t="s">
        <v>114</v>
      </c>
      <c r="H87" s="14">
        <v>16</v>
      </c>
    </row>
    <row r="88" spans="1:8" ht="16.5" thickBot="1" x14ac:dyDescent="0.3">
      <c r="A88" s="34"/>
      <c r="B88" s="23"/>
      <c r="C88" s="59"/>
      <c r="D88" s="59"/>
      <c r="E88" s="59"/>
      <c r="F88" s="59"/>
      <c r="G88" s="13" t="s">
        <v>180</v>
      </c>
      <c r="H88" s="14">
        <v>4</v>
      </c>
    </row>
    <row r="89" spans="1:8" x14ac:dyDescent="0.25">
      <c r="A89" s="34"/>
      <c r="B89" s="23"/>
      <c r="C89" s="59"/>
      <c r="D89" s="59"/>
      <c r="E89" s="59"/>
      <c r="F89" s="59"/>
      <c r="G89" s="25" t="s">
        <v>217</v>
      </c>
      <c r="H89" s="26"/>
    </row>
    <row r="90" spans="1:8" x14ac:dyDescent="0.25">
      <c r="A90" s="34"/>
      <c r="B90" s="23"/>
      <c r="C90" s="59"/>
      <c r="D90" s="59"/>
      <c r="E90" s="59"/>
      <c r="F90" s="59"/>
      <c r="G90" s="13" t="s">
        <v>216</v>
      </c>
      <c r="H90" s="14">
        <v>6</v>
      </c>
    </row>
    <row r="91" spans="1:8" x14ac:dyDescent="0.25">
      <c r="A91" s="34"/>
      <c r="B91" s="23"/>
      <c r="C91" s="59"/>
      <c r="D91" s="59"/>
      <c r="E91" s="59"/>
      <c r="F91" s="59"/>
      <c r="G91" s="13" t="s">
        <v>215</v>
      </c>
      <c r="H91" s="14">
        <v>18</v>
      </c>
    </row>
    <row r="92" spans="1:8" x14ac:dyDescent="0.25">
      <c r="A92" s="34"/>
      <c r="B92" s="23"/>
      <c r="C92" s="59"/>
      <c r="D92" s="59"/>
      <c r="E92" s="59"/>
      <c r="F92" s="59"/>
      <c r="G92" s="13" t="s">
        <v>214</v>
      </c>
      <c r="H92" s="14">
        <v>18</v>
      </c>
    </row>
    <row r="93" spans="1:8" x14ac:dyDescent="0.25">
      <c r="A93" s="34"/>
      <c r="B93" s="23"/>
      <c r="C93" s="59"/>
      <c r="D93" s="59"/>
      <c r="E93" s="59"/>
      <c r="F93" s="59"/>
      <c r="G93" s="13" t="s">
        <v>213</v>
      </c>
      <c r="H93" s="14">
        <v>32</v>
      </c>
    </row>
    <row r="94" spans="1:8" ht="16.5" thickBot="1" x14ac:dyDescent="0.3">
      <c r="A94" s="34"/>
      <c r="B94" s="23"/>
      <c r="C94" s="59"/>
      <c r="D94" s="59"/>
      <c r="E94" s="59"/>
      <c r="F94" s="59"/>
      <c r="G94" s="13" t="s">
        <v>212</v>
      </c>
      <c r="H94" s="14">
        <v>54</v>
      </c>
    </row>
    <row r="95" spans="1:8" x14ac:dyDescent="0.25">
      <c r="A95" s="34"/>
      <c r="B95" s="23"/>
      <c r="C95" s="59"/>
      <c r="D95" s="59"/>
      <c r="E95" s="59"/>
      <c r="F95" s="59"/>
      <c r="G95" s="25" t="s">
        <v>195</v>
      </c>
      <c r="H95" s="26"/>
    </row>
    <row r="96" spans="1:8" x14ac:dyDescent="0.25">
      <c r="A96" s="34"/>
      <c r="B96" s="23"/>
      <c r="C96" s="59"/>
      <c r="D96" s="59"/>
      <c r="E96" s="59"/>
      <c r="F96" s="59"/>
      <c r="G96" s="13" t="s">
        <v>211</v>
      </c>
      <c r="H96" s="14">
        <v>42</v>
      </c>
    </row>
    <row r="97" spans="1:8" x14ac:dyDescent="0.25">
      <c r="A97" s="34"/>
      <c r="B97" s="23"/>
      <c r="C97" s="59"/>
      <c r="D97" s="59"/>
      <c r="E97" s="59"/>
      <c r="F97" s="59"/>
      <c r="G97" s="13" t="s">
        <v>194</v>
      </c>
      <c r="H97" s="14">
        <v>42</v>
      </c>
    </row>
    <row r="98" spans="1:8" x14ac:dyDescent="0.25">
      <c r="A98" s="34"/>
      <c r="B98" s="23"/>
      <c r="C98" s="59"/>
      <c r="D98" s="59"/>
      <c r="E98" s="59"/>
      <c r="F98" s="59"/>
      <c r="G98" s="13" t="s">
        <v>210</v>
      </c>
      <c r="H98" s="14">
        <v>58</v>
      </c>
    </row>
    <row r="99" spans="1:8" ht="16.5" thickBot="1" x14ac:dyDescent="0.3">
      <c r="A99" s="34"/>
      <c r="B99" s="23"/>
      <c r="C99" s="58"/>
      <c r="D99" s="58"/>
      <c r="E99" s="58"/>
      <c r="F99" s="58"/>
      <c r="G99" s="27" t="s">
        <v>8</v>
      </c>
      <c r="H99" s="29">
        <f>SUM(H87:H88,H90:H94,H96:H98,)</f>
        <v>290</v>
      </c>
    </row>
    <row r="100" spans="1:8" ht="81.599999999999994" customHeight="1" thickBot="1" x14ac:dyDescent="0.3">
      <c r="A100" s="35"/>
      <c r="B100" s="24"/>
      <c r="C100" s="31" t="s">
        <v>209</v>
      </c>
      <c r="D100" s="31"/>
      <c r="E100" s="31"/>
      <c r="F100" s="32"/>
      <c r="G100" s="28"/>
      <c r="H100" s="30"/>
    </row>
    <row r="101" spans="1:8" ht="16.5" customHeight="1" x14ac:dyDescent="0.25">
      <c r="A101" s="33">
        <v>10</v>
      </c>
      <c r="B101" s="22" t="s">
        <v>208</v>
      </c>
      <c r="C101" s="60" t="s">
        <v>207</v>
      </c>
      <c r="D101" s="60" t="s">
        <v>206</v>
      </c>
      <c r="E101" s="60" t="s">
        <v>205</v>
      </c>
      <c r="F101" s="60" t="s">
        <v>204</v>
      </c>
      <c r="G101" s="25" t="s">
        <v>203</v>
      </c>
      <c r="H101" s="26"/>
    </row>
    <row r="102" spans="1:8" x14ac:dyDescent="0.25">
      <c r="A102" s="34"/>
      <c r="B102" s="23"/>
      <c r="C102" s="59"/>
      <c r="D102" s="59"/>
      <c r="E102" s="59"/>
      <c r="F102" s="59"/>
      <c r="G102" s="13" t="s">
        <v>202</v>
      </c>
      <c r="H102" s="14">
        <v>7</v>
      </c>
    </row>
    <row r="103" spans="1:8" x14ac:dyDescent="0.25">
      <c r="A103" s="34"/>
      <c r="B103" s="23"/>
      <c r="C103" s="59"/>
      <c r="D103" s="59"/>
      <c r="E103" s="59"/>
      <c r="F103" s="59"/>
      <c r="G103" s="13" t="s">
        <v>201</v>
      </c>
      <c r="H103" s="14">
        <v>6</v>
      </c>
    </row>
    <row r="104" spans="1:8" ht="16.5" thickBot="1" x14ac:dyDescent="0.3">
      <c r="A104" s="34"/>
      <c r="B104" s="23"/>
      <c r="C104" s="59"/>
      <c r="D104" s="59"/>
      <c r="E104" s="59"/>
      <c r="F104" s="59"/>
      <c r="G104" s="13" t="s">
        <v>200</v>
      </c>
      <c r="H104" s="14">
        <v>8</v>
      </c>
    </row>
    <row r="105" spans="1:8" x14ac:dyDescent="0.25">
      <c r="A105" s="34"/>
      <c r="B105" s="23"/>
      <c r="C105" s="59"/>
      <c r="D105" s="59"/>
      <c r="E105" s="59"/>
      <c r="F105" s="59"/>
      <c r="G105" s="25" t="s">
        <v>115</v>
      </c>
      <c r="H105" s="26"/>
    </row>
    <row r="106" spans="1:8" x14ac:dyDescent="0.25">
      <c r="A106" s="34"/>
      <c r="B106" s="23"/>
      <c r="C106" s="59"/>
      <c r="D106" s="59"/>
      <c r="E106" s="59"/>
      <c r="F106" s="59"/>
      <c r="G106" s="13" t="s">
        <v>114</v>
      </c>
      <c r="H106" s="14">
        <v>4</v>
      </c>
    </row>
    <row r="107" spans="1:8" ht="16.5" thickBot="1" x14ac:dyDescent="0.3">
      <c r="A107" s="34"/>
      <c r="B107" s="23"/>
      <c r="C107" s="59"/>
      <c r="D107" s="59"/>
      <c r="E107" s="59"/>
      <c r="F107" s="59"/>
      <c r="G107" s="13" t="s">
        <v>180</v>
      </c>
      <c r="H107" s="14">
        <v>2</v>
      </c>
    </row>
    <row r="108" spans="1:8" x14ac:dyDescent="0.25">
      <c r="A108" s="34"/>
      <c r="B108" s="23"/>
      <c r="C108" s="59"/>
      <c r="D108" s="59"/>
      <c r="E108" s="59"/>
      <c r="F108" s="59"/>
      <c r="G108" s="25" t="s">
        <v>171</v>
      </c>
      <c r="H108" s="26"/>
    </row>
    <row r="109" spans="1:8" x14ac:dyDescent="0.25">
      <c r="A109" s="34"/>
      <c r="B109" s="23"/>
      <c r="C109" s="59"/>
      <c r="D109" s="59"/>
      <c r="E109" s="59"/>
      <c r="F109" s="59"/>
      <c r="G109" s="13" t="s">
        <v>199</v>
      </c>
      <c r="H109" s="14">
        <v>24</v>
      </c>
    </row>
    <row r="110" spans="1:8" x14ac:dyDescent="0.25">
      <c r="A110" s="34"/>
      <c r="B110" s="23"/>
      <c r="C110" s="59"/>
      <c r="D110" s="59"/>
      <c r="E110" s="59"/>
      <c r="F110" s="59"/>
      <c r="G110" s="13" t="s">
        <v>198</v>
      </c>
      <c r="H110" s="14">
        <v>12</v>
      </c>
    </row>
    <row r="111" spans="1:8" x14ac:dyDescent="0.25">
      <c r="A111" s="34"/>
      <c r="B111" s="23"/>
      <c r="C111" s="59"/>
      <c r="D111" s="59"/>
      <c r="E111" s="59"/>
      <c r="F111" s="59"/>
      <c r="G111" s="13" t="s">
        <v>170</v>
      </c>
      <c r="H111" s="14">
        <v>4</v>
      </c>
    </row>
    <row r="112" spans="1:8" x14ac:dyDescent="0.25">
      <c r="A112" s="34"/>
      <c r="B112" s="23"/>
      <c r="C112" s="59"/>
      <c r="D112" s="59"/>
      <c r="E112" s="59"/>
      <c r="F112" s="59"/>
      <c r="G112" s="13" t="s">
        <v>197</v>
      </c>
      <c r="H112" s="14">
        <v>8</v>
      </c>
    </row>
    <row r="113" spans="1:8" x14ac:dyDescent="0.25">
      <c r="A113" s="34"/>
      <c r="B113" s="23"/>
      <c r="C113" s="59"/>
      <c r="D113" s="59"/>
      <c r="E113" s="59"/>
      <c r="F113" s="59"/>
      <c r="G113" s="13" t="s">
        <v>169</v>
      </c>
      <c r="H113" s="14">
        <v>4</v>
      </c>
    </row>
    <row r="114" spans="1:8" ht="16.5" thickBot="1" x14ac:dyDescent="0.3">
      <c r="A114" s="34"/>
      <c r="B114" s="23"/>
      <c r="C114" s="59"/>
      <c r="D114" s="59"/>
      <c r="E114" s="59"/>
      <c r="F114" s="59"/>
      <c r="G114" s="13" t="s">
        <v>196</v>
      </c>
      <c r="H114" s="14">
        <v>16</v>
      </c>
    </row>
    <row r="115" spans="1:8" x14ac:dyDescent="0.25">
      <c r="A115" s="34"/>
      <c r="B115" s="23"/>
      <c r="C115" s="59"/>
      <c r="D115" s="59"/>
      <c r="E115" s="59"/>
      <c r="F115" s="59"/>
      <c r="G115" s="25" t="s">
        <v>195</v>
      </c>
      <c r="H115" s="26"/>
    </row>
    <row r="116" spans="1:8" x14ac:dyDescent="0.25">
      <c r="A116" s="34"/>
      <c r="B116" s="23"/>
      <c r="C116" s="59"/>
      <c r="D116" s="59"/>
      <c r="E116" s="59"/>
      <c r="F116" s="59"/>
      <c r="G116" s="13" t="s">
        <v>194</v>
      </c>
      <c r="H116" s="14">
        <v>42</v>
      </c>
    </row>
    <row r="117" spans="1:8" ht="16.5" thickBot="1" x14ac:dyDescent="0.3">
      <c r="A117" s="34"/>
      <c r="B117" s="23"/>
      <c r="C117" s="59"/>
      <c r="D117" s="59"/>
      <c r="E117" s="59"/>
      <c r="F117" s="59"/>
      <c r="G117" s="13" t="s">
        <v>193</v>
      </c>
      <c r="H117" s="14">
        <v>12</v>
      </c>
    </row>
    <row r="118" spans="1:8" x14ac:dyDescent="0.25">
      <c r="A118" s="34"/>
      <c r="B118" s="23"/>
      <c r="C118" s="59"/>
      <c r="D118" s="59"/>
      <c r="E118" s="59"/>
      <c r="F118" s="59"/>
      <c r="G118" s="25" t="s">
        <v>192</v>
      </c>
      <c r="H118" s="26"/>
    </row>
    <row r="119" spans="1:8" x14ac:dyDescent="0.25">
      <c r="A119" s="34"/>
      <c r="B119" s="23"/>
      <c r="C119" s="59"/>
      <c r="D119" s="59"/>
      <c r="E119" s="59"/>
      <c r="F119" s="59"/>
      <c r="G119" s="13" t="s">
        <v>192</v>
      </c>
      <c r="H119" s="14">
        <v>16</v>
      </c>
    </row>
    <row r="120" spans="1:8" x14ac:dyDescent="0.25">
      <c r="A120" s="34"/>
      <c r="B120" s="23"/>
      <c r="C120" s="59"/>
      <c r="D120" s="59"/>
      <c r="E120" s="59"/>
      <c r="F120" s="59"/>
      <c r="G120" s="13" t="s">
        <v>191</v>
      </c>
      <c r="H120" s="14">
        <v>32</v>
      </c>
    </row>
    <row r="121" spans="1:8" x14ac:dyDescent="0.25">
      <c r="A121" s="34"/>
      <c r="B121" s="23"/>
      <c r="C121" s="59"/>
      <c r="D121" s="59"/>
      <c r="E121" s="59"/>
      <c r="F121" s="59"/>
      <c r="G121" s="13" t="s">
        <v>190</v>
      </c>
      <c r="H121" s="14">
        <v>10</v>
      </c>
    </row>
    <row r="122" spans="1:8" ht="16.5" thickBot="1" x14ac:dyDescent="0.3">
      <c r="A122" s="34"/>
      <c r="B122" s="23"/>
      <c r="C122" s="58"/>
      <c r="D122" s="58"/>
      <c r="E122" s="58"/>
      <c r="F122" s="58"/>
      <c r="G122" s="27" t="s">
        <v>8</v>
      </c>
      <c r="H122" s="29">
        <f>SUM(H102:H104,H106:H107,H109:H114,H116:H117,H119:H121,)</f>
        <v>207</v>
      </c>
    </row>
    <row r="123" spans="1:8" ht="93" customHeight="1" thickBot="1" x14ac:dyDescent="0.3">
      <c r="A123" s="35"/>
      <c r="B123" s="24"/>
      <c r="C123" s="31" t="s">
        <v>189</v>
      </c>
      <c r="D123" s="31"/>
      <c r="E123" s="31"/>
      <c r="F123" s="32"/>
      <c r="G123" s="28"/>
      <c r="H123" s="30"/>
    </row>
    <row r="124" spans="1:8" ht="16.5" customHeight="1" x14ac:dyDescent="0.25">
      <c r="A124" s="33">
        <v>11</v>
      </c>
      <c r="B124" s="22" t="s">
        <v>188</v>
      </c>
      <c r="C124" s="60" t="s">
        <v>187</v>
      </c>
      <c r="D124" s="60" t="s">
        <v>186</v>
      </c>
      <c r="E124" s="60" t="s">
        <v>185</v>
      </c>
      <c r="F124" s="60" t="s">
        <v>184</v>
      </c>
      <c r="G124" s="25" t="s">
        <v>115</v>
      </c>
      <c r="H124" s="26"/>
    </row>
    <row r="125" spans="1:8" x14ac:dyDescent="0.25">
      <c r="A125" s="34"/>
      <c r="B125" s="23"/>
      <c r="C125" s="59"/>
      <c r="D125" s="59"/>
      <c r="E125" s="59"/>
      <c r="F125" s="59"/>
      <c r="G125" s="13" t="s">
        <v>183</v>
      </c>
      <c r="H125" s="14">
        <v>20</v>
      </c>
    </row>
    <row r="126" spans="1:8" x14ac:dyDescent="0.25">
      <c r="A126" s="34"/>
      <c r="B126" s="23"/>
      <c r="C126" s="59"/>
      <c r="D126" s="59"/>
      <c r="E126" s="59"/>
      <c r="F126" s="59"/>
      <c r="G126" s="13" t="s">
        <v>182</v>
      </c>
      <c r="H126" s="14">
        <v>16</v>
      </c>
    </row>
    <row r="127" spans="1:8" x14ac:dyDescent="0.25">
      <c r="A127" s="34"/>
      <c r="B127" s="23"/>
      <c r="C127" s="59"/>
      <c r="D127" s="59"/>
      <c r="E127" s="59"/>
      <c r="F127" s="59"/>
      <c r="G127" s="13" t="s">
        <v>181</v>
      </c>
      <c r="H127" s="14">
        <v>16</v>
      </c>
    </row>
    <row r="128" spans="1:8" x14ac:dyDescent="0.25">
      <c r="A128" s="34"/>
      <c r="B128" s="23"/>
      <c r="C128" s="59"/>
      <c r="D128" s="59"/>
      <c r="E128" s="59"/>
      <c r="F128" s="59"/>
      <c r="G128" s="13" t="s">
        <v>180</v>
      </c>
      <c r="H128" s="14">
        <v>8</v>
      </c>
    </row>
    <row r="129" spans="1:8" x14ac:dyDescent="0.25">
      <c r="A129" s="34"/>
      <c r="B129" s="23"/>
      <c r="C129" s="59"/>
      <c r="D129" s="59"/>
      <c r="E129" s="59"/>
      <c r="F129" s="59"/>
      <c r="G129" s="13" t="s">
        <v>179</v>
      </c>
      <c r="H129" s="14">
        <v>10</v>
      </c>
    </row>
    <row r="130" spans="1:8" x14ac:dyDescent="0.25">
      <c r="A130" s="34"/>
      <c r="B130" s="23"/>
      <c r="C130" s="59"/>
      <c r="D130" s="59"/>
      <c r="E130" s="59"/>
      <c r="F130" s="59"/>
      <c r="G130" s="13" t="s">
        <v>178</v>
      </c>
      <c r="H130" s="14">
        <v>6</v>
      </c>
    </row>
    <row r="131" spans="1:8" ht="58.5" customHeight="1" thickBot="1" x14ac:dyDescent="0.3">
      <c r="A131" s="34"/>
      <c r="B131" s="23"/>
      <c r="C131" s="58"/>
      <c r="D131" s="58"/>
      <c r="E131" s="58"/>
      <c r="F131" s="58"/>
      <c r="G131" s="27" t="s">
        <v>8</v>
      </c>
      <c r="H131" s="29">
        <f>SUM(H125:H130,)</f>
        <v>76</v>
      </c>
    </row>
    <row r="132" spans="1:8" ht="82.35" customHeight="1" thickBot="1" x14ac:dyDescent="0.3">
      <c r="A132" s="35"/>
      <c r="B132" s="24"/>
      <c r="C132" s="31" t="s">
        <v>177</v>
      </c>
      <c r="D132" s="31"/>
      <c r="E132" s="31"/>
      <c r="F132" s="32"/>
      <c r="G132" s="28"/>
      <c r="H132" s="30"/>
    </row>
    <row r="133" spans="1:8" ht="16.5" customHeight="1" x14ac:dyDescent="0.25">
      <c r="A133" s="33">
        <v>12</v>
      </c>
      <c r="B133" s="22" t="s">
        <v>163</v>
      </c>
      <c r="C133" s="60" t="s">
        <v>176</v>
      </c>
      <c r="D133" s="60" t="s">
        <v>175</v>
      </c>
      <c r="E133" s="60" t="s">
        <v>174</v>
      </c>
      <c r="F133" s="60" t="s">
        <v>173</v>
      </c>
      <c r="G133" s="25" t="s">
        <v>145</v>
      </c>
      <c r="H133" s="26"/>
    </row>
    <row r="134" spans="1:8" ht="16.5" thickBot="1" x14ac:dyDescent="0.3">
      <c r="A134" s="34"/>
      <c r="B134" s="23"/>
      <c r="C134" s="59"/>
      <c r="D134" s="59"/>
      <c r="E134" s="59"/>
      <c r="F134" s="59"/>
      <c r="G134" s="13" t="s">
        <v>172</v>
      </c>
      <c r="H134" s="14">
        <v>6</v>
      </c>
    </row>
    <row r="135" spans="1:8" x14ac:dyDescent="0.25">
      <c r="A135" s="34"/>
      <c r="B135" s="23"/>
      <c r="C135" s="59"/>
      <c r="D135" s="59"/>
      <c r="E135" s="59"/>
      <c r="F135" s="59"/>
      <c r="G135" s="25" t="s">
        <v>171</v>
      </c>
      <c r="H135" s="26"/>
    </row>
    <row r="136" spans="1:8" x14ac:dyDescent="0.25">
      <c r="A136" s="34"/>
      <c r="B136" s="23"/>
      <c r="C136" s="59"/>
      <c r="D136" s="59"/>
      <c r="E136" s="59"/>
      <c r="F136" s="59"/>
      <c r="G136" s="13" t="s">
        <v>170</v>
      </c>
      <c r="H136" s="14">
        <v>4</v>
      </c>
    </row>
    <row r="137" spans="1:8" x14ac:dyDescent="0.25">
      <c r="A137" s="34"/>
      <c r="B137" s="23"/>
      <c r="C137" s="59"/>
      <c r="D137" s="59"/>
      <c r="E137" s="59"/>
      <c r="F137" s="59"/>
      <c r="G137" s="13" t="s">
        <v>169</v>
      </c>
      <c r="H137" s="14">
        <v>4</v>
      </c>
    </row>
    <row r="138" spans="1:8" ht="16.5" thickBot="1" x14ac:dyDescent="0.3">
      <c r="A138" s="34"/>
      <c r="B138" s="23"/>
      <c r="C138" s="59"/>
      <c r="D138" s="59"/>
      <c r="E138" s="59"/>
      <c r="F138" s="59"/>
      <c r="G138" s="13" t="s">
        <v>168</v>
      </c>
      <c r="H138" s="14">
        <v>8</v>
      </c>
    </row>
    <row r="139" spans="1:8" x14ac:dyDescent="0.25">
      <c r="A139" s="34"/>
      <c r="B139" s="23"/>
      <c r="C139" s="59"/>
      <c r="D139" s="59"/>
      <c r="E139" s="59"/>
      <c r="F139" s="59"/>
      <c r="G139" s="25" t="s">
        <v>112</v>
      </c>
      <c r="H139" s="26"/>
    </row>
    <row r="140" spans="1:8" ht="16.5" thickBot="1" x14ac:dyDescent="0.3">
      <c r="A140" s="34"/>
      <c r="B140" s="23"/>
      <c r="C140" s="59"/>
      <c r="D140" s="59"/>
      <c r="E140" s="59"/>
      <c r="F140" s="59"/>
      <c r="G140" s="13" t="s">
        <v>167</v>
      </c>
      <c r="H140" s="14">
        <v>12</v>
      </c>
    </row>
    <row r="141" spans="1:8" x14ac:dyDescent="0.25">
      <c r="A141" s="34"/>
      <c r="B141" s="23"/>
      <c r="C141" s="59"/>
      <c r="D141" s="59"/>
      <c r="E141" s="59"/>
      <c r="F141" s="59"/>
      <c r="G141" s="25" t="s">
        <v>110</v>
      </c>
      <c r="H141" s="26"/>
    </row>
    <row r="142" spans="1:8" x14ac:dyDescent="0.25">
      <c r="A142" s="34"/>
      <c r="B142" s="23"/>
      <c r="C142" s="59"/>
      <c r="D142" s="59"/>
      <c r="E142" s="59"/>
      <c r="F142" s="59"/>
      <c r="G142" s="13" t="s">
        <v>109</v>
      </c>
      <c r="H142" s="14">
        <v>9</v>
      </c>
    </row>
    <row r="143" spans="1:8" x14ac:dyDescent="0.25">
      <c r="A143" s="34"/>
      <c r="B143" s="23"/>
      <c r="C143" s="59"/>
      <c r="D143" s="59"/>
      <c r="E143" s="59"/>
      <c r="F143" s="59"/>
      <c r="G143" s="13" t="s">
        <v>166</v>
      </c>
      <c r="H143" s="14">
        <v>9</v>
      </c>
    </row>
    <row r="144" spans="1:8" ht="32.25" thickBot="1" x14ac:dyDescent="0.3">
      <c r="A144" s="34"/>
      <c r="B144" s="23"/>
      <c r="C144" s="59"/>
      <c r="D144" s="59"/>
      <c r="E144" s="59"/>
      <c r="F144" s="59"/>
      <c r="G144" s="13" t="s">
        <v>165</v>
      </c>
      <c r="H144" s="14">
        <v>9</v>
      </c>
    </row>
    <row r="145" spans="1:8" x14ac:dyDescent="0.25">
      <c r="A145" s="34"/>
      <c r="B145" s="23"/>
      <c r="C145" s="59"/>
      <c r="D145" s="59"/>
      <c r="E145" s="59"/>
      <c r="F145" s="59"/>
      <c r="G145" s="25" t="s">
        <v>102</v>
      </c>
      <c r="H145" s="26"/>
    </row>
    <row r="146" spans="1:8" x14ac:dyDescent="0.25">
      <c r="A146" s="34"/>
      <c r="B146" s="23"/>
      <c r="C146" s="59"/>
      <c r="D146" s="59"/>
      <c r="E146" s="59"/>
      <c r="F146" s="59"/>
      <c r="G146" s="13" t="s">
        <v>101</v>
      </c>
      <c r="H146" s="14">
        <v>2</v>
      </c>
    </row>
    <row r="147" spans="1:8" x14ac:dyDescent="0.25">
      <c r="A147" s="34"/>
      <c r="B147" s="23"/>
      <c r="C147" s="59"/>
      <c r="D147" s="59"/>
      <c r="E147" s="59"/>
      <c r="F147" s="59"/>
      <c r="G147" s="13" t="s">
        <v>100</v>
      </c>
      <c r="H147" s="14">
        <v>16</v>
      </c>
    </row>
    <row r="148" spans="1:8" x14ac:dyDescent="0.25">
      <c r="A148" s="34"/>
      <c r="B148" s="23"/>
      <c r="C148" s="59"/>
      <c r="D148" s="59"/>
      <c r="E148" s="59"/>
      <c r="F148" s="59"/>
      <c r="G148" s="13" t="s">
        <v>99</v>
      </c>
      <c r="H148" s="14">
        <v>16</v>
      </c>
    </row>
    <row r="149" spans="1:8" x14ac:dyDescent="0.25">
      <c r="A149" s="34"/>
      <c r="B149" s="23"/>
      <c r="C149" s="59"/>
      <c r="D149" s="59"/>
      <c r="E149" s="59"/>
      <c r="F149" s="59"/>
      <c r="G149" s="13" t="s">
        <v>98</v>
      </c>
      <c r="H149" s="14">
        <v>2</v>
      </c>
    </row>
    <row r="150" spans="1:8" x14ac:dyDescent="0.25">
      <c r="A150" s="34"/>
      <c r="B150" s="23"/>
      <c r="C150" s="59"/>
      <c r="D150" s="59"/>
      <c r="E150" s="59"/>
      <c r="F150" s="59"/>
      <c r="G150" s="13" t="s">
        <v>97</v>
      </c>
      <c r="H150" s="14">
        <v>2</v>
      </c>
    </row>
    <row r="151" spans="1:8" ht="16.5" thickBot="1" x14ac:dyDescent="0.3">
      <c r="A151" s="34"/>
      <c r="B151" s="23"/>
      <c r="C151" s="58"/>
      <c r="D151" s="58"/>
      <c r="E151" s="58"/>
      <c r="F151" s="58"/>
      <c r="G151" s="27" t="s">
        <v>8</v>
      </c>
      <c r="H151" s="29">
        <f>SUM(H134:H134,H136:H138,H140:H140,H142:H144,H146:H150,)</f>
        <v>99</v>
      </c>
    </row>
    <row r="152" spans="1:8" ht="150" customHeight="1" thickBot="1" x14ac:dyDescent="0.3">
      <c r="A152" s="35"/>
      <c r="B152" s="24"/>
      <c r="C152" s="31" t="s">
        <v>164</v>
      </c>
      <c r="D152" s="31"/>
      <c r="E152" s="31"/>
      <c r="F152" s="32"/>
      <c r="G152" s="28"/>
      <c r="H152" s="30"/>
    </row>
    <row r="153" spans="1:8" ht="16.5" customHeight="1" x14ac:dyDescent="0.25">
      <c r="A153" s="33">
        <v>13</v>
      </c>
      <c r="B153" s="22" t="s">
        <v>163</v>
      </c>
      <c r="C153" s="60" t="s">
        <v>162</v>
      </c>
      <c r="D153" s="60" t="s">
        <v>161</v>
      </c>
      <c r="E153" s="60" t="s">
        <v>160</v>
      </c>
      <c r="F153" s="60" t="s">
        <v>159</v>
      </c>
      <c r="G153" s="25" t="s">
        <v>158</v>
      </c>
      <c r="H153" s="26"/>
    </row>
    <row r="154" spans="1:8" x14ac:dyDescent="0.25">
      <c r="A154" s="34"/>
      <c r="B154" s="23"/>
      <c r="C154" s="59"/>
      <c r="D154" s="59"/>
      <c r="E154" s="59"/>
      <c r="F154" s="59"/>
      <c r="G154" s="13" t="s">
        <v>157</v>
      </c>
      <c r="H154" s="14">
        <v>8</v>
      </c>
    </row>
    <row r="155" spans="1:8" x14ac:dyDescent="0.25">
      <c r="A155" s="34"/>
      <c r="B155" s="23"/>
      <c r="C155" s="59"/>
      <c r="D155" s="59"/>
      <c r="E155" s="59"/>
      <c r="F155" s="59"/>
      <c r="G155" s="13" t="s">
        <v>156</v>
      </c>
      <c r="H155" s="14">
        <v>8</v>
      </c>
    </row>
    <row r="156" spans="1:8" x14ac:dyDescent="0.25">
      <c r="A156" s="34"/>
      <c r="B156" s="23"/>
      <c r="C156" s="59"/>
      <c r="D156" s="59"/>
      <c r="E156" s="59"/>
      <c r="F156" s="59"/>
      <c r="G156" s="13" t="s">
        <v>155</v>
      </c>
      <c r="H156" s="14">
        <v>12</v>
      </c>
    </row>
    <row r="157" spans="1:8" x14ac:dyDescent="0.25">
      <c r="A157" s="34"/>
      <c r="B157" s="23"/>
      <c r="C157" s="59"/>
      <c r="D157" s="59"/>
      <c r="E157" s="59"/>
      <c r="F157" s="59"/>
      <c r="G157" s="13" t="s">
        <v>154</v>
      </c>
      <c r="H157" s="14">
        <v>8</v>
      </c>
    </row>
    <row r="158" spans="1:8" x14ac:dyDescent="0.25">
      <c r="A158" s="34"/>
      <c r="B158" s="23"/>
      <c r="C158" s="59"/>
      <c r="D158" s="59"/>
      <c r="E158" s="59"/>
      <c r="F158" s="59"/>
      <c r="G158" s="13" t="s">
        <v>153</v>
      </c>
      <c r="H158" s="14">
        <v>12</v>
      </c>
    </row>
    <row r="159" spans="1:8" ht="16.5" thickBot="1" x14ac:dyDescent="0.3">
      <c r="A159" s="34"/>
      <c r="B159" s="23"/>
      <c r="C159" s="59"/>
      <c r="D159" s="59"/>
      <c r="E159" s="59"/>
      <c r="F159" s="59"/>
      <c r="G159" s="13" t="s">
        <v>152</v>
      </c>
      <c r="H159" s="14">
        <v>12</v>
      </c>
    </row>
    <row r="160" spans="1:8" x14ac:dyDescent="0.25">
      <c r="A160" s="34"/>
      <c r="B160" s="23"/>
      <c r="C160" s="59"/>
      <c r="D160" s="59"/>
      <c r="E160" s="59"/>
      <c r="F160" s="59"/>
      <c r="G160" s="25" t="s">
        <v>112</v>
      </c>
      <c r="H160" s="26"/>
    </row>
    <row r="161" spans="1:8" x14ac:dyDescent="0.25">
      <c r="A161" s="34"/>
      <c r="B161" s="23"/>
      <c r="C161" s="59"/>
      <c r="D161" s="59"/>
      <c r="E161" s="59"/>
      <c r="F161" s="59"/>
      <c r="G161" s="13" t="s">
        <v>151</v>
      </c>
      <c r="H161" s="14">
        <v>30</v>
      </c>
    </row>
    <row r="162" spans="1:8" x14ac:dyDescent="0.25">
      <c r="A162" s="34"/>
      <c r="B162" s="23"/>
      <c r="C162" s="59"/>
      <c r="D162" s="59"/>
      <c r="E162" s="59"/>
      <c r="F162" s="59"/>
      <c r="G162" s="13" t="s">
        <v>150</v>
      </c>
      <c r="H162" s="14">
        <v>12</v>
      </c>
    </row>
    <row r="163" spans="1:8" x14ac:dyDescent="0.25">
      <c r="A163" s="34"/>
      <c r="B163" s="23"/>
      <c r="C163" s="59"/>
      <c r="D163" s="59"/>
      <c r="E163" s="59"/>
      <c r="F163" s="59"/>
      <c r="G163" s="13" t="s">
        <v>149</v>
      </c>
      <c r="H163" s="14">
        <v>12</v>
      </c>
    </row>
    <row r="164" spans="1:8" x14ac:dyDescent="0.25">
      <c r="A164" s="34"/>
      <c r="B164" s="23"/>
      <c r="C164" s="59"/>
      <c r="D164" s="59"/>
      <c r="E164" s="59"/>
      <c r="F164" s="59"/>
      <c r="G164" s="13" t="s">
        <v>141</v>
      </c>
      <c r="H164" s="14">
        <v>12</v>
      </c>
    </row>
    <row r="165" spans="1:8" x14ac:dyDescent="0.25">
      <c r="A165" s="34"/>
      <c r="B165" s="23"/>
      <c r="C165" s="59"/>
      <c r="D165" s="59"/>
      <c r="E165" s="59"/>
      <c r="F165" s="59"/>
      <c r="G165" s="13" t="s">
        <v>111</v>
      </c>
      <c r="H165" s="14">
        <v>12</v>
      </c>
    </row>
    <row r="166" spans="1:8" ht="16.5" thickBot="1" x14ac:dyDescent="0.3">
      <c r="A166" s="34"/>
      <c r="B166" s="23"/>
      <c r="C166" s="59"/>
      <c r="D166" s="59"/>
      <c r="E166" s="59"/>
      <c r="F166" s="59"/>
      <c r="G166" s="13" t="s">
        <v>148</v>
      </c>
      <c r="H166" s="14">
        <v>12</v>
      </c>
    </row>
    <row r="167" spans="1:8" x14ac:dyDescent="0.25">
      <c r="A167" s="34"/>
      <c r="B167" s="23"/>
      <c r="C167" s="59"/>
      <c r="D167" s="59"/>
      <c r="E167" s="59"/>
      <c r="F167" s="59"/>
      <c r="G167" s="25" t="s">
        <v>117</v>
      </c>
      <c r="H167" s="26"/>
    </row>
    <row r="168" spans="1:8" x14ac:dyDescent="0.25">
      <c r="A168" s="34"/>
      <c r="B168" s="23"/>
      <c r="C168" s="59"/>
      <c r="D168" s="59"/>
      <c r="E168" s="59"/>
      <c r="F168" s="59"/>
      <c r="G168" s="13" t="s">
        <v>147</v>
      </c>
      <c r="H168" s="14">
        <v>12</v>
      </c>
    </row>
    <row r="169" spans="1:8" ht="16.5" thickBot="1" x14ac:dyDescent="0.3">
      <c r="A169" s="34"/>
      <c r="B169" s="23"/>
      <c r="C169" s="59"/>
      <c r="D169" s="59"/>
      <c r="E169" s="59"/>
      <c r="F169" s="59"/>
      <c r="G169" s="13" t="s">
        <v>146</v>
      </c>
      <c r="H169" s="14">
        <v>24</v>
      </c>
    </row>
    <row r="170" spans="1:8" x14ac:dyDescent="0.25">
      <c r="A170" s="34"/>
      <c r="B170" s="23"/>
      <c r="C170" s="59"/>
      <c r="D170" s="59"/>
      <c r="E170" s="59"/>
      <c r="F170" s="59"/>
      <c r="G170" s="25" t="s">
        <v>145</v>
      </c>
      <c r="H170" s="26"/>
    </row>
    <row r="171" spans="1:8" x14ac:dyDescent="0.25">
      <c r="A171" s="34"/>
      <c r="B171" s="23"/>
      <c r="C171" s="59"/>
      <c r="D171" s="59"/>
      <c r="E171" s="59"/>
      <c r="F171" s="59"/>
      <c r="G171" s="13" t="s">
        <v>144</v>
      </c>
      <c r="H171" s="14">
        <v>6</v>
      </c>
    </row>
    <row r="172" spans="1:8" x14ac:dyDescent="0.25">
      <c r="A172" s="34"/>
      <c r="B172" s="23"/>
      <c r="C172" s="59"/>
      <c r="D172" s="59"/>
      <c r="E172" s="59"/>
      <c r="F172" s="59"/>
      <c r="G172" s="13" t="s">
        <v>143</v>
      </c>
      <c r="H172" s="14">
        <v>12</v>
      </c>
    </row>
    <row r="173" spans="1:8" x14ac:dyDescent="0.25">
      <c r="A173" s="34"/>
      <c r="B173" s="23"/>
      <c r="C173" s="59"/>
      <c r="D173" s="59"/>
      <c r="E173" s="59"/>
      <c r="F173" s="59"/>
      <c r="G173" s="13" t="s">
        <v>142</v>
      </c>
      <c r="H173" s="14">
        <v>12</v>
      </c>
    </row>
    <row r="174" spans="1:8" x14ac:dyDescent="0.25">
      <c r="A174" s="34"/>
      <c r="B174" s="23"/>
      <c r="C174" s="59"/>
      <c r="D174" s="59"/>
      <c r="E174" s="59"/>
      <c r="F174" s="59"/>
      <c r="G174" s="13" t="s">
        <v>141</v>
      </c>
      <c r="H174" s="14">
        <v>12</v>
      </c>
    </row>
    <row r="175" spans="1:8" ht="16.5" thickBot="1" x14ac:dyDescent="0.3">
      <c r="A175" s="34"/>
      <c r="B175" s="23"/>
      <c r="C175" s="58"/>
      <c r="D175" s="58"/>
      <c r="E175" s="58"/>
      <c r="F175" s="58"/>
      <c r="G175" s="27" t="s">
        <v>8</v>
      </c>
      <c r="H175" s="29">
        <f>SUM(H154:H159,H161:H166,H168:H169,H171:H174,)</f>
        <v>228</v>
      </c>
    </row>
    <row r="176" spans="1:8" ht="124.5" customHeight="1" thickBot="1" x14ac:dyDescent="0.3">
      <c r="A176" s="35"/>
      <c r="B176" s="24"/>
      <c r="C176" s="31" t="s">
        <v>140</v>
      </c>
      <c r="D176" s="31"/>
      <c r="E176" s="31"/>
      <c r="F176" s="32"/>
      <c r="G176" s="28"/>
      <c r="H176" s="30"/>
    </row>
    <row r="177" spans="1:8" ht="16.5" customHeight="1" x14ac:dyDescent="0.25">
      <c r="A177" s="33">
        <v>14</v>
      </c>
      <c r="B177" s="22" t="s">
        <v>122</v>
      </c>
      <c r="C177" s="60" t="s">
        <v>139</v>
      </c>
      <c r="D177" s="60" t="s">
        <v>138</v>
      </c>
      <c r="E177" s="60" t="s">
        <v>137</v>
      </c>
      <c r="F177" s="60" t="s">
        <v>136</v>
      </c>
      <c r="G177" s="25" t="s">
        <v>135</v>
      </c>
      <c r="H177" s="26"/>
    </row>
    <row r="178" spans="1:8" x14ac:dyDescent="0.25">
      <c r="A178" s="34"/>
      <c r="B178" s="23"/>
      <c r="C178" s="59"/>
      <c r="D178" s="59"/>
      <c r="E178" s="59"/>
      <c r="F178" s="59"/>
      <c r="G178" s="13" t="s">
        <v>134</v>
      </c>
      <c r="H178" s="14">
        <v>9</v>
      </c>
    </row>
    <row r="179" spans="1:8" x14ac:dyDescent="0.25">
      <c r="A179" s="34"/>
      <c r="B179" s="23"/>
      <c r="C179" s="59"/>
      <c r="D179" s="59"/>
      <c r="E179" s="59"/>
      <c r="F179" s="59"/>
      <c r="G179" s="13" t="s">
        <v>133</v>
      </c>
      <c r="H179" s="14">
        <v>6</v>
      </c>
    </row>
    <row r="180" spans="1:8" x14ac:dyDescent="0.25">
      <c r="A180" s="34"/>
      <c r="B180" s="23"/>
      <c r="C180" s="59"/>
      <c r="D180" s="59"/>
      <c r="E180" s="59"/>
      <c r="F180" s="59"/>
      <c r="G180" s="13" t="s">
        <v>132</v>
      </c>
      <c r="H180" s="14">
        <v>6</v>
      </c>
    </row>
    <row r="181" spans="1:8" ht="16.5" thickBot="1" x14ac:dyDescent="0.3">
      <c r="A181" s="34"/>
      <c r="B181" s="23"/>
      <c r="C181" s="59"/>
      <c r="D181" s="59"/>
      <c r="E181" s="59"/>
      <c r="F181" s="59"/>
      <c r="G181" s="13" t="s">
        <v>131</v>
      </c>
      <c r="H181" s="14">
        <v>6</v>
      </c>
    </row>
    <row r="182" spans="1:8" x14ac:dyDescent="0.25">
      <c r="A182" s="34"/>
      <c r="B182" s="23"/>
      <c r="C182" s="59"/>
      <c r="D182" s="59"/>
      <c r="E182" s="59"/>
      <c r="F182" s="59"/>
      <c r="G182" s="25" t="s">
        <v>102</v>
      </c>
      <c r="H182" s="26"/>
    </row>
    <row r="183" spans="1:8" x14ac:dyDescent="0.25">
      <c r="A183" s="34"/>
      <c r="B183" s="23"/>
      <c r="C183" s="59"/>
      <c r="D183" s="59"/>
      <c r="E183" s="59"/>
      <c r="F183" s="59"/>
      <c r="G183" s="13" t="s">
        <v>98</v>
      </c>
      <c r="H183" s="14">
        <v>4</v>
      </c>
    </row>
    <row r="184" spans="1:8" ht="16.5" thickBot="1" x14ac:dyDescent="0.3">
      <c r="A184" s="34"/>
      <c r="B184" s="23"/>
      <c r="C184" s="59"/>
      <c r="D184" s="59"/>
      <c r="E184" s="59"/>
      <c r="F184" s="59"/>
      <c r="G184" s="13" t="s">
        <v>97</v>
      </c>
      <c r="H184" s="14">
        <v>2</v>
      </c>
    </row>
    <row r="185" spans="1:8" x14ac:dyDescent="0.25">
      <c r="A185" s="34"/>
      <c r="B185" s="23"/>
      <c r="C185" s="59"/>
      <c r="D185" s="59"/>
      <c r="E185" s="59"/>
      <c r="F185" s="59"/>
      <c r="G185" s="25" t="s">
        <v>130</v>
      </c>
      <c r="H185" s="26"/>
    </row>
    <row r="186" spans="1:8" x14ac:dyDescent="0.25">
      <c r="A186" s="34"/>
      <c r="B186" s="23"/>
      <c r="C186" s="59"/>
      <c r="D186" s="59"/>
      <c r="E186" s="59"/>
      <c r="F186" s="59"/>
      <c r="G186" s="13" t="s">
        <v>129</v>
      </c>
      <c r="H186" s="14">
        <v>2</v>
      </c>
    </row>
    <row r="187" spans="1:8" x14ac:dyDescent="0.25">
      <c r="A187" s="34"/>
      <c r="B187" s="23"/>
      <c r="C187" s="59"/>
      <c r="D187" s="59"/>
      <c r="E187" s="59"/>
      <c r="F187" s="59"/>
      <c r="G187" s="13" t="s">
        <v>128</v>
      </c>
      <c r="H187" s="14">
        <v>4</v>
      </c>
    </row>
    <row r="188" spans="1:8" x14ac:dyDescent="0.25">
      <c r="A188" s="34"/>
      <c r="B188" s="23"/>
      <c r="C188" s="59"/>
      <c r="D188" s="59"/>
      <c r="E188" s="59"/>
      <c r="F188" s="59"/>
      <c r="G188" s="13" t="s">
        <v>127</v>
      </c>
      <c r="H188" s="14">
        <v>8</v>
      </c>
    </row>
    <row r="189" spans="1:8" x14ac:dyDescent="0.25">
      <c r="A189" s="34"/>
      <c r="B189" s="23"/>
      <c r="C189" s="59"/>
      <c r="D189" s="59"/>
      <c r="E189" s="59"/>
      <c r="F189" s="59"/>
      <c r="G189" s="13" t="s">
        <v>126</v>
      </c>
      <c r="H189" s="14">
        <v>4</v>
      </c>
    </row>
    <row r="190" spans="1:8" x14ac:dyDescent="0.25">
      <c r="A190" s="34"/>
      <c r="B190" s="23"/>
      <c r="C190" s="59"/>
      <c r="D190" s="59"/>
      <c r="E190" s="59"/>
      <c r="F190" s="59"/>
      <c r="G190" s="13" t="s">
        <v>125</v>
      </c>
      <c r="H190" s="14">
        <v>5</v>
      </c>
    </row>
    <row r="191" spans="1:8" x14ac:dyDescent="0.25">
      <c r="A191" s="34"/>
      <c r="B191" s="23"/>
      <c r="C191" s="59"/>
      <c r="D191" s="59"/>
      <c r="E191" s="59"/>
      <c r="F191" s="59"/>
      <c r="G191" s="13" t="s">
        <v>124</v>
      </c>
      <c r="H191" s="14">
        <v>8</v>
      </c>
    </row>
    <row r="192" spans="1:8" ht="16.5" thickBot="1" x14ac:dyDescent="0.3">
      <c r="A192" s="34"/>
      <c r="B192" s="23"/>
      <c r="C192" s="58"/>
      <c r="D192" s="58"/>
      <c r="E192" s="58"/>
      <c r="F192" s="58"/>
      <c r="G192" s="27" t="s">
        <v>8</v>
      </c>
      <c r="H192" s="29">
        <f>SUM(H178:H181,H183:H184,H186:H191,)</f>
        <v>64</v>
      </c>
    </row>
    <row r="193" spans="1:8" ht="93" customHeight="1" thickBot="1" x14ac:dyDescent="0.3">
      <c r="A193" s="35"/>
      <c r="B193" s="24"/>
      <c r="C193" s="31" t="s">
        <v>123</v>
      </c>
      <c r="D193" s="31"/>
      <c r="E193" s="31"/>
      <c r="F193" s="32"/>
      <c r="G193" s="28"/>
      <c r="H193" s="30"/>
    </row>
    <row r="194" spans="1:8" ht="16.5" customHeight="1" x14ac:dyDescent="0.25">
      <c r="A194" s="33">
        <v>15</v>
      </c>
      <c r="B194" s="22" t="s">
        <v>122</v>
      </c>
      <c r="C194" s="60" t="s">
        <v>121</v>
      </c>
      <c r="D194" s="60" t="s">
        <v>120</v>
      </c>
      <c r="E194" s="60" t="s">
        <v>119</v>
      </c>
      <c r="F194" s="60" t="s">
        <v>118</v>
      </c>
      <c r="G194" s="25" t="s">
        <v>117</v>
      </c>
      <c r="H194" s="26"/>
    </row>
    <row r="195" spans="1:8" ht="16.5" thickBot="1" x14ac:dyDescent="0.3">
      <c r="A195" s="34"/>
      <c r="B195" s="23"/>
      <c r="C195" s="59"/>
      <c r="D195" s="59"/>
      <c r="E195" s="59"/>
      <c r="F195" s="59"/>
      <c r="G195" s="13" t="s">
        <v>116</v>
      </c>
      <c r="H195" s="14">
        <v>24</v>
      </c>
    </row>
    <row r="196" spans="1:8" x14ac:dyDescent="0.25">
      <c r="A196" s="34"/>
      <c r="B196" s="23"/>
      <c r="C196" s="59"/>
      <c r="D196" s="59"/>
      <c r="E196" s="59"/>
      <c r="F196" s="59"/>
      <c r="G196" s="25" t="s">
        <v>115</v>
      </c>
      <c r="H196" s="26"/>
    </row>
    <row r="197" spans="1:8" x14ac:dyDescent="0.25">
      <c r="A197" s="34"/>
      <c r="B197" s="23"/>
      <c r="C197" s="59"/>
      <c r="D197" s="59"/>
      <c r="E197" s="59"/>
      <c r="F197" s="59"/>
      <c r="G197" s="13" t="s">
        <v>114</v>
      </c>
      <c r="H197" s="14">
        <v>16</v>
      </c>
    </row>
    <row r="198" spans="1:8" ht="16.5" thickBot="1" x14ac:dyDescent="0.3">
      <c r="A198" s="34"/>
      <c r="B198" s="23"/>
      <c r="C198" s="59"/>
      <c r="D198" s="59"/>
      <c r="E198" s="59"/>
      <c r="F198" s="59"/>
      <c r="G198" s="13" t="s">
        <v>113</v>
      </c>
      <c r="H198" s="14">
        <v>12</v>
      </c>
    </row>
    <row r="199" spans="1:8" x14ac:dyDescent="0.25">
      <c r="A199" s="34"/>
      <c r="B199" s="23"/>
      <c r="C199" s="59"/>
      <c r="D199" s="59"/>
      <c r="E199" s="59"/>
      <c r="F199" s="59"/>
      <c r="G199" s="25" t="s">
        <v>112</v>
      </c>
      <c r="H199" s="26"/>
    </row>
    <row r="200" spans="1:8" ht="16.5" thickBot="1" x14ac:dyDescent="0.3">
      <c r="A200" s="34"/>
      <c r="B200" s="23"/>
      <c r="C200" s="59"/>
      <c r="D200" s="59"/>
      <c r="E200" s="59"/>
      <c r="F200" s="59"/>
      <c r="G200" s="13" t="s">
        <v>111</v>
      </c>
      <c r="H200" s="14">
        <v>12</v>
      </c>
    </row>
    <row r="201" spans="1:8" x14ac:dyDescent="0.25">
      <c r="A201" s="34"/>
      <c r="B201" s="23"/>
      <c r="C201" s="59"/>
      <c r="D201" s="59"/>
      <c r="E201" s="59"/>
      <c r="F201" s="59"/>
      <c r="G201" s="25" t="s">
        <v>110</v>
      </c>
      <c r="H201" s="26"/>
    </row>
    <row r="202" spans="1:8" ht="16.5" thickBot="1" x14ac:dyDescent="0.3">
      <c r="A202" s="34"/>
      <c r="B202" s="23"/>
      <c r="C202" s="59"/>
      <c r="D202" s="59"/>
      <c r="E202" s="59"/>
      <c r="F202" s="59"/>
      <c r="G202" s="13" t="s">
        <v>109</v>
      </c>
      <c r="H202" s="14">
        <v>12</v>
      </c>
    </row>
    <row r="203" spans="1:8" x14ac:dyDescent="0.25">
      <c r="A203" s="34"/>
      <c r="B203" s="23"/>
      <c r="C203" s="59"/>
      <c r="D203" s="59"/>
      <c r="E203" s="59"/>
      <c r="F203" s="59"/>
      <c r="G203" s="25" t="s">
        <v>102</v>
      </c>
      <c r="H203" s="26"/>
    </row>
    <row r="204" spans="1:8" x14ac:dyDescent="0.25">
      <c r="A204" s="34"/>
      <c r="B204" s="23"/>
      <c r="C204" s="59"/>
      <c r="D204" s="59"/>
      <c r="E204" s="59"/>
      <c r="F204" s="59"/>
      <c r="G204" s="13" t="s">
        <v>98</v>
      </c>
      <c r="H204" s="14">
        <v>4</v>
      </c>
    </row>
    <row r="205" spans="1:8" x14ac:dyDescent="0.25">
      <c r="A205" s="34"/>
      <c r="B205" s="23"/>
      <c r="C205" s="59"/>
      <c r="D205" s="59"/>
      <c r="E205" s="59"/>
      <c r="F205" s="59"/>
      <c r="G205" s="13" t="s">
        <v>97</v>
      </c>
      <c r="H205" s="14">
        <v>4</v>
      </c>
    </row>
    <row r="206" spans="1:8" ht="62.25" customHeight="1" thickBot="1" x14ac:dyDescent="0.3">
      <c r="A206" s="34"/>
      <c r="B206" s="23"/>
      <c r="C206" s="58"/>
      <c r="D206" s="58"/>
      <c r="E206" s="58"/>
      <c r="F206" s="58"/>
      <c r="G206" s="27" t="s">
        <v>8</v>
      </c>
      <c r="H206" s="29">
        <f>SUM(H195:H195,H197:H198,H200:H200,H202:H202,H204:H205,)</f>
        <v>84</v>
      </c>
    </row>
    <row r="207" spans="1:8" ht="96" customHeight="1" thickBot="1" x14ac:dyDescent="0.3">
      <c r="A207" s="35"/>
      <c r="B207" s="24"/>
      <c r="C207" s="31" t="s">
        <v>108</v>
      </c>
      <c r="D207" s="31"/>
      <c r="E207" s="31"/>
      <c r="F207" s="32"/>
      <c r="G207" s="28"/>
      <c r="H207" s="30"/>
    </row>
    <row r="208" spans="1:8" x14ac:dyDescent="0.25">
      <c r="A208" s="33">
        <v>16</v>
      </c>
      <c r="B208" s="22" t="s">
        <v>107</v>
      </c>
      <c r="C208" s="60" t="s">
        <v>106</v>
      </c>
      <c r="D208" s="60" t="s">
        <v>105</v>
      </c>
      <c r="E208" s="60" t="s">
        <v>104</v>
      </c>
      <c r="F208" s="60" t="s">
        <v>103</v>
      </c>
      <c r="G208" s="25" t="s">
        <v>102</v>
      </c>
      <c r="H208" s="26"/>
    </row>
    <row r="209" spans="1:8" x14ac:dyDescent="0.25">
      <c r="A209" s="34"/>
      <c r="B209" s="23"/>
      <c r="C209" s="59"/>
      <c r="D209" s="59"/>
      <c r="E209" s="59"/>
      <c r="F209" s="59"/>
      <c r="G209" s="13" t="s">
        <v>101</v>
      </c>
      <c r="H209" s="14">
        <v>8</v>
      </c>
    </row>
    <row r="210" spans="1:8" x14ac:dyDescent="0.25">
      <c r="A210" s="34"/>
      <c r="B210" s="23"/>
      <c r="C210" s="59"/>
      <c r="D210" s="59"/>
      <c r="E210" s="59"/>
      <c r="F210" s="59"/>
      <c r="G210" s="13" t="s">
        <v>100</v>
      </c>
      <c r="H210" s="14">
        <v>36</v>
      </c>
    </row>
    <row r="211" spans="1:8" x14ac:dyDescent="0.25">
      <c r="A211" s="34"/>
      <c r="B211" s="23"/>
      <c r="C211" s="59"/>
      <c r="D211" s="59"/>
      <c r="E211" s="59"/>
      <c r="F211" s="59"/>
      <c r="G211" s="13" t="s">
        <v>99</v>
      </c>
      <c r="H211" s="14">
        <v>12</v>
      </c>
    </row>
    <row r="212" spans="1:8" x14ac:dyDescent="0.25">
      <c r="A212" s="34"/>
      <c r="B212" s="23"/>
      <c r="C212" s="59"/>
      <c r="D212" s="59"/>
      <c r="E212" s="59"/>
      <c r="F212" s="59"/>
      <c r="G212" s="13" t="s">
        <v>98</v>
      </c>
      <c r="H212" s="14">
        <v>2</v>
      </c>
    </row>
    <row r="213" spans="1:8" x14ac:dyDescent="0.25">
      <c r="A213" s="34"/>
      <c r="B213" s="23"/>
      <c r="C213" s="59"/>
      <c r="D213" s="59"/>
      <c r="E213" s="59"/>
      <c r="F213" s="59"/>
      <c r="G213" s="13" t="s">
        <v>97</v>
      </c>
      <c r="H213" s="14">
        <v>2</v>
      </c>
    </row>
    <row r="214" spans="1:8" ht="63.75" customHeight="1" thickBot="1" x14ac:dyDescent="0.3">
      <c r="A214" s="34"/>
      <c r="B214" s="23"/>
      <c r="C214" s="58"/>
      <c r="D214" s="58"/>
      <c r="E214" s="58"/>
      <c r="F214" s="58"/>
      <c r="G214" s="27" t="s">
        <v>8</v>
      </c>
      <c r="H214" s="29">
        <f>SUM(H209:H213,)</f>
        <v>60</v>
      </c>
    </row>
    <row r="215" spans="1:8" ht="111.75" customHeight="1" thickBot="1" x14ac:dyDescent="0.3">
      <c r="A215" s="35"/>
      <c r="B215" s="24"/>
      <c r="C215" s="31" t="s">
        <v>96</v>
      </c>
      <c r="D215" s="31"/>
      <c r="E215" s="31"/>
      <c r="F215" s="32"/>
      <c r="G215" s="28"/>
      <c r="H215" s="30"/>
    </row>
    <row r="216" spans="1:8" ht="27" customHeight="1" thickBot="1" x14ac:dyDescent="0.3">
      <c r="A216" s="57" t="s">
        <v>95</v>
      </c>
      <c r="B216" s="56"/>
      <c r="C216" s="56"/>
      <c r="D216" s="56"/>
      <c r="E216" s="55"/>
      <c r="F216" s="49">
        <f>H214+H206+H192+H175+H151+H131+H122+H99+H84+H72+H63+H53+H38+H28+H21+H9</f>
        <v>1486</v>
      </c>
      <c r="G216" s="50"/>
      <c r="H216" s="51"/>
    </row>
    <row r="217" spans="1:8" ht="320.25" customHeight="1" thickBot="1" x14ac:dyDescent="0.3">
      <c r="A217" s="41" t="s">
        <v>9</v>
      </c>
      <c r="B217" s="42"/>
      <c r="C217" s="54" t="s">
        <v>94</v>
      </c>
      <c r="D217" s="53"/>
      <c r="E217" s="53"/>
      <c r="F217" s="52"/>
      <c r="G217" s="15" t="s">
        <v>91</v>
      </c>
      <c r="H217" s="16" t="s">
        <v>93</v>
      </c>
    </row>
    <row r="218" spans="1:8" ht="264.75" customHeight="1" thickBot="1" x14ac:dyDescent="0.3">
      <c r="A218" s="41" t="s">
        <v>9</v>
      </c>
      <c r="B218" s="42"/>
      <c r="C218" s="43" t="s">
        <v>92</v>
      </c>
      <c r="D218" s="44"/>
      <c r="E218" s="44"/>
      <c r="F218" s="45"/>
      <c r="G218" s="15" t="s">
        <v>91</v>
      </c>
      <c r="H218" s="16" t="s">
        <v>90</v>
      </c>
    </row>
    <row r="219" spans="1:8" ht="222.75" customHeight="1" thickBot="1" x14ac:dyDescent="0.3">
      <c r="A219" s="41" t="s">
        <v>9</v>
      </c>
      <c r="B219" s="42"/>
      <c r="C219" s="43" t="s">
        <v>89</v>
      </c>
      <c r="D219" s="44"/>
      <c r="E219" s="44"/>
      <c r="F219" s="45"/>
      <c r="G219" s="17" t="s">
        <v>88</v>
      </c>
      <c r="H219" s="16" t="s">
        <v>87</v>
      </c>
    </row>
  </sheetData>
  <sheetProtection algorithmName="SHA-512" hashValue="a49vEiO0aBg79iWtruQvrqQqKHm5bYqKvKKdcfc77tS5+5PQzDegw10gddNKuIVgBSBVGxv9byo9F8EI+ttYRA==" saltValue="TqFvJaCD5Q/A2+My2LsXpA==" spinCount="100000" sheet="1" formatCells="0" formatColumns="0" formatRows="0" insertColumns="0" insertRows="0" insertHyperlinks="0" sort="0" autoFilter="0"/>
  <autoFilter ref="A1:H555" xr:uid="{00000000-0009-0000-0000-000000000000}"/>
  <mergeCells count="197">
    <mergeCell ref="C133:C151"/>
    <mergeCell ref="D133:D151"/>
    <mergeCell ref="E133:E151"/>
    <mergeCell ref="F133:F151"/>
    <mergeCell ref="G124:H124"/>
    <mergeCell ref="C101:C122"/>
    <mergeCell ref="D101:D122"/>
    <mergeCell ref="E101:E122"/>
    <mergeCell ref="F101:F122"/>
    <mergeCell ref="C124:C131"/>
    <mergeCell ref="D124:D131"/>
    <mergeCell ref="E124:E131"/>
    <mergeCell ref="F124:F131"/>
    <mergeCell ref="B124:B132"/>
    <mergeCell ref="B153:B176"/>
    <mergeCell ref="G101:H101"/>
    <mergeCell ref="G105:H105"/>
    <mergeCell ref="G108:H108"/>
    <mergeCell ref="G115:H115"/>
    <mergeCell ref="G118:H118"/>
    <mergeCell ref="G122:G123"/>
    <mergeCell ref="H122:H123"/>
    <mergeCell ref="C123:F123"/>
    <mergeCell ref="C100:F100"/>
    <mergeCell ref="C86:C99"/>
    <mergeCell ref="D86:D99"/>
    <mergeCell ref="E86:E99"/>
    <mergeCell ref="F86:F99"/>
    <mergeCell ref="B101:B123"/>
    <mergeCell ref="C74:C84"/>
    <mergeCell ref="D74:D84"/>
    <mergeCell ref="E74:E84"/>
    <mergeCell ref="F74:F84"/>
    <mergeCell ref="B86:B100"/>
    <mergeCell ref="G86:H86"/>
    <mergeCell ref="G89:H89"/>
    <mergeCell ref="G95:H95"/>
    <mergeCell ref="G99:G100"/>
    <mergeCell ref="H99:H100"/>
    <mergeCell ref="C65:C72"/>
    <mergeCell ref="D65:D72"/>
    <mergeCell ref="E65:E72"/>
    <mergeCell ref="F65:F72"/>
    <mergeCell ref="B74:B85"/>
    <mergeCell ref="G74:H74"/>
    <mergeCell ref="G80:H80"/>
    <mergeCell ref="G84:G85"/>
    <mergeCell ref="H84:H85"/>
    <mergeCell ref="C85:F85"/>
    <mergeCell ref="C55:C63"/>
    <mergeCell ref="D55:D63"/>
    <mergeCell ref="E55:E63"/>
    <mergeCell ref="F55:F63"/>
    <mergeCell ref="B65:B73"/>
    <mergeCell ref="G65:H65"/>
    <mergeCell ref="G67:H67"/>
    <mergeCell ref="G72:G73"/>
    <mergeCell ref="H72:H73"/>
    <mergeCell ref="C73:F73"/>
    <mergeCell ref="C40:C53"/>
    <mergeCell ref="D40:D53"/>
    <mergeCell ref="E40:E53"/>
    <mergeCell ref="F40:F53"/>
    <mergeCell ref="B55:B64"/>
    <mergeCell ref="G55:H55"/>
    <mergeCell ref="G61:H61"/>
    <mergeCell ref="G63:G64"/>
    <mergeCell ref="H63:H64"/>
    <mergeCell ref="C64:F64"/>
    <mergeCell ref="E30:E38"/>
    <mergeCell ref="F30:F38"/>
    <mergeCell ref="B40:B54"/>
    <mergeCell ref="G40:H40"/>
    <mergeCell ref="G42:H42"/>
    <mergeCell ref="G46:H46"/>
    <mergeCell ref="G51:H51"/>
    <mergeCell ref="G53:G54"/>
    <mergeCell ref="H53:H54"/>
    <mergeCell ref="C54:F54"/>
    <mergeCell ref="A101:A123"/>
    <mergeCell ref="B30:B39"/>
    <mergeCell ref="G30:H30"/>
    <mergeCell ref="G32:H32"/>
    <mergeCell ref="G34:H34"/>
    <mergeCell ref="G38:G39"/>
    <mergeCell ref="H38:H39"/>
    <mergeCell ref="C39:F39"/>
    <mergeCell ref="C30:C38"/>
    <mergeCell ref="D30:D38"/>
    <mergeCell ref="A30:A39"/>
    <mergeCell ref="A40:A54"/>
    <mergeCell ref="A55:A64"/>
    <mergeCell ref="A65:A73"/>
    <mergeCell ref="A74:A85"/>
    <mergeCell ref="A86:A100"/>
    <mergeCell ref="F2:F9"/>
    <mergeCell ref="A153:A176"/>
    <mergeCell ref="A177:A193"/>
    <mergeCell ref="A194:A207"/>
    <mergeCell ref="A208:A215"/>
    <mergeCell ref="A2:A10"/>
    <mergeCell ref="A11:A22"/>
    <mergeCell ref="A23:A29"/>
    <mergeCell ref="A124:A132"/>
    <mergeCell ref="A133:A152"/>
    <mergeCell ref="E11:E21"/>
    <mergeCell ref="F11:F21"/>
    <mergeCell ref="B2:B10"/>
    <mergeCell ref="G2:H2"/>
    <mergeCell ref="G9:G10"/>
    <mergeCell ref="H9:H10"/>
    <mergeCell ref="C10:F10"/>
    <mergeCell ref="C2:C9"/>
    <mergeCell ref="D2:D9"/>
    <mergeCell ref="E2:E9"/>
    <mergeCell ref="E23:E28"/>
    <mergeCell ref="F23:F28"/>
    <mergeCell ref="B11:B22"/>
    <mergeCell ref="G11:H11"/>
    <mergeCell ref="G15:H15"/>
    <mergeCell ref="G21:G22"/>
    <mergeCell ref="H21:H22"/>
    <mergeCell ref="C22:F22"/>
    <mergeCell ref="C11:C21"/>
    <mergeCell ref="D11:D21"/>
    <mergeCell ref="H151:H152"/>
    <mergeCell ref="C152:F152"/>
    <mergeCell ref="B23:B29"/>
    <mergeCell ref="G23:H23"/>
    <mergeCell ref="G25:H25"/>
    <mergeCell ref="G28:G29"/>
    <mergeCell ref="H28:H29"/>
    <mergeCell ref="C29:F29"/>
    <mergeCell ref="C23:C28"/>
    <mergeCell ref="D23:D28"/>
    <mergeCell ref="G131:G132"/>
    <mergeCell ref="H131:H132"/>
    <mergeCell ref="C132:F132"/>
    <mergeCell ref="B133:B152"/>
    <mergeCell ref="G133:H133"/>
    <mergeCell ref="G135:H135"/>
    <mergeCell ref="G139:H139"/>
    <mergeCell ref="G141:H141"/>
    <mergeCell ref="G145:H145"/>
    <mergeCell ref="G151:G152"/>
    <mergeCell ref="C153:C175"/>
    <mergeCell ref="D153:D175"/>
    <mergeCell ref="E153:E175"/>
    <mergeCell ref="F153:F175"/>
    <mergeCell ref="C177:C192"/>
    <mergeCell ref="D177:D192"/>
    <mergeCell ref="E177:E192"/>
    <mergeCell ref="F177:F192"/>
    <mergeCell ref="C176:F176"/>
    <mergeCell ref="G153:H153"/>
    <mergeCell ref="G160:H160"/>
    <mergeCell ref="G167:H167"/>
    <mergeCell ref="G170:H170"/>
    <mergeCell ref="G175:G176"/>
    <mergeCell ref="H175:H176"/>
    <mergeCell ref="D194:D206"/>
    <mergeCell ref="E194:E206"/>
    <mergeCell ref="F194:F206"/>
    <mergeCell ref="B177:B193"/>
    <mergeCell ref="G177:H177"/>
    <mergeCell ref="G182:H182"/>
    <mergeCell ref="G185:H185"/>
    <mergeCell ref="G192:G193"/>
    <mergeCell ref="H192:H193"/>
    <mergeCell ref="C193:F193"/>
    <mergeCell ref="B194:B207"/>
    <mergeCell ref="G194:H194"/>
    <mergeCell ref="G196:H196"/>
    <mergeCell ref="G199:H199"/>
    <mergeCell ref="G201:H201"/>
    <mergeCell ref="G203:H203"/>
    <mergeCell ref="G206:G207"/>
    <mergeCell ref="H206:H207"/>
    <mergeCell ref="C207:F207"/>
    <mergeCell ref="C194:C206"/>
    <mergeCell ref="A219:B219"/>
    <mergeCell ref="C219:F219"/>
    <mergeCell ref="A216:E216"/>
    <mergeCell ref="F216:H216"/>
    <mergeCell ref="A217:B217"/>
    <mergeCell ref="C217:F217"/>
    <mergeCell ref="A218:B218"/>
    <mergeCell ref="C218:F218"/>
    <mergeCell ref="B208:B215"/>
    <mergeCell ref="G208:H208"/>
    <mergeCell ref="H214:H215"/>
    <mergeCell ref="C215:F215"/>
    <mergeCell ref="C208:C214"/>
    <mergeCell ref="D208:D214"/>
    <mergeCell ref="E208:E214"/>
    <mergeCell ref="F208:F214"/>
    <mergeCell ref="G214:G215"/>
  </mergeCells>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Munkalapok</vt:lpstr>
      </vt:variant>
      <vt:variant>
        <vt:i4>2</vt:i4>
      </vt:variant>
    </vt:vector>
  </HeadingPairs>
  <TitlesOfParts>
    <vt:vector size="2" baseType="lpstr">
      <vt:lpstr>6.2</vt:lpstr>
      <vt:lpstr>6.3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Surányi Anita</dc:creator>
  <cp:lastModifiedBy>Surányi Anita</cp:lastModifiedBy>
  <dcterms:created xsi:type="dcterms:W3CDTF">2024-11-28T14:19:52Z</dcterms:created>
  <dcterms:modified xsi:type="dcterms:W3CDTF">2025-07-15T11:29:39Z</dcterms:modified>
</cp:coreProperties>
</file>