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7_Összefűzött\"/>
    </mc:Choice>
  </mc:AlternateContent>
  <xr:revisionPtr revIDLastSave="0" documentId="13_ncr:1_{2C3BB7B6-C767-4C58-8D48-9610A399ABB4}" xr6:coauthVersionLast="47" xr6:coauthVersionMax="47" xr10:uidLastSave="{00000000-0000-0000-0000-000000000000}"/>
  <bookViews>
    <workbookView xWindow="0" yWindow="0" windowWidth="17280" windowHeight="15750" xr2:uid="{00000000-000D-0000-FFFF-FFFF00000000}"/>
  </bookViews>
  <sheets>
    <sheet name="6.2" sheetId="1" r:id="rId1"/>
    <sheet name="6.3" sheetId="2" r:id="rId2"/>
  </sheets>
  <definedNames>
    <definedName name="_xlnm._FilterDatabase" localSheetId="0" hidden="1">'6.2'!$A$1:$H$410</definedName>
    <definedName name="_xlnm._FilterDatabase" localSheetId="1" hidden="1">'6.3'!$A$1:$H$664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 l="1"/>
  <c r="H42" i="2"/>
  <c r="H64" i="2"/>
  <c r="H90" i="2"/>
  <c r="H110" i="2"/>
  <c r="H127" i="2"/>
  <c r="H142" i="2"/>
  <c r="H162" i="2"/>
  <c r="H189" i="2"/>
  <c r="H213" i="2"/>
  <c r="H241" i="2"/>
  <c r="H257" i="2"/>
  <c r="H282" i="2"/>
  <c r="H305" i="2"/>
  <c r="H323" i="2"/>
  <c r="F325" i="2"/>
  <c r="H37" i="1" l="1"/>
  <c r="H6" i="1"/>
  <c r="H13" i="1"/>
  <c r="H21" i="1"/>
  <c r="H27" i="1"/>
  <c r="H45" i="1"/>
  <c r="H53" i="1"/>
  <c r="H59" i="1"/>
  <c r="H64" i="1"/>
  <c r="H69" i="1"/>
  <c r="F71" i="1" l="1"/>
</calcChain>
</file>

<file path=xl/sharedStrings.xml><?xml version="1.0" encoding="utf-8"?>
<sst xmlns="http://schemas.openxmlformats.org/spreadsheetml/2006/main" count="557" uniqueCount="270">
  <si>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</si>
  <si>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</si>
  <si>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</si>
  <si>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</si>
  <si>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</si>
  <si>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</si>
  <si>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</si>
  <si>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</si>
  <si>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</si>
  <si>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</si>
  <si>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</si>
  <si>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</si>
  <si>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</si>
  <si>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</si>
  <si>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</si>
  <si>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</si>
  <si>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</si>
  <si>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</si>
  <si>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</si>
  <si>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</si>
  <si>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</si>
  <si>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</si>
  <si>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</si>
  <si>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</si>
  <si>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</si>
  <si>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</si>
  <si>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</si>
  <si>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</si>
  <si>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</si>
  <si>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</si>
  <si>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</si>
  <si>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</si>
  <si>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</si>
  <si>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</si>
  <si>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</si>
  <si>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</si>
  <si>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</si>
  <si>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</si>
  <si>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</si>
  <si>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</si>
  <si>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</si>
  <si>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</si>
  <si>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</si>
  <si>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</si>
  <si>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</si>
  <si>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</si>
  <si>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</si>
  <si>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</si>
  <si>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</si>
  <si>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</si>
  <si>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</si>
  <si>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</si>
  <si>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</si>
  <si>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</si>
  <si>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</si>
  <si>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</si>
  <si>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</si>
  <si>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</si>
  <si>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</si>
  <si>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</si>
  <si>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</si>
  <si>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</si>
  <si>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</si>
  <si>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</si>
  <si>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</si>
  <si>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</si>
  <si>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</si>
  <si>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</si>
  <si>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</si>
  <si>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</si>
  <si>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</si>
  <si>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</si>
  <si>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</si>
  <si>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</si>
  <si>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</si>
  <si>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</si>
  <si>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</si>
  <si>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</si>
  <si>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</si>
  <si>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</si>
  <si>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</si>
  <si>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</si>
  <si>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</si>
  <si>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</si>
  <si>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</si>
  <si>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</si>
  <si>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</si>
  <si>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color theme="1"/>
        <rFont val="Franklin Gothic Book"/>
        <family val="2"/>
        <charset val="238"/>
      </rPr>
      <t>"B", "E", "F"</t>
    </r>
  </si>
  <si>
    <r>
      <t xml:space="preserve">időkeret: </t>
    </r>
    <r>
      <rPr>
        <sz val="11"/>
        <color theme="1"/>
        <rFont val="Franklin Gothic Book"/>
        <family val="2"/>
        <charset val="238"/>
      </rPr>
      <t>36 óra</t>
    </r>
  </si>
  <si>
    <t>Virtuális karbantartási szimuláció VR/AR-rel
A projektf célja, hogy a tanulók egy VR- vagy AR-alapú karbantartási szimulációt készítsenek, amely ipari berendezések kezelését, hibamodelljeit és karbantartási pontjait mutatja be digitális környezetben. A tanulók például egy ipari informatikai rendszer működőképes virtuális mását hozzák létre, amelyben a felhasználók VR-szemüvegen keresztül vagy AR-alkalmazáson belül navigálhatnak. A rendszerben meg kell jeleníteni az eszközök beállítási lehetőségeit, frissítési pontjait, valamint a hibák szimulációját is. A tanulók megismerik az alkalmazott eszközöket (pl. headset, szoftveres fejlesztői környezet), és javasoltan olyan ipari környezetet alkalmaznak, mint a FESTO virtuális laboratóriuma, amelyben komplett rendszerek építhetők össze. A projekt része egy rövid oktatóanyag elkészítése is, amely bemutatja a felhasználó számára a rendszer működését. A munkafolyamat során fejlődik a tanulók felelősségvállalása a digitális tartalom pontosságáért, szabálykövetése a biztonságos és korrekt modellezés során, valamint együttműködési készsége a tartalomfejlesztés különböző szakaszaiban. A VR/AR technológia tudatos, energiahatékony használata hozzájárul a környezettudatos szemlélet kialakulásához is.</t>
  </si>
  <si>
    <r>
      <t xml:space="preserve">Kapcsolódó tananyagegységek: 
</t>
    </r>
    <r>
      <rPr>
        <sz val="11"/>
        <color theme="1"/>
        <rFont val="Franklin Gothic Book"/>
        <family val="2"/>
        <charset val="238"/>
      </rPr>
      <t>"C", "D", "E"</t>
    </r>
  </si>
  <si>
    <r>
      <t xml:space="preserve">időkeret: </t>
    </r>
    <r>
      <rPr>
        <sz val="11"/>
        <color theme="1"/>
        <rFont val="Franklin Gothic Book"/>
        <family val="2"/>
        <charset val="238"/>
      </rPr>
      <t>24 óra</t>
    </r>
  </si>
  <si>
    <t>Digitális vállalat - belső portál és adatkezelés
A projekt célja, hogy a tanulók egy valósághű belső vállalati portálmodult hozzanak létre, amely adatbázis-alapú működéssel támogatja a vállalati folyamatokat. A portálon például munkalapok, alkatrész-raktár, hibajegykezelő modul is elérhető. A rendszer felhasználói interfésze webes frontendként működik, amely kapcsolatban áll az adattárolásért felelős relációs adatbázissal. A tanulók feladata a felhasználói felület és az adatkapcsolatok kialakítása, az adatstruktúra logikus megszervezése, valamint a rendszer működésének dokumentálása. A projekt során fejlődik az együttműködési készségük, hiszen a modulok fejlesztése gyakran csoportos munkamegosztást igényel. A pontos adatkezelés és funkciók tesztelése szabálykövető attitűdöt és felelős rendszertervezést kíván. Az erőforrás-hatékony adatkezelési megoldások és a rendszer fenntartható működtetése révén környezettudatos informatikai szemlélet is fejlődik.</t>
  </si>
  <si>
    <r>
      <t xml:space="preserve">Kapcsolódó tananyagegységek: 
</t>
    </r>
    <r>
      <rPr>
        <sz val="11"/>
        <color theme="1"/>
        <rFont val="Franklin Gothic Book"/>
        <family val="2"/>
        <charset val="238"/>
      </rPr>
      <t>"A", "B", "D"</t>
    </r>
  </si>
  <si>
    <r>
      <t>időkeret:</t>
    </r>
    <r>
      <rPr>
        <sz val="11"/>
        <color theme="1"/>
        <rFont val="Franklin Gothic Book"/>
        <family val="2"/>
        <charset val="238"/>
      </rPr>
      <t xml:space="preserve"> 20 óra</t>
    </r>
  </si>
  <si>
    <t>Okos otthon vezérlés mikrovezérlővel és szenzorokkal
A projekt célja, hogy a tanulók megtervezzenek és kivitelezzenek egy egyszerű IoT-alapú rendszerprototípust, amely képes érzékelni a környezeti paramétereket, és ezek alapján automatikusan vezérelni beavatkozókat. A feladat során a tanulók olyan rendszert építenek, amely például hőmérséklet- vagy fényérzékelők segítségével adatokat gyűjt, majd egy mikrovezérlő (pl. Arduino, ESP32) irányítja a kapcsolódó eszközöket, mint például lámpát vagy ventilátort.
A rendszer működése távolról is felügyelhető kell legyen egy mobil-, vagy webes felületen keresztül. A tanulók saját dokumentációt készítenek, amely részletesen tartalmazza a szoftverlogikát, a hardverkapcsolatokat és az adatátvitel működését. A rendszer megépítése lehet valós eszközökkel vagy szimulált környezetben történő kivitelezés. Ha rendelkezésre állnak, KNX és/vagy Loxone eszközök használata erősen javasolt, így a tanulók ipari szintű technológiával ismerkedhetnek meg. A projekt során fejlődik az együttműködési készség, a dokumentációs és digitális rendszerlátási képesség, a felelősségteljes műszaki gondolkodás, valamint a szabálykövetés és környezettudatos eszközhasználat is.</t>
  </si>
  <si>
    <t>Szakirányú oktatás összes óraszáma:</t>
  </si>
  <si>
    <r>
      <t xml:space="preserve">A tananyagelemek és a deszkriptorok projektszemléletű kapcsolódása: 
</t>
    </r>
    <r>
      <rPr>
        <sz val="11"/>
        <color theme="1"/>
        <rFont val="Franklin Gothic Book"/>
        <family val="2"/>
        <charset val="238"/>
      </rPr>
      <t>A projektfeladatokon keresztül megvalósuló oktatás célja, hogy a tanulók minden technikai fejlesztés során tudatosan érvényesítsék a munkavédelmi és környezetvédelmi szempontokat. Például egy IoT-rendszer vagy mikrokontrolleres vezérlő tervezésekor figyelembe veszik az energiafogyasztás optimalizálását, a kábelezés biztonságát, az elektrosztatikus kisülés (ESD) elleni védelmet, valamint az ergonómiai kialakítást. A tanulók gyakorolják a biztonságos munkavégzés szabályait, felismerik és elemzik a potenciális veszélyforrásokat, és dokumentálják az ezekre adott megelőző vagy elhárító intézkedéseket. A projekt során fejlődik a felelősségérzetük a saját és mások biztonságáért, a szabálykövetésük a technológiai előírások betartásával, valamint a környezettudatos gondolkodásuk az energiahatékony és erőforrás-takarékos megoldások alkalmazása révén. A közös tervezési folyamatban az együttműködési készség is hangsúlyt kap.</t>
    </r>
  </si>
  <si>
    <t>Modbus kezelése</t>
  </si>
  <si>
    <t>Ipari és terepi buszrendszerek</t>
  </si>
  <si>
    <t>CAD alapok</t>
  </si>
  <si>
    <t>Robottechnika, CAD/CAM</t>
  </si>
  <si>
    <t>Projektfeladat</t>
  </si>
  <si>
    <t>Irányítástechnikai alapok</t>
  </si>
  <si>
    <t>Programozható logikai vezérlők felépítése</t>
  </si>
  <si>
    <t>PLC programozás</t>
  </si>
  <si>
    <t>Hálózati kommunikáció</t>
  </si>
  <si>
    <t>Kimeneti elemek használata</t>
  </si>
  <si>
    <t>Mikrovezérlő programozása</t>
  </si>
  <si>
    <t>Programfejlesztés</t>
  </si>
  <si>
    <t>Többfázisú hálózatok</t>
  </si>
  <si>
    <t>Villamos erőtér, kondenzátorok</t>
  </si>
  <si>
    <t>Elektrotechnika</t>
  </si>
  <si>
    <t>Szigorúan betartja a vonatkozó előírásokat. Vészhelyzet esetén önállóan, az eszkalációs szabályokat betartva jár el.</t>
  </si>
  <si>
    <t>Elkötelezett a munkahelyi biztonság és egészségvédelem ügye iránt.</t>
  </si>
  <si>
    <t>Ismeri a szakmaterületére vonatkozó munka-, baleset-, tűz- és környezetvédelmi jogszabályokat, előírásokat, valamint a szakmára és egyéb szerelési, javítási technológiára vonatkozó előírásokat.</t>
  </si>
  <si>
    <t>Balesetmentesen, munka-, baleset-, tűz- és környezetvédelmi előírások szerint végzi munkáját, használja a védőeszközöket. Baleset, vagy tűz esetén cselekvően részt vesz az életmentésben és tűzvédelemben.</t>
  </si>
  <si>
    <t>"E" MINŐSÉG- ÉS MUNKABIZTONSÁG (13; 15. sor)</t>
  </si>
  <si>
    <r>
      <t xml:space="preserve">A tananyagelemek és a deszkriptorok projektszemléletű kapcsolódása: 
</t>
    </r>
    <r>
      <rPr>
        <sz val="11"/>
        <color theme="1"/>
        <rFont val="Franklin Gothic Book"/>
        <family val="2"/>
        <charset val="238"/>
      </rPr>
      <t>A projektfeladatokon keresztül megvalósuló oktatás célja, hogy a tanulók komplex technikai feladat megoldása során kipróbálják magukat különböző szakmai és kommunikációs szerepekben, és ezáltal fejlődjön együttműködési kultúrájuk és szakmai nyelvezetük. A csapatmunka során a tanulók megosztják egymás között a feladatokat: készítenek dokumentációkat, jegyzőkönyvet vezetnek, koordinálják a csoportmunkát, és végül prezentáció keretében bemutatják az eredményeiket. A feladat során megtanulják, hogyan lehet világosan, strukturáltan és célirányosan kommunikálni – szóban és írásban egyaránt –, úgy, hogy az elkészített anyag más csapattag számára is könnyen értelmezhető legyen. A projekt során fejlődik a felelősségvállalásuk a csoportban betöltött szerepükért, a szabálykövetésük a munkafolyamatok során, valamint a közös cél érdekében történő együttműködés. Az átlátható és újrahasznosítható dokumentációk létrehozása a környezettudatos munkavégzés szemléletét is erősíti.</t>
    </r>
  </si>
  <si>
    <t>Drónok programozása</t>
  </si>
  <si>
    <t>IoT</t>
  </si>
  <si>
    <t>Profibus kezelése</t>
  </si>
  <si>
    <t>Számítógépes rendszerüzemeltetés</t>
  </si>
  <si>
    <t>Hálózat kezelés</t>
  </si>
  <si>
    <t>Fájlkezelés</t>
  </si>
  <si>
    <t>Vezérlési szerkezetek használata</t>
  </si>
  <si>
    <t>Programozási nyelvek</t>
  </si>
  <si>
    <t>Programozás alapjai</t>
  </si>
  <si>
    <t>Kombinációs hálózatok vizsgálata</t>
  </si>
  <si>
    <t>Digitális áramkörök</t>
  </si>
  <si>
    <t>Négypólusok jellemzőinek mérése</t>
  </si>
  <si>
    <t>Analóg áramkörök</t>
  </si>
  <si>
    <t>Folyamatosan továbbképzi magát, megismeri az új eszközöket és azok használatának módját.</t>
  </si>
  <si>
    <t>Ismeri a legelterjedtebb VR és AR megjelenítőket, azok hasznosíthatósági lehetőségeit.</t>
  </si>
  <si>
    <t>Virtuális valóságot (VR) és kiterjesztett valóságot (AR) megjelenítő eszközöket kezel.</t>
  </si>
  <si>
    <t>"F" INNOVATÍV TECHNOLÓGIÁK (14. sor)</t>
  </si>
  <si>
    <r>
      <t xml:space="preserve">A tananyagelemek és a deszkriptorok projektszemléletű kapcsolódása: 
</t>
    </r>
    <r>
      <rPr>
        <sz val="11"/>
        <color theme="1"/>
        <rFont val="Franklin Gothic Book"/>
        <family val="2"/>
        <charset val="238"/>
      </rPr>
      <t>A projektfeladatokon keresztül megvalósuló oktatás célja, hogy a tanulók megismerjék és modellezzék egy ipari rendszer teljes karbantartási ciklusát, beleértve az állapotfelmérést, a megelőző ellenőrzések ütemezését, a firmware-frissítéseket és a jegyzőkönyvezést. A feladat során például egy részletes karbantartási tervet állítanak össze, amely tartalmazza a berendezések vizsgálatát, a várható hibák megelőzését és az alkatrészcserék időzítését. A tanulók megtanulják kezelni az eszköznaplókat, alkalmazni a szoftveres verziókezelés eszközeit, és rendszerezni az elvégzett beavatkozásokat. A dokumentációs folyamat során pontos jegyzőkönyveket készítenek, figyelmet fordítanak a követhetőségre és a rendszerüzemeltetési szabályok betartására. A projekt során fejlődik a felelősségvállalásuk, hiszen az ütemezett karbantartás minősége hosszú távon hat a rendszer megbízhatóságára. Az együttműködés és a közös ütemezés során csoportban dolgoznak, a szoftveres és anyaghasználati optimalizáció révén pedig környezettudatos szemléletet is elsajátítanak.</t>
    </r>
  </si>
  <si>
    <t>Nem villamos mennyiségek mérése</t>
  </si>
  <si>
    <t>Assembly szintű programozás</t>
  </si>
  <si>
    <t>Linux szerver üzemeltetése</t>
  </si>
  <si>
    <t>Virtualizáció</t>
  </si>
  <si>
    <t>Vezeték nélküli hálózatok kialakítása</t>
  </si>
  <si>
    <t>Hálózati címzés</t>
  </si>
  <si>
    <t>Alapvető adattípusok</t>
  </si>
  <si>
    <t>Adatbázis kezelés alapjai</t>
  </si>
  <si>
    <t>A programkészítés lépései</t>
  </si>
  <si>
    <t>A számítógépes szimuláció</t>
  </si>
  <si>
    <t>Számítógépes szimuláció</t>
  </si>
  <si>
    <t>Gyakorlati kódolások</t>
  </si>
  <si>
    <t>Félvezető diódák működésvizsgálata és alkalmazásai</t>
  </si>
  <si>
    <t>A minőségbiztosítási előírásokat, eljárásokat szigorúan követi.</t>
  </si>
  <si>
    <t>Szem előtt tartja a minőségi gyártás szempontjait, törekszik a legmagasabb minőségi szint elérésére.</t>
  </si>
  <si>
    <t>Ismeri a minőségbiztosítási rendszerek fajtáit és elemeit, valamint a munkájára vonatkozó előírásokat.</t>
  </si>
  <si>
    <t>A minőségi előírások, szabványok, folyamatleírások alapján végzi munkáját.</t>
  </si>
  <si>
    <r>
      <t xml:space="preserve">A tananyagelemek és a deszkriptorok projektszemléletű kapcsolódása: 
</t>
    </r>
    <r>
      <rPr>
        <sz val="11"/>
        <color theme="1"/>
        <rFont val="Franklin Gothic Book"/>
        <family val="2"/>
        <charset val="238"/>
      </rPr>
      <t>A projektfeladatokon keresztül megvalósuló oktatás célja, hogy a tanulók megismerjék és alkalmazzák az adatbiztonság alapelveit egy gyakorlati informatikai környezetben. A feladat során például egy vállalati portál hozzáféréskezelési rendszerét alakítják ki úgy, hogy csak bizonyos szerepkörök férjenek hozzá meghatározott adatokhoz vagy módosíthassák azokat. A tanulók foglalkoznak az adatok biztonságos tárolásával, jogosultsági szintek beállításával, adatmentési stratégiák kialakításával és egyszerűbb titkosítási eljárások alkalmazásával. A projekt része továbbá az adatvédelmi incidensek felismerése és egy alapvető kezelési protokoll megtervezése is. A feladat során felelősséget vállalnak az adatok védelméért és hitelességéért, szabálykövetően alkalmazzák az adatkezelési előírásokat, és csapatban dolgoznak a rendszer különböző elemein. A digitális erőforrások tudatos, gazdaságos használatával a környezettudatos informatikai szemlélet is fejlődik.</t>
    </r>
  </si>
  <si>
    <t>Számítógépes adatgyűjtés és feldolgozás</t>
  </si>
  <si>
    <t>Diagnosztikai és tesztprogram készítése</t>
  </si>
  <si>
    <t>Adatbázis-kezelő alkalmazás készítése</t>
  </si>
  <si>
    <t>JavaScript alapok</t>
  </si>
  <si>
    <t>Keretrendszer használata</t>
  </si>
  <si>
    <t>HTML-nyelv alapjai</t>
  </si>
  <si>
    <t>Weblap készítés</t>
  </si>
  <si>
    <t>Erősítők építése és mérése</t>
  </si>
  <si>
    <t>Alapfeladatok megvalósítása</t>
  </si>
  <si>
    <t>Mágneses tér</t>
  </si>
  <si>
    <t>A releváns információk és kapcsolatok felhasználásával önállóan megtervezi és megalkotja a kívánt adatbázist.</t>
  </si>
  <si>
    <t>Törekszik a maximális adatbiztonsági alapelvek érvényesítésére a teljes folyamat során.</t>
  </si>
  <si>
    <t>Érti a különböző adatbázisok működési elvét, kialakításának sajátosságait, lépéseit.</t>
  </si>
  <si>
    <t>Adattárolási feladathoz szükséges adatbázist tervez, készít el, a tárolt adatokat kezeli és jogosultságokat állít be más felhasználók számára.</t>
  </si>
  <si>
    <t>"C" INFORMATIKAI RENDSZEREK TERVEZÉSE (9; 11; 12. sor)</t>
  </si>
  <si>
    <r>
      <t xml:space="preserve">A tananyagelemek és a deszkriptorok projektszemléletű kapcsolódása: 
</t>
    </r>
    <r>
      <rPr>
        <sz val="11"/>
        <color theme="1"/>
        <rFont val="Franklin Gothic Book"/>
        <family val="2"/>
        <charset val="238"/>
      </rPr>
      <t>A projektfeladatokon keresztül megvalósuló oktatás célja, hogy a tanulók egy komplex technológiai rendszert építsenek fel, amely valós idejű adatgyűjtést, vezérlést és adatmegjelenítést valósít meg egymással összekapcsolt alrendszerek segítségével. A feladat során például szenzorok jeleit továbbítják egy adatbázisba, majd azokat egy webes vagy mobilos felületen jelenítik meg. A rendszer tartalmazhat mikrokontrollert, PLC-t, adatbázis-kezelőt és frontend-megjelenítést biztosító technológiákat. A tanulók feladata az egyes komponensek közötti adatkapcsolatok megvalósítása, az interfészek működésének megértése, és a hibamentes adatáramlás biztosítása. A munkafolyamat során fejlesztik rendszerszemléletüket, precizitásukat, valamint felelősséget vállalnak az adatkezelés és adatbiztonság szempontjainak betartásáért. A csoportmunka során fejlődik az együttműködésük, az összekapcsolt alrendszerek helyes működéséhez pedig elengedhetetlen a szabálykövetés. Az energia- és adatforgalom optimalizálása révén a környezettudatos szemlélet is megjelenik a projekt során.</t>
    </r>
  </si>
  <si>
    <t>Az irányítástechnika alapjai</t>
  </si>
  <si>
    <t>Számítógépes rendszerek üzemeltetése</t>
  </si>
  <si>
    <t>Hardver és szoftver alapok</t>
  </si>
  <si>
    <t>Az objektumorientált programozás alapjai</t>
  </si>
  <si>
    <t>Online weboldal készítése</t>
  </si>
  <si>
    <t>Függvények kezelése</t>
  </si>
  <si>
    <t>Önállóan készít és módosít honlapot egy elterjedt leírónyelv vagy CMS rendszer segítségével.</t>
  </si>
  <si>
    <t>Figyelemmel kíséri az alkalmazott keretrendszerek biztonsági frissítéseit, verzióváltásait.</t>
  </si>
  <si>
    <t>Ismeri az objektumorientált programozást, valamint a korszerű honlappal szemben támasztott követelmények alapelveit.</t>
  </si>
  <si>
    <t>Egy elterjedt keretrendszer vagy egy elterjedt CMS rendszer használatával egyszerű, reszponzív weboldalt fejleszt.</t>
  </si>
  <si>
    <r>
      <t xml:space="preserve">A tananyagelemek és a deszkriptorok projektszemléletű kapcsolódása: 
</t>
    </r>
    <r>
      <rPr>
        <sz val="11"/>
        <color theme="1"/>
        <rFont val="Franklin Gothic Book"/>
        <family val="2"/>
        <charset val="238"/>
      </rPr>
      <t>A projektfeladatokon keresztül megvalósuló oktatás célja, hogy a tanulók megtanulják a logikus hibakeresés lépéseit és alkalmazását szimulált vagy valós hibajelenségek vizsgálatán keresztül. A feladat során egy PLC-vezérelt rendszer vagy mikrokontrolleres kapcsolás működési problémáit kell feltárniuk: mérőeszközöket alkalmazva vizsgálják a rendszer állapotát, beazonosítják a hibaforrást, majd javaslatot tesznek a lehetséges javítási módokra. A projekt része a mérési eredmények dokumentálása, a hibák típus szerinti csoportosítása, valamint a vizsgálati folyamat jegyzőkönyvezése is. A tanulók ezáltal nemcsak a diagnosztikai gondolkodásukat fejlesztik, hanem szabálykövető és precíz munkavégzést is gyakorolnak. A felelősségvállalás a mérések pontosságán és a javasolt beavatkozások következményein keresztül jelenik meg. A gyakran páros vagy csoportos munkavégzés során pedig fejlődik az együttműködési készségük is. A hibajelenségek értelmezésével és a célzott javításokkal hozzájárulnak a rendszer fenntartható, környezetkímélő működéséhez is.</t>
    </r>
  </si>
  <si>
    <t>Ipari buszrendszerek</t>
  </si>
  <si>
    <t>Programozás magas szintű programozási nyelven</t>
  </si>
  <si>
    <t>Hálózatüzemeltetés</t>
  </si>
  <si>
    <t>Hálózatbiztonság</t>
  </si>
  <si>
    <t>CSS stíluslapok használata</t>
  </si>
  <si>
    <t>Változók használata</t>
  </si>
  <si>
    <t>Erősítő technika</t>
  </si>
  <si>
    <t>Váltakozó áramú hálózatok</t>
  </si>
  <si>
    <t>Önállóan biztosítja a hálózat és rendszerelemeik folyamatos, biztonságos és zavartalan működését.</t>
  </si>
  <si>
    <t>Képviseli a törvényi és vállalati szabályozásban meghatározott informatikai alapelveket, törekszik azok betartatására.</t>
  </si>
  <si>
    <t>Ismeri a különböző vezetékes és vezeték nélküli hálózatok és rendszerelemeik működését hardver- és szoftveroldalról egyaránt, valamint a biztonságos üzemeltetéshez szükséges alapelveket.</t>
  </si>
  <si>
    <t>Vállalati környezetben szerver-kliens hálózatot alakít ki, kezel és karbantart, hibákat elhárít.  Különböző operációs rendszerek szerver- és kliensoldalát üzemelteti; felhőalapú szolgáltatásokat használ.</t>
  </si>
  <si>
    <t>"B" IPARI HÁLÓZATOK ÉS KOMMUNIKÁCIÓ (4; 7; 10. sor)</t>
  </si>
  <si>
    <r>
      <t xml:space="preserve">A tananyagelemek és a deszkriptorok projektszemléletű kapcsolódása: 
</t>
    </r>
    <r>
      <rPr>
        <sz val="11"/>
        <color theme="1"/>
        <rFont val="Franklin Gothic Book"/>
        <family val="2"/>
        <charset val="238"/>
      </rPr>
      <t>A projektfeladatokon keresztül megvalósuló oktatás célja, hogy a tanulók megismerjék, hogyan alkalmazhatók a VR és AR technológiák ipari karbantartási folyamatok modellezésére és oktatására. A feladat során egy karbantartási szimulációt készítenek, amelyben ipari rendszerek virtuális modelljeit jelenítik meg. A tanulók digitálisan rekonstruálnak alkatrészeket, vezérlőegységeket, valamint ezek működését, hibáit és a szükséges karbantartási lépéseket. A projekt részeként egy oktatási modul is készülhet, amely végigvezeti a felhasználót a folyamatokon. A tanulók megismerik és használják a fejlesztéshez szükséges eszközöket (pl. VR-headset, vezérlőpanel) és környezeteket (pl. Unity). A munka során fejlődik kreativitásuk, problémamegoldó gondolkodásuk és együttműködési készségük. A VR/AR technológia pontos kezelése és a felhasználói élmény szempontjainak figyelembevétele felelősségteljes, szabálykövető hozzáállást igényel. A szimulációk energiatakarékos használata és digitális eszközhasználatának tudatossága révén a környezettudatos szemlélet is megerősödik.</t>
    </r>
  </si>
  <si>
    <t>Adat- és jelfeldolgozás</t>
  </si>
  <si>
    <t>Windows szerver üzemeltetése</t>
  </si>
  <si>
    <t>Felhőalapú szolgáltatások használata</t>
  </si>
  <si>
    <t>Bevezetés a programozásba</t>
  </si>
  <si>
    <t>Virtuális mérőműszerek</t>
  </si>
  <si>
    <t>Félvezető alkatrészek</t>
  </si>
  <si>
    <t>Analóg áramköri rendszerek és jelek</t>
  </si>
  <si>
    <t>A szoftvereket rendeltetésszerűen, az adott feladatra használja.</t>
  </si>
  <si>
    <t>Törekszik a legkorszerűbb, aktuális verzió használatának megismerésére.</t>
  </si>
  <si>
    <t>Ismeri a korszerű számítógépes vállalatirányítási rendszerek elemeit, használatuk módját.</t>
  </si>
  <si>
    <t>Vállalatirányítási szoftvereket használ a csere - és tartalék alkatrészek megrendelésére, alkatrészek és szerelési egységek raktári nyilvántartására, karbantartások és javítások tervezésére, lebonyolítására és a határidők követésére.</t>
  </si>
  <si>
    <r>
      <t xml:space="preserve">A tananyagelemek és a deszkriptorok projektszemléletű kapcsolódása: 
</t>
    </r>
    <r>
      <rPr>
        <sz val="11"/>
        <color theme="1"/>
        <rFont val="Franklin Gothic Book"/>
        <family val="2"/>
        <charset val="238"/>
      </rPr>
      <t>A projektfeladatokon keresztül megvalósuló oktatás célja, hogy a tanulók megértsék, hogyan épül fel és működik egy ipari kommunikációs hálózat, és miként alkalmazhatók benne különféle protokollok, mint például a Modbus, MQTT vagy KNX. A feladat során például egy PLC és egy mikrokontroller közötti kapcsolatot valósítanak meg, vagy szenzoradatokat küldenek egy IoT-alapú felügyeleti rendszernek. A tanulók gyakorlati tapasztalatot szereznek a hálózati topológiák megtervezésében, az IP-címzés, portkezelés és protokoll-konfigurációk alkalmazásában, valamint a kommunikációs hibák szisztematikus elhárításában. A feladat során fejlődik együttműködési készségük, mivel az összekapcsolt eszközök összehangolása csapatmunkát igényel. A szabálykövetés elengedhetetlen a hálózati szabványok és biztonsági előírások betartásához, a különféle technológiák felelősségteljes használata pedig hozzájárul a megbízható és környezettudatos rendszertervezéshez is.</t>
    </r>
  </si>
  <si>
    <t>IoT eszközök kezelése</t>
  </si>
  <si>
    <t>Bemeneti elemek használata</t>
  </si>
  <si>
    <t>CMS-rendszer használata</t>
  </si>
  <si>
    <t>A szoftvereket rendeltetésszerűen, az adott feladatra használja részben önállóan, mérnöki/rendszergazdai instrukciók alapján.</t>
  </si>
  <si>
    <t>Törekszik az alapfunkciók pontos, szakszerű alkalmazására.</t>
  </si>
  <si>
    <t>Ismeri a különböző nyomtatott áramkörök általános felépítését, az alkatrészek elrendezésének és a huzalozás kialakításának fontosabb követelményeit.</t>
  </si>
  <si>
    <t>Egy elterjedt számítógépes tervező programmal (CAD) nyomtatott áramkört (NYÁK) tervez.</t>
  </si>
  <si>
    <t>"D" INFORMATIKAI RENDSZEREK TERVEZÉSE VILLAMOSIPARI MEGKÖZELÍTÉSBEN (2; 8. sor)</t>
  </si>
  <si>
    <r>
      <t xml:space="preserve">A tananyagelemek és a deszkriptorok projektszemléletű kapcsolódása: 
</t>
    </r>
    <r>
      <rPr>
        <sz val="11"/>
        <color theme="1"/>
        <rFont val="Franklin Gothic Book"/>
        <family val="2"/>
        <charset val="238"/>
      </rPr>
      <t>A projektfeladatokon keresztül megvalósuló oktatás célja, hogy a tanulók valós hálózati környezethez hasonló helyzetben sajátítsák el az ipari protokollok működésének és a hálózati forgalom elemzésének alapjait. Egy teszthálózatot monitoroznak WireShark segítségével, ahol az adatcsomagok vizsgálatával azonosítják a különböző protokollokat, elemzik az adatok áramlási logikáját, és kiszűrik a hibás vagy biztonsági szempontból kockázatos forgalmat. A tanulók feladata a forgalom szisztematikus megfigyelése, a jelenségek értelmezése, valamint egy jegyzőkönyv elkészítése, amely rögzíti a hálózati eseményeket és a következtetéseket. A projekt során fejlődik a rendszerdiagnosztikai képességük, megtanulnak precízen dolgozni biztonsági szabályok betartása mellett, és felelősséget vállalnak az elemzések pontosságáért. A valósághű hibaszimulációk során az együttműködés is fontos szerepet kap, a tudatos és fenntartható hálózathasználat pedig a környezettudatosságot is erősíti az informatikai kontextusban.</t>
    </r>
  </si>
  <si>
    <t>Adatbázis kialakítás alaplépései</t>
  </si>
  <si>
    <t>A szoftvereket rendeltetésszerűen, az adott feladatra használja részben önállóan, komplex feladatok esetén mérnöki/rendszergazdai instrukciók alapján.</t>
  </si>
  <si>
    <t>Törekszik arra, hogy a hálózat megfigyelése során a lehető leghatékonyabban kiszűrje a hibás csomagokat.</t>
  </si>
  <si>
    <t>Ismeri a hálózati forgalomban alkalmazott leggyakoribb protokollokat, illetve leggyakrabban előforduló adattovábbítási hibákat. Ismeri a hálózat monitorozó, elemző programok legfontosabb funkcióit.</t>
  </si>
  <si>
    <t xml:space="preserve">Egy elterjedt számítógépes hálózatanalizátor programmal (pl. WireShark) hálózati forgalmat figyel meg. </t>
  </si>
  <si>
    <r>
      <t xml:space="preserve">A tananyagelemek és a deszkriptorok projektszemléletű kapcsolódása: 
</t>
    </r>
    <r>
      <rPr>
        <sz val="11"/>
        <color theme="1"/>
        <rFont val="Franklin Gothic Book"/>
        <family val="2"/>
        <charset val="238"/>
      </rPr>
      <t>A projektfeladatokon keresztül megvalósuló oktatás célja, hogy a tanulók megtanulják a relációs adatbázisok struktúrájának megtervezését, kezelését és lekérdezését egy valós rendszer adatain keresztül. A feladat során egy vállalati alkalmazás háttéradatbázisát hozzák létre, amely tartalmazhat például raktárkészletet, felhasználói adatokat és munkalapokat. A tanulók strukturált adattáblákat terveznek, kapcsolati rendszert építenek ki, valamint saját SQL-lekérdezéseket és tranzakciókat írnak. A projekt során kiemelten figyelnek az adatvédelmi és hozzáférési szabályokra, így fejlődik a felelősségteljes adatkezelésük. A lekérdezések pontos megfogalmazása szabálykövetést igényel, az együttműködés pedig elengedhetetlen a rendszer logikai felépítésének közös kialakításához. A hatékony adattárolási megoldások révén a környezettudatos, optimalizált informatikai szemlélet is megjelenik.</t>
    </r>
  </si>
  <si>
    <t>Tesztelés, tesztberendezések kezelése</t>
  </si>
  <si>
    <t>A mikrovezérlő felépítése</t>
  </si>
  <si>
    <t>Preventív tevékenységek keretében önállóan kiszűri a potenciális hibaforrásokat.</t>
  </si>
  <si>
    <t>A rendszer felügyelete során figyelemmel kíséri a rendszer állapotát, törekszik annak hibamentes fenntartására. Törekszik az IOT rendszerek optimalizálására a rendszer környezeti hatásainak csökkentésére.</t>
  </si>
  <si>
    <t>Ismeri a vezérlők felépítését, a fejlesztői környezetet, a vezérlési vonalat, a szabályozási kört. Értelmezi a különböző hálózati kapcsolódási és távoli hozzáférési lehetőségeket.</t>
  </si>
  <si>
    <t>IOT eszközöket helyez üzembe, köt hálózatba, be- és kimeneti elemeket csatlakoztat, rendszerfelügyeletet lát el, a felmerült hibákat elhárítja.</t>
  </si>
  <si>
    <t>"A" MIKROVEZÉRLÉS ÉS VEZÉRLÉSTECHNIKA (1; 3; 5; 6. sor)</t>
  </si>
  <si>
    <r>
      <t xml:space="preserve">A tananyagelemek és a deszkriptorok projektszemléletű kapcsolódása: 
</t>
    </r>
    <r>
      <rPr>
        <sz val="11"/>
        <color theme="1"/>
        <rFont val="Franklin Gothic Book"/>
        <family val="2"/>
        <charset val="238"/>
      </rPr>
      <t>A projektfeladatokon keresztül megvalósuló oktatás célja, hogy a tanulók egy valós idejű adatokkal dolgozó, mikrokontroller-alapú rendszert hozzanak létre, amely érzékelők jelei alapján vezérel különböző eszközöket. A feladat során egy IoT- vagy KNX-alapú otthonautomatizálási rendszer részegységeit fejlesztik: adatokat olvasnak be például hőmérséklet- vagy mozgásérzékelőktől, és ezek alapján világítást, ventilátort vagy más eszközöket irányítanak. A tanulók megismerik a mikrovezérlők architektúráját, a fejlesztői környezet működését, valamint a különböző kommunikációs interfészeket (pl. UART, I2C, SPI). A rendszerbe beépített tesztfunkciók kialakítása, a hibakeresési eljárások alkalmazása, és a folyamat pontos dokumentálása elengedhetetlen része a munkának. A feladat végrehajtása során fejlődik a tanulók felelősségvállalása a működőképes rendszerért, szabálykövetése a biztonsági és műszaki előírások mentén, és együttműködési készsége a közös fejlesztési folyamat során. Az energiahatékony vezérlés és a szenzorhasználat révén a környezettudatos gondolkodás is hangsúlyt kap.</t>
    </r>
  </si>
  <si>
    <t>Kliens operácós rendszerek kezelése</t>
  </si>
  <si>
    <t>Eseményvezérelt grafikus felületű alkalmazás készítése</t>
  </si>
  <si>
    <t>A digitális technika alapfogalmai, vizsgálati módszerei, alapáramkörei</t>
  </si>
  <si>
    <t>Az irányítástechnikai rendszer kialakítása és a dokumentációkészítés során betartja a telepítési és dokumentálási szabályokat.</t>
  </si>
  <si>
    <t>A PLC informatikai hálózatba illesztésekor figyelemmel van a begyűjtött és irányított jellemzők fizikai hatására a vezérelt/szabályozott rendszerben.</t>
  </si>
  <si>
    <t>Ismeri az irányítástechnikai rendszerek általános felépítését és működését, valamint a legelterjedtebb PLC-k típusait.</t>
  </si>
  <si>
    <t>Programozható logikai vezérlőt (PLC) informatikai hálózatba illeszt, hálózati teszteket futtat, hibajavítást végez, dokumentációt készít.</t>
  </si>
  <si>
    <r>
      <t xml:space="preserve">A tananyagelemek és a deszkriptorok projektszemléletű kapcsolódása: 
</t>
    </r>
    <r>
      <rPr>
        <sz val="11"/>
        <color theme="1"/>
        <rFont val="Franklin Gothic Book"/>
        <family val="2"/>
        <charset val="238"/>
      </rPr>
      <t>A projektfeladatokon keresztül megvalósuló oktatás célja, hogy a tanulók megtanulják különböző érzékelők és beavatkozók szakszerű bekötését, üzembe helyezését és szoftveres vezérlését egy komplex, valós idejű rendszer részeként. A feladat során például egy okosotthon-rendszerbe illesztve hőmérséklet- és fényérzékelők segítségével gyűjtenek adatokat, majd ezek alapján automatikusan vezérelnek eszközöket, mint például ventilátort vagy világítást. A tanulók feladata a fizikai komponensek (érzékelők, relék, beavatkozók) bekötése, a vezérlőmodul konfigurálása, valamint az eszközök működésének tesztelése és finomhangolása. A projekt során fejlődik a rendszerek közötti kapcsolat átlátásának képessége, a dokumentációk használata és a valós idejű adatfeldolgozás ismerete. A hibamentes működéshez szabálykövetésre van szükség, az eszközök precíz beállítása felelősségteljes munkavégzést igényel, a csapatszintű feladatmegosztás pedig fejleszti az együttműködési készséget. A rendszer energiahatékony működése és az eszközök megfelelő konfigurálása révén a környezettudatosság is megerősödik.</t>
    </r>
  </si>
  <si>
    <t>Foundation Fieldbus kezelése</t>
  </si>
  <si>
    <t>CAM alapok</t>
  </si>
  <si>
    <t>Hálózati modellek</t>
  </si>
  <si>
    <t>Adatkezelési műveletek</t>
  </si>
  <si>
    <t>Relációs adatbázis</t>
  </si>
  <si>
    <t>Vezetői instrukciók alapján buszrendszert épít ki, működtet, a hibajavítást munkalapon dokumentálja.</t>
  </si>
  <si>
    <t>Szem előtt tartja a hálózati és rendszertechnikai rendszerek sajátosságait.</t>
  </si>
  <si>
    <t xml:space="preserve">Ismeri a legelterjedtebb ipari és terepi buszrendszereket- Profibus, fieldbus, canbus, hart, RS485 (legalább egyet részletesen is) -, azok felépítését és működését, valamint azok kapcsolódását az irányítástechnikai vagy felügyeleti rendszerekhez. </t>
  </si>
  <si>
    <t>Ipari és terepi buszrendszereket telepít, hibákat azonosít és elhárít, dokumentációt készít.</t>
  </si>
  <si>
    <r>
      <t xml:space="preserve">A tananyagelemek és a deszkriptorok projektszemléletű kapcsolódása: 
</t>
    </r>
    <r>
      <rPr>
        <sz val="11"/>
        <color theme="1"/>
        <rFont val="Franklin Gothic Book"/>
        <family val="2"/>
        <charset val="238"/>
      </rPr>
      <t>A projektfeladatokon keresztül megvalósuló oktatás célja, hogy a tanulók különböző szoftveres környezetekben hozzanak létre működő alkalmazásokat, és közben gyakorolják a programozási logika, az adatkapcsolatok és a felhasználói felületek kialakításának alapelveit. A feladat során a tanulók egyéni vagy csoportos munkában dolgoznak ki olyan szoftvereket, mint például egy vállalati portál kezelőfelülete, egy diagnosztikai program, vagy egy egyszerű grafikus interfész. Az alkalmazások gyakran kapcsolódnak fizikai eszközökhöz is, például szenzorokhoz vagy vezérlőegységekhez. A projekt során fontos szerepet kap a moduláris programstruktúra kialakítása, a funkciók tesztelése, a hibakeresés és az átlátható, dokumentált kódolás. A tanulók megtanulnak felelősséget vállalni saját kódrészeik működéséért, egyeztetnek a csapattagokkal az adatkezelés és rendszerintegráció kérdéseiről, miközben fejlesztik együttműködési készségüket. A szoftverek megbízható és szabályos működése érdekében követik a programozási irányelveket, a hardveres kapcsolatok optimalizálása során pedig környezettudatos megközelítést alkalmaznak.</t>
    </r>
  </si>
  <si>
    <t>IoT alapok</t>
  </si>
  <si>
    <t>Vezetékes LAN kialakítása</t>
  </si>
  <si>
    <t>Műszaki dokumentáció alapján képes önállóan beavatkozókat és érzékelőket telepíteni.</t>
  </si>
  <si>
    <t>Törekszik, hogy naprakész tudással rendelkezzen az érzékelők és beavatkozók típusairól, azok felhasználhatóságáról.</t>
  </si>
  <si>
    <t>Ismeri a legalapvetőbb működési elvű analóg és digitális működtetésű érzékelők és beavatkozók fizikai paramétereit és értelmezi azok ki- és bemeneti villamos jeleit.</t>
  </si>
  <si>
    <t>Analóg és digitális működésű érzékelőket és beavatkozókat telepít, beüzemel, mér, működtet, jeleket értelmez, valamint hibaelhárítást végez.</t>
  </si>
  <si>
    <r>
      <t xml:space="preserve">A tananyagelemek és a deszkriptorok projektszemléletű kapcsolódása: 
</t>
    </r>
    <r>
      <rPr>
        <sz val="11"/>
        <color theme="1"/>
        <rFont val="Franklin Gothic Book"/>
        <family val="2"/>
        <charset val="238"/>
      </rPr>
      <t>A projektfeladatokon keresztül megvalósuló oktatás célja, hogy a tanulók megtanulják különböző műszaki dokumentumok értelmezését és elkészítését, különös tekintettel a világos, szabványos és átadható formátumokra. A tanulók egy valós vagy modellezett rendszerhez – például egy IoT-alapú vezérléshez vagy egy vállalati informatikai portálhoz – kapcsolódó teljes dokumentációs anyagot készítenek el. Ez magában foglalja a szoftverarchitektúra leírását, az adatbázisstruktúrát, valamint a hardverelemek bekötési vázlatait és specifikációs adatlapjait. A munkafolyamat során a tanulók nemcsak a szakmai tartalmak strukturált megfogalmazását gyakorolják, hanem együtt dolgoznak a részfeladatokon, egyeztetnek az egyes modulokhoz tartozó adatokról és követelményekről. Így fejlődik együttműködési készségük, valamint felelősséget vállalnak a saját részfeladataik pontosságáért és érthetőségéért. A szabálykövetés elengedhetetlen a dokumentációs szabványok betartásához, míg a digitális rendszerek világos és energiatakarékos tervezése hozzájárul a környezettudatos gondolkodáshoz is.</t>
    </r>
  </si>
  <si>
    <t>SCADA/DCS</t>
  </si>
  <si>
    <t>CAN-busz kezelése</t>
  </si>
  <si>
    <t>PLC programozás alapok</t>
  </si>
  <si>
    <t>Logikai függvények és egyszerűsítésük</t>
  </si>
  <si>
    <t>Folyamatosan bővíti a meglévő idegen nyelvű szókincskészletét, fejleszti nyelvtudását.</t>
  </si>
  <si>
    <t>A szakma alapszókincskészletét, alapvető kifejezéseit, megnevezéseit legalább egy idegen nyelven ismeri.</t>
  </si>
  <si>
    <t>Idegen nyelvű műszaki leírást, gépkönyvet, karbantartási utasítást értelmez.</t>
  </si>
  <si>
    <r>
      <t xml:space="preserve">A tananyagelemek és a deszkriptorok projektszemléletű kapcsolódása: 
</t>
    </r>
    <r>
      <rPr>
        <sz val="11"/>
        <color theme="1"/>
        <rFont val="Franklin Gothic Book"/>
        <family val="2"/>
        <charset val="238"/>
      </rPr>
      <t>A projektfeladatokon keresztül megvalósuló oktatás célja, hogy a tanulók különböző szakterületeken szerzett alapismereteiket egy komplex, ipari informatikai rendszer keretében alkalmazzák, rendszerszemléletű gondolkodással. A feladat során például egy mikrokontroller-alapú vezérlés vagy egy PLC-program megtervezésében és kialakításában ötvözik az analóg áramkörök működésének megértését, az adatbázis-kezelés logikáját és a terepi buszrendszerek kezelését. A tanulók aktívan dolgoznak azon, hogy az egyes résztémákból származó tudáselemeket összekapcsolják, és azokat célzottan alkalmazzák egy adott technikai probléma megoldása során. A munkafolyamatban hangsúlyt kap az önálló tervezés, a műszaki dokumentáció használata, valamint az együttműködés a különböző részterületeken dolgozó társakkal. A projekt során fejlődik a felelősségvállalásuk a részrendszerek működéséért, és a szabálykövetésük a különböző technológiai eljárások pontos betartásával. A különféle digitális és fizikai eszközök összehangolt működtetése segíti a környezettudatos gondolkodás kialakítását is.</t>
    </r>
  </si>
  <si>
    <t>Adatkezelés</t>
  </si>
  <si>
    <t>Aktív és passzív hálózatok</t>
  </si>
  <si>
    <t>Követi az alkalmazott dokumentáció előírásait és a mikrovezérlőkkel szemben támasztott alapelveket, betartja az eszközök műszaki leírásában meghatározott kritériumokat és utasításokat.</t>
  </si>
  <si>
    <t>Nyitottságot mutat új mikrovezérlők és utasításkészletek megismerésére.</t>
  </si>
  <si>
    <t>Ismeri a mikrovezérlők általános felépítését és alkalmazási lehetőségeit, legalapvetőbb utasításkészletét.</t>
  </si>
  <si>
    <t>Egy elterjedt mikrovezérlő fejlesztői környezetének használatával alapvető vezérlési és szabályozási feladatokat valósít meg.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</si>
</sst>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5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45">
        <v>1</v>
      </c>
      <c r="B2" s="48" t="s">
        <v>75</v>
      </c>
      <c r="C2" s="42" t="s">
        <v>10</v>
      </c>
      <c r="D2" s="42" t="s">
        <v>11</v>
      </c>
      <c r="E2" s="42" t="s">
        <v>12</v>
      </c>
      <c r="F2" s="42" t="s">
        <v>13</v>
      </c>
      <c r="G2" s="34" t="s">
        <v>50</v>
      </c>
      <c r="H2" s="35"/>
    </row>
    <row r="3" spans="1:16" x14ac:dyDescent="0.25">
      <c r="A3" s="46"/>
      <c r="B3" s="49"/>
      <c r="C3" s="43"/>
      <c r="D3" s="43"/>
      <c r="E3" s="43"/>
      <c r="F3" s="43"/>
      <c r="G3" s="13" t="s">
        <v>51</v>
      </c>
      <c r="H3" s="14">
        <v>15</v>
      </c>
    </row>
    <row r="4" spans="1:16" ht="31.5" x14ac:dyDescent="0.25">
      <c r="A4" s="46"/>
      <c r="B4" s="49"/>
      <c r="C4" s="43"/>
      <c r="D4" s="43"/>
      <c r="E4" s="43"/>
      <c r="F4" s="43"/>
      <c r="G4" s="13" t="s">
        <v>52</v>
      </c>
      <c r="H4" s="14">
        <v>2</v>
      </c>
    </row>
    <row r="5" spans="1:16" x14ac:dyDescent="0.25">
      <c r="A5" s="46"/>
      <c r="B5" s="49"/>
      <c r="C5" s="43"/>
      <c r="D5" s="43"/>
      <c r="E5" s="43"/>
      <c r="F5" s="43"/>
      <c r="G5" s="13" t="s">
        <v>64</v>
      </c>
      <c r="H5" s="14">
        <v>10</v>
      </c>
    </row>
    <row r="6" spans="1:16" ht="16.5" thickBot="1" x14ac:dyDescent="0.3">
      <c r="A6" s="46"/>
      <c r="B6" s="49"/>
      <c r="C6" s="44"/>
      <c r="D6" s="44"/>
      <c r="E6" s="44"/>
      <c r="F6" s="44"/>
      <c r="G6" s="36" t="s">
        <v>8</v>
      </c>
      <c r="H6" s="38">
        <f>SUM(H3:H5,)</f>
        <v>27</v>
      </c>
    </row>
    <row r="7" spans="1:16" ht="249.95" customHeight="1" thickBot="1" x14ac:dyDescent="0.3">
      <c r="A7" s="47"/>
      <c r="B7" s="50"/>
      <c r="C7" s="40" t="s">
        <v>71</v>
      </c>
      <c r="D7" s="40"/>
      <c r="E7" s="40"/>
      <c r="F7" s="41"/>
      <c r="G7" s="37"/>
      <c r="H7" s="39"/>
    </row>
    <row r="8" spans="1:16" x14ac:dyDescent="0.25">
      <c r="A8" s="45">
        <v>2</v>
      </c>
      <c r="B8" s="48" t="s">
        <v>75</v>
      </c>
      <c r="C8" s="42" t="s">
        <v>14</v>
      </c>
      <c r="D8" s="42" t="s">
        <v>15</v>
      </c>
      <c r="E8" s="42" t="s">
        <v>16</v>
      </c>
      <c r="F8" s="42" t="s">
        <v>17</v>
      </c>
      <c r="G8" s="34" t="s">
        <v>50</v>
      </c>
      <c r="H8" s="35"/>
    </row>
    <row r="9" spans="1:16" ht="31.5" x14ac:dyDescent="0.25">
      <c r="A9" s="46"/>
      <c r="B9" s="49"/>
      <c r="C9" s="43"/>
      <c r="D9" s="43"/>
      <c r="E9" s="43"/>
      <c r="F9" s="43"/>
      <c r="G9" s="13" t="s">
        <v>53</v>
      </c>
      <c r="H9" s="14">
        <v>4</v>
      </c>
    </row>
    <row r="10" spans="1:16" x14ac:dyDescent="0.25">
      <c r="A10" s="46"/>
      <c r="B10" s="49"/>
      <c r="C10" s="43"/>
      <c r="D10" s="43"/>
      <c r="E10" s="43"/>
      <c r="F10" s="43"/>
      <c r="G10" s="13" t="s">
        <v>51</v>
      </c>
      <c r="H10" s="14">
        <v>15</v>
      </c>
    </row>
    <row r="11" spans="1:16" ht="31.5" x14ac:dyDescent="0.25">
      <c r="A11" s="46"/>
      <c r="B11" s="49"/>
      <c r="C11" s="43"/>
      <c r="D11" s="43"/>
      <c r="E11" s="43"/>
      <c r="F11" s="43"/>
      <c r="G11" s="13" t="s">
        <v>54</v>
      </c>
      <c r="H11" s="14">
        <v>4</v>
      </c>
    </row>
    <row r="12" spans="1:16" ht="31.5" x14ac:dyDescent="0.25">
      <c r="A12" s="46"/>
      <c r="B12" s="49"/>
      <c r="C12" s="43"/>
      <c r="D12" s="43"/>
      <c r="E12" s="43"/>
      <c r="F12" s="43"/>
      <c r="G12" s="13" t="s">
        <v>55</v>
      </c>
      <c r="H12" s="14">
        <v>20</v>
      </c>
    </row>
    <row r="13" spans="1:16" ht="137.25" customHeight="1" thickBot="1" x14ac:dyDescent="0.3">
      <c r="A13" s="46"/>
      <c r="B13" s="49"/>
      <c r="C13" s="44"/>
      <c r="D13" s="44"/>
      <c r="E13" s="44"/>
      <c r="F13" s="44"/>
      <c r="G13" s="36" t="s">
        <v>8</v>
      </c>
      <c r="H13" s="38">
        <f>SUM(H9:H12,)</f>
        <v>43</v>
      </c>
    </row>
    <row r="14" spans="1:16" ht="249.95" customHeight="1" thickBot="1" x14ac:dyDescent="0.3">
      <c r="A14" s="47"/>
      <c r="B14" s="50"/>
      <c r="C14" s="40" t="s">
        <v>67</v>
      </c>
      <c r="D14" s="40"/>
      <c r="E14" s="40"/>
      <c r="F14" s="41"/>
      <c r="G14" s="37"/>
      <c r="H14" s="39"/>
    </row>
    <row r="15" spans="1:16" x14ac:dyDescent="0.25">
      <c r="A15" s="45">
        <v>3</v>
      </c>
      <c r="B15" s="48" t="s">
        <v>75</v>
      </c>
      <c r="C15" s="42" t="s">
        <v>18</v>
      </c>
      <c r="D15" s="42" t="s">
        <v>19</v>
      </c>
      <c r="E15" s="42" t="s">
        <v>20</v>
      </c>
      <c r="F15" s="42" t="s">
        <v>21</v>
      </c>
      <c r="G15" s="34" t="s">
        <v>50</v>
      </c>
      <c r="H15" s="35"/>
    </row>
    <row r="16" spans="1:16" ht="31.5" x14ac:dyDescent="0.25">
      <c r="A16" s="46"/>
      <c r="B16" s="49"/>
      <c r="C16" s="43"/>
      <c r="D16" s="43"/>
      <c r="E16" s="43"/>
      <c r="F16" s="43"/>
      <c r="G16" s="13" t="s">
        <v>53</v>
      </c>
      <c r="H16" s="14">
        <v>4</v>
      </c>
    </row>
    <row r="17" spans="1:8" x14ac:dyDescent="0.25">
      <c r="A17" s="46"/>
      <c r="B17" s="49"/>
      <c r="C17" s="43"/>
      <c r="D17" s="43"/>
      <c r="E17" s="43"/>
      <c r="F17" s="43"/>
      <c r="G17" s="13" t="s">
        <v>51</v>
      </c>
      <c r="H17" s="14">
        <v>12</v>
      </c>
    </row>
    <row r="18" spans="1:8" ht="31.5" x14ac:dyDescent="0.25">
      <c r="A18" s="46"/>
      <c r="B18" s="49"/>
      <c r="C18" s="43"/>
      <c r="D18" s="43"/>
      <c r="E18" s="43"/>
      <c r="F18" s="43"/>
      <c r="G18" s="13" t="s">
        <v>54</v>
      </c>
      <c r="H18" s="14">
        <v>6</v>
      </c>
    </row>
    <row r="19" spans="1:8" ht="31.5" x14ac:dyDescent="0.25">
      <c r="A19" s="46"/>
      <c r="B19" s="49"/>
      <c r="C19" s="43"/>
      <c r="D19" s="43"/>
      <c r="E19" s="43"/>
      <c r="F19" s="43"/>
      <c r="G19" s="13" t="s">
        <v>55</v>
      </c>
      <c r="H19" s="14">
        <v>20</v>
      </c>
    </row>
    <row r="20" spans="1:8" x14ac:dyDescent="0.25">
      <c r="A20" s="46"/>
      <c r="B20" s="49"/>
      <c r="C20" s="43"/>
      <c r="D20" s="43"/>
      <c r="E20" s="43"/>
      <c r="F20" s="43"/>
      <c r="G20" s="13" t="s">
        <v>65</v>
      </c>
      <c r="H20" s="14">
        <v>10</v>
      </c>
    </row>
    <row r="21" spans="1:8" ht="76.5" customHeight="1" thickBot="1" x14ac:dyDescent="0.3">
      <c r="A21" s="46"/>
      <c r="B21" s="49"/>
      <c r="C21" s="44"/>
      <c r="D21" s="44"/>
      <c r="E21" s="44"/>
      <c r="F21" s="44"/>
      <c r="G21" s="36" t="s">
        <v>8</v>
      </c>
      <c r="H21" s="38">
        <f>SUM(H16:H20,)</f>
        <v>52</v>
      </c>
    </row>
    <row r="22" spans="1:8" ht="249.95" customHeight="1" thickBot="1" x14ac:dyDescent="0.3">
      <c r="A22" s="47"/>
      <c r="B22" s="50"/>
      <c r="C22" s="40" t="s">
        <v>70</v>
      </c>
      <c r="D22" s="40"/>
      <c r="E22" s="40"/>
      <c r="F22" s="41"/>
      <c r="G22" s="37"/>
      <c r="H22" s="39"/>
    </row>
    <row r="23" spans="1:8" x14ac:dyDescent="0.25">
      <c r="A23" s="45">
        <v>4</v>
      </c>
      <c r="B23" s="48" t="s">
        <v>75</v>
      </c>
      <c r="C23" s="42" t="s">
        <v>22</v>
      </c>
      <c r="D23" s="42" t="s">
        <v>23</v>
      </c>
      <c r="E23" s="42" t="s">
        <v>24</v>
      </c>
      <c r="F23" s="42" t="s">
        <v>25</v>
      </c>
      <c r="G23" s="34" t="s">
        <v>50</v>
      </c>
      <c r="H23" s="35"/>
    </row>
    <row r="24" spans="1:8" x14ac:dyDescent="0.25">
      <c r="A24" s="46"/>
      <c r="B24" s="49"/>
      <c r="C24" s="43"/>
      <c r="D24" s="43"/>
      <c r="E24" s="43"/>
      <c r="F24" s="43"/>
      <c r="G24" s="13" t="s">
        <v>51</v>
      </c>
      <c r="H24" s="14">
        <v>10</v>
      </c>
    </row>
    <row r="25" spans="1:8" ht="31.5" x14ac:dyDescent="0.25">
      <c r="A25" s="46"/>
      <c r="B25" s="49"/>
      <c r="C25" s="43"/>
      <c r="D25" s="43"/>
      <c r="E25" s="43"/>
      <c r="F25" s="43"/>
      <c r="G25" s="13" t="s">
        <v>55</v>
      </c>
      <c r="H25" s="14">
        <v>12</v>
      </c>
    </row>
    <row r="26" spans="1:8" x14ac:dyDescent="0.25">
      <c r="A26" s="46"/>
      <c r="B26" s="49"/>
      <c r="C26" s="43"/>
      <c r="D26" s="43"/>
      <c r="E26" s="43"/>
      <c r="F26" s="43"/>
      <c r="G26" s="13" t="s">
        <v>65</v>
      </c>
      <c r="H26" s="14">
        <v>20</v>
      </c>
    </row>
    <row r="27" spans="1:8" ht="16.5" thickBot="1" x14ac:dyDescent="0.3">
      <c r="A27" s="46"/>
      <c r="B27" s="49"/>
      <c r="C27" s="44"/>
      <c r="D27" s="44"/>
      <c r="E27" s="44"/>
      <c r="F27" s="44"/>
      <c r="G27" s="36" t="s">
        <v>8</v>
      </c>
      <c r="H27" s="38">
        <f>SUM(H24:H26)</f>
        <v>42</v>
      </c>
    </row>
    <row r="28" spans="1:8" ht="249.95" customHeight="1" thickBot="1" x14ac:dyDescent="0.3">
      <c r="A28" s="47"/>
      <c r="B28" s="50"/>
      <c r="C28" s="51" t="s">
        <v>69</v>
      </c>
      <c r="D28" s="51"/>
      <c r="E28" s="51"/>
      <c r="F28" s="52"/>
      <c r="G28" s="37"/>
      <c r="H28" s="39"/>
    </row>
    <row r="29" spans="1:8" x14ac:dyDescent="0.25">
      <c r="A29" s="45">
        <v>5</v>
      </c>
      <c r="B29" s="48" t="s">
        <v>77</v>
      </c>
      <c r="C29" s="42" t="s">
        <v>26</v>
      </c>
      <c r="D29" s="42" t="s">
        <v>27</v>
      </c>
      <c r="E29" s="42" t="s">
        <v>28</v>
      </c>
      <c r="F29" s="42" t="s">
        <v>29</v>
      </c>
      <c r="G29" s="34" t="s">
        <v>50</v>
      </c>
      <c r="H29" s="35"/>
    </row>
    <row r="30" spans="1:8" ht="31.5" x14ac:dyDescent="0.25">
      <c r="A30" s="46"/>
      <c r="B30" s="49"/>
      <c r="C30" s="43"/>
      <c r="D30" s="43"/>
      <c r="E30" s="43"/>
      <c r="F30" s="43"/>
      <c r="G30" s="13" t="s">
        <v>53</v>
      </c>
      <c r="H30" s="14">
        <v>10</v>
      </c>
    </row>
    <row r="31" spans="1:8" x14ac:dyDescent="0.25">
      <c r="A31" s="46"/>
      <c r="B31" s="49"/>
      <c r="C31" s="43"/>
      <c r="D31" s="43"/>
      <c r="E31" s="43"/>
      <c r="F31" s="43"/>
      <c r="G31" s="13" t="s">
        <v>51</v>
      </c>
      <c r="H31" s="14">
        <v>20</v>
      </c>
    </row>
    <row r="32" spans="1:8" ht="31.5" x14ac:dyDescent="0.25">
      <c r="A32" s="46"/>
      <c r="B32" s="49"/>
      <c r="C32" s="43"/>
      <c r="D32" s="43"/>
      <c r="E32" s="43"/>
      <c r="F32" s="43"/>
      <c r="G32" s="13" t="s">
        <v>54</v>
      </c>
      <c r="H32" s="14">
        <v>6</v>
      </c>
    </row>
    <row r="33" spans="1:8" ht="31.5" x14ac:dyDescent="0.25">
      <c r="A33" s="46"/>
      <c r="B33" s="49"/>
      <c r="C33" s="43"/>
      <c r="D33" s="43"/>
      <c r="E33" s="43"/>
      <c r="F33" s="43"/>
      <c r="G33" s="13" t="s">
        <v>55</v>
      </c>
      <c r="H33" s="14">
        <v>20</v>
      </c>
    </row>
    <row r="34" spans="1:8" ht="16.5" thickBot="1" x14ac:dyDescent="0.3">
      <c r="A34" s="46"/>
      <c r="B34" s="49"/>
      <c r="C34" s="43"/>
      <c r="D34" s="43"/>
      <c r="E34" s="43"/>
      <c r="F34" s="43"/>
      <c r="G34" s="13" t="s">
        <v>65</v>
      </c>
      <c r="H34" s="14">
        <v>50</v>
      </c>
    </row>
    <row r="35" spans="1:8" x14ac:dyDescent="0.25">
      <c r="A35" s="46"/>
      <c r="B35" s="49"/>
      <c r="C35" s="43"/>
      <c r="D35" s="43"/>
      <c r="E35" s="43"/>
      <c r="F35" s="43"/>
      <c r="G35" s="34" t="s">
        <v>56</v>
      </c>
      <c r="H35" s="35"/>
    </row>
    <row r="36" spans="1:8" ht="31.5" x14ac:dyDescent="0.25">
      <c r="A36" s="46"/>
      <c r="B36" s="49"/>
      <c r="C36" s="43"/>
      <c r="D36" s="43"/>
      <c r="E36" s="43"/>
      <c r="F36" s="43"/>
      <c r="G36" s="13" t="s">
        <v>59</v>
      </c>
      <c r="H36" s="14">
        <v>12</v>
      </c>
    </row>
    <row r="37" spans="1:8" ht="16.5" thickBot="1" x14ac:dyDescent="0.3">
      <c r="A37" s="46"/>
      <c r="B37" s="49"/>
      <c r="C37" s="44"/>
      <c r="D37" s="44"/>
      <c r="E37" s="44"/>
      <c r="F37" s="44"/>
      <c r="G37" s="36" t="s">
        <v>8</v>
      </c>
      <c r="H37" s="38">
        <f>SUM(H30:H34,H36:H36)</f>
        <v>118</v>
      </c>
    </row>
    <row r="38" spans="1:8" ht="249.95" customHeight="1" thickBot="1" x14ac:dyDescent="0.3">
      <c r="A38" s="47"/>
      <c r="B38" s="50"/>
      <c r="C38" s="40" t="s">
        <v>68</v>
      </c>
      <c r="D38" s="40"/>
      <c r="E38" s="40"/>
      <c r="F38" s="41"/>
      <c r="G38" s="37"/>
      <c r="H38" s="39"/>
    </row>
    <row r="39" spans="1:8" x14ac:dyDescent="0.25">
      <c r="A39" s="45">
        <v>6</v>
      </c>
      <c r="B39" s="48" t="s">
        <v>76</v>
      </c>
      <c r="C39" s="42" t="s">
        <v>30</v>
      </c>
      <c r="D39" s="42" t="s">
        <v>31</v>
      </c>
      <c r="E39" s="42" t="s">
        <v>32</v>
      </c>
      <c r="F39" s="42" t="s">
        <v>33</v>
      </c>
      <c r="G39" s="34" t="s">
        <v>56</v>
      </c>
      <c r="H39" s="35"/>
    </row>
    <row r="40" spans="1:8" x14ac:dyDescent="0.25">
      <c r="A40" s="46"/>
      <c r="B40" s="49"/>
      <c r="C40" s="43"/>
      <c r="D40" s="43"/>
      <c r="E40" s="43"/>
      <c r="F40" s="43"/>
      <c r="G40" s="13" t="s">
        <v>57</v>
      </c>
      <c r="H40" s="14">
        <v>20</v>
      </c>
    </row>
    <row r="41" spans="1:8" ht="31.5" x14ac:dyDescent="0.25">
      <c r="A41" s="46"/>
      <c r="B41" s="49"/>
      <c r="C41" s="43"/>
      <c r="D41" s="43"/>
      <c r="E41" s="43"/>
      <c r="F41" s="43"/>
      <c r="G41" s="13" t="s">
        <v>58</v>
      </c>
      <c r="H41" s="14">
        <v>6</v>
      </c>
    </row>
    <row r="42" spans="1:8" ht="31.5" x14ac:dyDescent="0.25">
      <c r="A42" s="46"/>
      <c r="B42" s="49"/>
      <c r="C42" s="43"/>
      <c r="D42" s="43"/>
      <c r="E42" s="43"/>
      <c r="F42" s="43"/>
      <c r="G42" s="13" t="s">
        <v>59</v>
      </c>
      <c r="H42" s="14">
        <v>12</v>
      </c>
    </row>
    <row r="43" spans="1:8" ht="31.5" x14ac:dyDescent="0.25">
      <c r="A43" s="46"/>
      <c r="B43" s="49"/>
      <c r="C43" s="43"/>
      <c r="D43" s="43"/>
      <c r="E43" s="43"/>
      <c r="F43" s="43"/>
      <c r="G43" s="13" t="s">
        <v>60</v>
      </c>
      <c r="H43" s="14">
        <v>6</v>
      </c>
    </row>
    <row r="44" spans="1:8" ht="47.25" x14ac:dyDescent="0.25">
      <c r="A44" s="46"/>
      <c r="B44" s="49"/>
      <c r="C44" s="43"/>
      <c r="D44" s="43"/>
      <c r="E44" s="43"/>
      <c r="F44" s="43"/>
      <c r="G44" s="13" t="s">
        <v>63</v>
      </c>
      <c r="H44" s="14">
        <v>30</v>
      </c>
    </row>
    <row r="45" spans="1:8" ht="16.5" thickBot="1" x14ac:dyDescent="0.3">
      <c r="A45" s="46"/>
      <c r="B45" s="49"/>
      <c r="C45" s="44"/>
      <c r="D45" s="44"/>
      <c r="E45" s="44"/>
      <c r="F45" s="44"/>
      <c r="G45" s="36" t="s">
        <v>8</v>
      </c>
      <c r="H45" s="38">
        <f>SUM(H40:H44)</f>
        <v>74</v>
      </c>
    </row>
    <row r="46" spans="1:8" ht="249.95" customHeight="1" thickBot="1" x14ac:dyDescent="0.3">
      <c r="A46" s="47"/>
      <c r="B46" s="50"/>
      <c r="C46" s="40" t="s">
        <v>72</v>
      </c>
      <c r="D46" s="40"/>
      <c r="E46" s="40"/>
      <c r="F46" s="41"/>
      <c r="G46" s="37"/>
      <c r="H46" s="39"/>
    </row>
    <row r="47" spans="1:8" x14ac:dyDescent="0.25">
      <c r="A47" s="45">
        <v>7</v>
      </c>
      <c r="B47" s="48" t="s">
        <v>76</v>
      </c>
      <c r="C47" s="42" t="s">
        <v>34</v>
      </c>
      <c r="D47" s="42" t="s">
        <v>35</v>
      </c>
      <c r="E47" s="42" t="s">
        <v>36</v>
      </c>
      <c r="F47" s="42" t="s">
        <v>37</v>
      </c>
      <c r="G47" s="34" t="s">
        <v>56</v>
      </c>
      <c r="H47" s="35"/>
    </row>
    <row r="48" spans="1:8" x14ac:dyDescent="0.25">
      <c r="A48" s="46"/>
      <c r="B48" s="49"/>
      <c r="C48" s="43"/>
      <c r="D48" s="43"/>
      <c r="E48" s="43"/>
      <c r="F48" s="43"/>
      <c r="G48" s="13" t="s">
        <v>57</v>
      </c>
      <c r="H48" s="14">
        <v>50</v>
      </c>
    </row>
    <row r="49" spans="1:8" ht="31.5" x14ac:dyDescent="0.25">
      <c r="A49" s="46"/>
      <c r="B49" s="49"/>
      <c r="C49" s="43"/>
      <c r="D49" s="43"/>
      <c r="E49" s="43"/>
      <c r="F49" s="43"/>
      <c r="G49" s="13" t="s">
        <v>58</v>
      </c>
      <c r="H49" s="14">
        <v>6</v>
      </c>
    </row>
    <row r="50" spans="1:8" ht="31.5" x14ac:dyDescent="0.25">
      <c r="A50" s="46"/>
      <c r="B50" s="49"/>
      <c r="C50" s="43"/>
      <c r="D50" s="43"/>
      <c r="E50" s="43"/>
      <c r="F50" s="43"/>
      <c r="G50" s="13" t="s">
        <v>59</v>
      </c>
      <c r="H50" s="14">
        <v>12</v>
      </c>
    </row>
    <row r="51" spans="1:8" ht="31.5" x14ac:dyDescent="0.25">
      <c r="A51" s="46"/>
      <c r="B51" s="49"/>
      <c r="C51" s="43"/>
      <c r="D51" s="43"/>
      <c r="E51" s="43"/>
      <c r="F51" s="43"/>
      <c r="G51" s="13" t="s">
        <v>60</v>
      </c>
      <c r="H51" s="14">
        <v>2</v>
      </c>
    </row>
    <row r="52" spans="1:8" ht="47.25" x14ac:dyDescent="0.25">
      <c r="A52" s="46"/>
      <c r="B52" s="49"/>
      <c r="C52" s="43"/>
      <c r="D52" s="43"/>
      <c r="E52" s="43"/>
      <c r="F52" s="43"/>
      <c r="G52" s="13" t="s">
        <v>63</v>
      </c>
      <c r="H52" s="14">
        <v>52</v>
      </c>
    </row>
    <row r="53" spans="1:8" ht="16.5" thickBot="1" x14ac:dyDescent="0.3">
      <c r="A53" s="46"/>
      <c r="B53" s="49"/>
      <c r="C53" s="44"/>
      <c r="D53" s="44"/>
      <c r="E53" s="44"/>
      <c r="F53" s="44"/>
      <c r="G53" s="36" t="s">
        <v>8</v>
      </c>
      <c r="H53" s="38">
        <f>SUM(H48:H52,)</f>
        <v>122</v>
      </c>
    </row>
    <row r="54" spans="1:8" ht="249.95" customHeight="1" thickBot="1" x14ac:dyDescent="0.3">
      <c r="A54" s="47"/>
      <c r="B54" s="50"/>
      <c r="C54" s="40" t="s">
        <v>73</v>
      </c>
      <c r="D54" s="40"/>
      <c r="E54" s="40"/>
      <c r="F54" s="41"/>
      <c r="G54" s="37"/>
      <c r="H54" s="39"/>
    </row>
    <row r="55" spans="1:8" x14ac:dyDescent="0.25">
      <c r="A55" s="45">
        <v>8</v>
      </c>
      <c r="B55" s="48" t="s">
        <v>76</v>
      </c>
      <c r="C55" s="42" t="s">
        <v>38</v>
      </c>
      <c r="D55" s="42" t="s">
        <v>39</v>
      </c>
      <c r="E55" s="42" t="s">
        <v>40</v>
      </c>
      <c r="F55" s="42" t="s">
        <v>41</v>
      </c>
      <c r="G55" s="34" t="s">
        <v>56</v>
      </c>
      <c r="H55" s="35"/>
    </row>
    <row r="56" spans="1:8" x14ac:dyDescent="0.25">
      <c r="A56" s="46"/>
      <c r="B56" s="49"/>
      <c r="C56" s="43"/>
      <c r="D56" s="43"/>
      <c r="E56" s="43"/>
      <c r="F56" s="43"/>
      <c r="G56" s="13" t="s">
        <v>57</v>
      </c>
      <c r="H56" s="14">
        <v>20</v>
      </c>
    </row>
    <row r="57" spans="1:8" ht="31.5" x14ac:dyDescent="0.25">
      <c r="A57" s="46"/>
      <c r="B57" s="49"/>
      <c r="C57" s="43"/>
      <c r="D57" s="43"/>
      <c r="E57" s="43"/>
      <c r="F57" s="43"/>
      <c r="G57" s="13" t="s">
        <v>60</v>
      </c>
      <c r="H57" s="14">
        <v>12</v>
      </c>
    </row>
    <row r="58" spans="1:8" ht="47.25" x14ac:dyDescent="0.25">
      <c r="A58" s="46"/>
      <c r="B58" s="49"/>
      <c r="C58" s="43"/>
      <c r="D58" s="43"/>
      <c r="E58" s="43"/>
      <c r="F58" s="43"/>
      <c r="G58" s="13" t="s">
        <v>63</v>
      </c>
      <c r="H58" s="14">
        <v>10</v>
      </c>
    </row>
    <row r="59" spans="1:8" ht="16.5" thickBot="1" x14ac:dyDescent="0.3">
      <c r="A59" s="46"/>
      <c r="B59" s="49"/>
      <c r="C59" s="44"/>
      <c r="D59" s="44"/>
      <c r="E59" s="44"/>
      <c r="F59" s="44"/>
      <c r="G59" s="36" t="s">
        <v>8</v>
      </c>
      <c r="H59" s="38">
        <f>SUM(H56:H58,)</f>
        <v>42</v>
      </c>
    </row>
    <row r="60" spans="1:8" ht="249.95" customHeight="1" thickBot="1" x14ac:dyDescent="0.3">
      <c r="A60" s="47"/>
      <c r="B60" s="50"/>
      <c r="C60" s="40" t="s">
        <v>74</v>
      </c>
      <c r="D60" s="40"/>
      <c r="E60" s="40"/>
      <c r="F60" s="41"/>
      <c r="G60" s="37"/>
      <c r="H60" s="39"/>
    </row>
    <row r="61" spans="1:8" x14ac:dyDescent="0.25">
      <c r="A61" s="45">
        <v>9</v>
      </c>
      <c r="B61" s="48" t="s">
        <v>76</v>
      </c>
      <c r="C61" s="42" t="s">
        <v>42</v>
      </c>
      <c r="D61" s="42" t="s">
        <v>43</v>
      </c>
      <c r="E61" s="42" t="s">
        <v>44</v>
      </c>
      <c r="F61" s="42" t="s">
        <v>45</v>
      </c>
      <c r="G61" s="34" t="s">
        <v>56</v>
      </c>
      <c r="H61" s="35"/>
    </row>
    <row r="62" spans="1:8" ht="31.5" x14ac:dyDescent="0.25">
      <c r="A62" s="46"/>
      <c r="B62" s="49"/>
      <c r="C62" s="43"/>
      <c r="D62" s="43"/>
      <c r="E62" s="43"/>
      <c r="F62" s="43"/>
      <c r="G62" s="13" t="s">
        <v>58</v>
      </c>
      <c r="H62" s="14">
        <v>6</v>
      </c>
    </row>
    <row r="63" spans="1:8" ht="47.25" x14ac:dyDescent="0.25">
      <c r="A63" s="46"/>
      <c r="B63" s="49"/>
      <c r="C63" s="43"/>
      <c r="D63" s="43"/>
      <c r="E63" s="43"/>
      <c r="F63" s="43"/>
      <c r="G63" s="13" t="s">
        <v>63</v>
      </c>
      <c r="H63" s="14">
        <v>10</v>
      </c>
    </row>
    <row r="64" spans="1:8" ht="16.5" thickBot="1" x14ac:dyDescent="0.3">
      <c r="A64" s="46"/>
      <c r="B64" s="49"/>
      <c r="C64" s="44"/>
      <c r="D64" s="44"/>
      <c r="E64" s="44"/>
      <c r="F64" s="44"/>
      <c r="G64" s="36" t="s">
        <v>8</v>
      </c>
      <c r="H64" s="38">
        <f>SUM(H62:H63,)</f>
        <v>16</v>
      </c>
    </row>
    <row r="65" spans="1:16" ht="249.95" customHeight="1" thickBot="1" x14ac:dyDescent="0.3">
      <c r="A65" s="47"/>
      <c r="B65" s="50"/>
      <c r="C65" s="40" t="s">
        <v>62</v>
      </c>
      <c r="D65" s="40"/>
      <c r="E65" s="40"/>
      <c r="F65" s="41"/>
      <c r="G65" s="37"/>
      <c r="H65" s="39"/>
    </row>
    <row r="66" spans="1:16" x14ac:dyDescent="0.25">
      <c r="A66" s="45">
        <v>10</v>
      </c>
      <c r="B66" s="48" t="s">
        <v>76</v>
      </c>
      <c r="C66" s="42" t="s">
        <v>46</v>
      </c>
      <c r="D66" s="42" t="s">
        <v>47</v>
      </c>
      <c r="E66" s="42" t="s">
        <v>48</v>
      </c>
      <c r="F66" s="42" t="s">
        <v>49</v>
      </c>
      <c r="G66" s="34" t="s">
        <v>56</v>
      </c>
      <c r="H66" s="35"/>
    </row>
    <row r="67" spans="1:16" ht="31.5" x14ac:dyDescent="0.25">
      <c r="A67" s="46"/>
      <c r="B67" s="49"/>
      <c r="C67" s="43"/>
      <c r="D67" s="43"/>
      <c r="E67" s="43"/>
      <c r="F67" s="43"/>
      <c r="G67" s="13" t="s">
        <v>60</v>
      </c>
      <c r="H67" s="14">
        <v>16</v>
      </c>
    </row>
    <row r="68" spans="1:16" ht="47.25" x14ac:dyDescent="0.25">
      <c r="A68" s="46"/>
      <c r="B68" s="49"/>
      <c r="C68" s="43"/>
      <c r="D68" s="43"/>
      <c r="E68" s="43"/>
      <c r="F68" s="43"/>
      <c r="G68" s="13" t="s">
        <v>63</v>
      </c>
      <c r="H68" s="14">
        <v>6</v>
      </c>
    </row>
    <row r="69" spans="1:16" ht="16.5" thickBot="1" x14ac:dyDescent="0.3">
      <c r="A69" s="46"/>
      <c r="B69" s="49"/>
      <c r="C69" s="44"/>
      <c r="D69" s="44"/>
      <c r="E69" s="44"/>
      <c r="F69" s="44"/>
      <c r="G69" s="36" t="s">
        <v>8</v>
      </c>
      <c r="H69" s="38">
        <f>SUM(H67:H68)</f>
        <v>22</v>
      </c>
    </row>
    <row r="70" spans="1:16" ht="249.95" customHeight="1" thickBot="1" x14ac:dyDescent="0.3">
      <c r="A70" s="47"/>
      <c r="B70" s="50"/>
      <c r="C70" s="40" t="s">
        <v>61</v>
      </c>
      <c r="D70" s="40"/>
      <c r="E70" s="40"/>
      <c r="F70" s="41"/>
      <c r="G70" s="37"/>
      <c r="H70" s="39"/>
    </row>
    <row r="71" spans="1:16" ht="16.5" thickBot="1" x14ac:dyDescent="0.3">
      <c r="A71" s="28" t="s">
        <v>86</v>
      </c>
      <c r="B71" s="29"/>
      <c r="C71" s="29"/>
      <c r="D71" s="29"/>
      <c r="E71" s="30"/>
      <c r="F71" s="31">
        <f>H69+H64+H59+H53+H45+H37+H27+H21+H13+H6</f>
        <v>558</v>
      </c>
      <c r="G71" s="32"/>
      <c r="H71" s="33"/>
    </row>
    <row r="72" spans="1:16" ht="249.95" customHeight="1" thickBot="1" x14ac:dyDescent="0.3">
      <c r="A72" s="23" t="s">
        <v>9</v>
      </c>
      <c r="B72" s="24"/>
      <c r="C72" s="25" t="s">
        <v>78</v>
      </c>
      <c r="D72" s="26"/>
      <c r="E72" s="26"/>
      <c r="F72" s="27"/>
      <c r="G72" s="15" t="s">
        <v>80</v>
      </c>
      <c r="H72" s="16" t="s">
        <v>81</v>
      </c>
      <c r="M72" s="7"/>
    </row>
    <row r="73" spans="1:16" ht="249.95" customHeight="1" thickBot="1" x14ac:dyDescent="0.3">
      <c r="A73" s="23" t="s">
        <v>9</v>
      </c>
      <c r="B73" s="24"/>
      <c r="C73" s="25" t="s">
        <v>66</v>
      </c>
      <c r="D73" s="26"/>
      <c r="E73" s="26"/>
      <c r="F73" s="27"/>
      <c r="G73" s="15" t="s">
        <v>83</v>
      </c>
      <c r="H73" s="16" t="s">
        <v>82</v>
      </c>
    </row>
    <row r="74" spans="1:16" ht="363" customHeight="1" thickBot="1" x14ac:dyDescent="0.3">
      <c r="A74" s="23" t="s">
        <v>9</v>
      </c>
      <c r="B74" s="24"/>
      <c r="C74" s="25" t="s">
        <v>79</v>
      </c>
      <c r="D74" s="26"/>
      <c r="E74" s="26"/>
      <c r="F74" s="27"/>
      <c r="G74" s="17" t="s">
        <v>84</v>
      </c>
      <c r="H74" s="18" t="s">
        <v>85</v>
      </c>
      <c r="M74" s="20"/>
      <c r="N74" s="21"/>
      <c r="O74" s="21"/>
      <c r="P74" s="22"/>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DEAFA-C241-439C-8DAD-EFA04DBF0047}">
  <dimension ref="A1:H328"/>
  <sheetViews>
    <sheetView zoomScale="85" zoomScaleNormal="85" workbookViewId="0">
      <pane ySplit="1" topLeftCell="A2" activePane="bottomLeft" state="frozen"/>
      <selection pane="bottomLeft" activeCell="M13" sqref="M13"/>
    </sheetView>
  </sheetViews>
  <sheetFormatPr defaultColWidth="9.140625" defaultRowHeight="15.75" x14ac:dyDescent="0.25"/>
  <cols>
    <col min="1" max="1" width="17.85546875" style="3" customWidth="1"/>
    <col min="2" max="2" width="24.85546875" style="4" customWidth="1"/>
    <col min="3" max="3" width="23" style="3" customWidth="1"/>
    <col min="4" max="4" width="28.7109375" style="3" customWidth="1"/>
    <col min="5" max="5" width="24.42578125" style="3" customWidth="1"/>
    <col min="6" max="6" width="28" style="3" customWidth="1"/>
    <col min="7" max="7" width="24" style="3" customWidth="1"/>
    <col min="8" max="8" width="22.140625" style="3" customWidth="1"/>
    <col min="9" max="16384" width="9.140625" style="2"/>
  </cols>
  <sheetData>
    <row r="1" spans="1:8" s="1" customFormat="1" ht="48" thickBot="1" x14ac:dyDescent="0.3">
      <c r="A1" s="8" t="s">
        <v>0</v>
      </c>
      <c r="B1" s="9" t="s">
        <v>1</v>
      </c>
      <c r="C1" s="19" t="s">
        <v>2</v>
      </c>
      <c r="D1" s="10" t="s">
        <v>3</v>
      </c>
      <c r="E1" s="10" t="s">
        <v>4</v>
      </c>
      <c r="F1" s="10" t="s">
        <v>5</v>
      </c>
      <c r="G1" s="11" t="s">
        <v>6</v>
      </c>
      <c r="H1" s="12" t="s">
        <v>7</v>
      </c>
    </row>
    <row r="2" spans="1:8" x14ac:dyDescent="0.25">
      <c r="A2" s="45">
        <v>1</v>
      </c>
      <c r="B2" s="48" t="s">
        <v>229</v>
      </c>
      <c r="C2" s="56" t="s">
        <v>269</v>
      </c>
      <c r="D2" s="56" t="s">
        <v>268</v>
      </c>
      <c r="E2" s="56" t="s">
        <v>267</v>
      </c>
      <c r="F2" s="56" t="s">
        <v>266</v>
      </c>
      <c r="G2" s="34" t="s">
        <v>112</v>
      </c>
      <c r="H2" s="35"/>
    </row>
    <row r="3" spans="1:8" ht="31.5" x14ac:dyDescent="0.25">
      <c r="A3" s="46"/>
      <c r="B3" s="49"/>
      <c r="C3" s="57"/>
      <c r="D3" s="57"/>
      <c r="E3" s="57"/>
      <c r="F3" s="57"/>
      <c r="G3" s="13" t="s">
        <v>265</v>
      </c>
      <c r="H3" s="14">
        <v>30</v>
      </c>
    </row>
    <row r="4" spans="1:8" ht="16.5" thickBot="1" x14ac:dyDescent="0.3">
      <c r="A4" s="46"/>
      <c r="B4" s="49"/>
      <c r="C4" s="57"/>
      <c r="D4" s="57"/>
      <c r="E4" s="57"/>
      <c r="F4" s="57"/>
      <c r="G4" s="13" t="s">
        <v>110</v>
      </c>
      <c r="H4" s="14">
        <v>4</v>
      </c>
    </row>
    <row r="5" spans="1:8" x14ac:dyDescent="0.25">
      <c r="A5" s="46"/>
      <c r="B5" s="49"/>
      <c r="C5" s="57"/>
      <c r="D5" s="57"/>
      <c r="E5" s="57"/>
      <c r="F5" s="57"/>
      <c r="G5" s="34" t="s">
        <v>147</v>
      </c>
      <c r="H5" s="35"/>
    </row>
    <row r="6" spans="1:8" ht="32.25" thickBot="1" x14ac:dyDescent="0.3">
      <c r="A6" s="46"/>
      <c r="B6" s="49"/>
      <c r="C6" s="57"/>
      <c r="D6" s="57"/>
      <c r="E6" s="57"/>
      <c r="F6" s="57"/>
      <c r="G6" s="13" t="s">
        <v>146</v>
      </c>
      <c r="H6" s="14">
        <v>18</v>
      </c>
    </row>
    <row r="7" spans="1:8" x14ac:dyDescent="0.25">
      <c r="A7" s="46"/>
      <c r="B7" s="49"/>
      <c r="C7" s="57"/>
      <c r="D7" s="57"/>
      <c r="E7" s="57"/>
      <c r="F7" s="57"/>
      <c r="G7" s="34" t="s">
        <v>127</v>
      </c>
      <c r="H7" s="35"/>
    </row>
    <row r="8" spans="1:8" ht="16.5" thickBot="1" x14ac:dyDescent="0.3">
      <c r="A8" s="46"/>
      <c r="B8" s="49"/>
      <c r="C8" s="57"/>
      <c r="D8" s="57"/>
      <c r="E8" s="57"/>
      <c r="F8" s="57"/>
      <c r="G8" s="13" t="s">
        <v>264</v>
      </c>
      <c r="H8" s="14">
        <v>4</v>
      </c>
    </row>
    <row r="9" spans="1:8" x14ac:dyDescent="0.25">
      <c r="A9" s="46"/>
      <c r="B9" s="49"/>
      <c r="C9" s="57"/>
      <c r="D9" s="57"/>
      <c r="E9" s="57"/>
      <c r="F9" s="57"/>
      <c r="G9" s="34" t="s">
        <v>123</v>
      </c>
      <c r="H9" s="35"/>
    </row>
    <row r="10" spans="1:8" ht="16.5" thickBot="1" x14ac:dyDescent="0.3">
      <c r="A10" s="46"/>
      <c r="B10" s="49"/>
      <c r="C10" s="57"/>
      <c r="D10" s="57"/>
      <c r="E10" s="57"/>
      <c r="F10" s="57"/>
      <c r="G10" s="13" t="s">
        <v>142</v>
      </c>
      <c r="H10" s="14">
        <v>6</v>
      </c>
    </row>
    <row r="11" spans="1:8" x14ac:dyDescent="0.25">
      <c r="A11" s="46"/>
      <c r="B11" s="49"/>
      <c r="C11" s="57"/>
      <c r="D11" s="57"/>
      <c r="E11" s="57"/>
      <c r="F11" s="57"/>
      <c r="G11" s="34" t="s">
        <v>108</v>
      </c>
      <c r="H11" s="35"/>
    </row>
    <row r="12" spans="1:8" ht="31.5" x14ac:dyDescent="0.25">
      <c r="A12" s="46"/>
      <c r="B12" s="49"/>
      <c r="C12" s="57"/>
      <c r="D12" s="57"/>
      <c r="E12" s="57"/>
      <c r="F12" s="57"/>
      <c r="G12" s="13" t="s">
        <v>209</v>
      </c>
      <c r="H12" s="14">
        <v>9</v>
      </c>
    </row>
    <row r="13" spans="1:8" x14ac:dyDescent="0.25">
      <c r="A13" s="46"/>
      <c r="B13" s="49"/>
      <c r="C13" s="57"/>
      <c r="D13" s="57"/>
      <c r="E13" s="57"/>
      <c r="F13" s="57"/>
      <c r="G13" s="13" t="s">
        <v>102</v>
      </c>
      <c r="H13" s="14">
        <v>12</v>
      </c>
    </row>
    <row r="14" spans="1:8" ht="16.5" thickBot="1" x14ac:dyDescent="0.3">
      <c r="A14" s="46"/>
      <c r="B14" s="49"/>
      <c r="C14" s="58"/>
      <c r="D14" s="58"/>
      <c r="E14" s="58"/>
      <c r="F14" s="58"/>
      <c r="G14" s="36" t="s">
        <v>8</v>
      </c>
      <c r="H14" s="38">
        <f>SUM(H3:H4,H6:H6,H8:H8,H10:H10,H12:H13,)</f>
        <v>83</v>
      </c>
    </row>
    <row r="15" spans="1:8" ht="200.1" customHeight="1" thickBot="1" x14ac:dyDescent="0.3">
      <c r="A15" s="47"/>
      <c r="B15" s="50"/>
      <c r="C15" s="40" t="s">
        <v>263</v>
      </c>
      <c r="D15" s="40"/>
      <c r="E15" s="40"/>
      <c r="F15" s="41"/>
      <c r="G15" s="37"/>
      <c r="H15" s="39"/>
    </row>
    <row r="16" spans="1:8" x14ac:dyDescent="0.25">
      <c r="A16" s="45">
        <v>2</v>
      </c>
      <c r="B16" s="48" t="s">
        <v>215</v>
      </c>
      <c r="C16" s="56" t="s">
        <v>262</v>
      </c>
      <c r="D16" s="56" t="s">
        <v>261</v>
      </c>
      <c r="E16" s="56" t="s">
        <v>260</v>
      </c>
      <c r="F16" s="56"/>
      <c r="G16" s="34" t="s">
        <v>112</v>
      </c>
      <c r="H16" s="35"/>
    </row>
    <row r="17" spans="1:8" x14ac:dyDescent="0.25">
      <c r="A17" s="46"/>
      <c r="B17" s="49"/>
      <c r="C17" s="57"/>
      <c r="D17" s="57"/>
      <c r="E17" s="57"/>
      <c r="F17" s="57"/>
      <c r="G17" s="13" t="s">
        <v>164</v>
      </c>
      <c r="H17" s="14">
        <v>5</v>
      </c>
    </row>
    <row r="18" spans="1:8" ht="16.5" thickBot="1" x14ac:dyDescent="0.3">
      <c r="A18" s="46"/>
      <c r="B18" s="49"/>
      <c r="C18" s="57"/>
      <c r="D18" s="57"/>
      <c r="E18" s="57"/>
      <c r="F18" s="57"/>
      <c r="G18" s="13" t="s">
        <v>110</v>
      </c>
      <c r="H18" s="14">
        <v>3</v>
      </c>
    </row>
    <row r="19" spans="1:8" x14ac:dyDescent="0.25">
      <c r="A19" s="46"/>
      <c r="B19" s="49"/>
      <c r="C19" s="57"/>
      <c r="D19" s="57"/>
      <c r="E19" s="57"/>
      <c r="F19" s="57"/>
      <c r="G19" s="34" t="s">
        <v>129</v>
      </c>
      <c r="H19" s="35"/>
    </row>
    <row r="20" spans="1:8" ht="31.5" x14ac:dyDescent="0.25">
      <c r="A20" s="46"/>
      <c r="B20" s="49"/>
      <c r="C20" s="57"/>
      <c r="D20" s="57"/>
      <c r="E20" s="57"/>
      <c r="F20" s="57"/>
      <c r="G20" s="13" t="s">
        <v>259</v>
      </c>
      <c r="H20" s="14">
        <v>36</v>
      </c>
    </row>
    <row r="21" spans="1:8" ht="32.25" thickBot="1" x14ac:dyDescent="0.3">
      <c r="A21" s="46"/>
      <c r="B21" s="49"/>
      <c r="C21" s="57"/>
      <c r="D21" s="57"/>
      <c r="E21" s="57"/>
      <c r="F21" s="57"/>
      <c r="G21" s="13" t="s">
        <v>128</v>
      </c>
      <c r="H21" s="14">
        <v>12</v>
      </c>
    </row>
    <row r="22" spans="1:8" x14ac:dyDescent="0.25">
      <c r="A22" s="46"/>
      <c r="B22" s="49"/>
      <c r="C22" s="57"/>
      <c r="D22" s="57"/>
      <c r="E22" s="57"/>
      <c r="F22" s="57"/>
      <c r="G22" s="34" t="s">
        <v>147</v>
      </c>
      <c r="H22" s="35"/>
    </row>
    <row r="23" spans="1:8" ht="32.25" thickBot="1" x14ac:dyDescent="0.3">
      <c r="A23" s="46"/>
      <c r="B23" s="49"/>
      <c r="C23" s="57"/>
      <c r="D23" s="57"/>
      <c r="E23" s="57"/>
      <c r="F23" s="57"/>
      <c r="G23" s="13" t="s">
        <v>200</v>
      </c>
      <c r="H23" s="14">
        <v>12</v>
      </c>
    </row>
    <row r="24" spans="1:8" x14ac:dyDescent="0.25">
      <c r="A24" s="46"/>
      <c r="B24" s="49"/>
      <c r="C24" s="57"/>
      <c r="D24" s="57"/>
      <c r="E24" s="57"/>
      <c r="F24" s="57"/>
      <c r="G24" s="34" t="s">
        <v>127</v>
      </c>
      <c r="H24" s="35"/>
    </row>
    <row r="25" spans="1:8" ht="16.5" thickBot="1" x14ac:dyDescent="0.3">
      <c r="A25" s="46"/>
      <c r="B25" s="49"/>
      <c r="C25" s="57"/>
      <c r="D25" s="57"/>
      <c r="E25" s="57"/>
      <c r="F25" s="57"/>
      <c r="G25" s="13" t="s">
        <v>124</v>
      </c>
      <c r="H25" s="14">
        <v>2</v>
      </c>
    </row>
    <row r="26" spans="1:8" x14ac:dyDescent="0.25">
      <c r="A26" s="46"/>
      <c r="B26" s="49"/>
      <c r="C26" s="57"/>
      <c r="D26" s="57"/>
      <c r="E26" s="57"/>
      <c r="F26" s="57"/>
      <c r="G26" s="34" t="s">
        <v>123</v>
      </c>
      <c r="H26" s="35"/>
    </row>
    <row r="27" spans="1:8" x14ac:dyDescent="0.25">
      <c r="A27" s="46"/>
      <c r="B27" s="49"/>
      <c r="C27" s="57"/>
      <c r="D27" s="57"/>
      <c r="E27" s="57"/>
      <c r="F27" s="57"/>
      <c r="G27" s="13" t="s">
        <v>142</v>
      </c>
      <c r="H27" s="14">
        <v>5</v>
      </c>
    </row>
    <row r="28" spans="1:8" ht="16.5" thickBot="1" x14ac:dyDescent="0.3">
      <c r="A28" s="46"/>
      <c r="B28" s="49"/>
      <c r="C28" s="57"/>
      <c r="D28" s="57"/>
      <c r="E28" s="57"/>
      <c r="F28" s="57"/>
      <c r="G28" s="13" t="s">
        <v>185</v>
      </c>
      <c r="H28" s="14">
        <v>4</v>
      </c>
    </row>
    <row r="29" spans="1:8" x14ac:dyDescent="0.25">
      <c r="A29" s="46"/>
      <c r="B29" s="49"/>
      <c r="C29" s="57"/>
      <c r="D29" s="57"/>
      <c r="E29" s="57"/>
      <c r="F29" s="57"/>
      <c r="G29" s="34" t="s">
        <v>122</v>
      </c>
      <c r="H29" s="35"/>
    </row>
    <row r="30" spans="1:8" ht="31.5" x14ac:dyDescent="0.25">
      <c r="A30" s="46"/>
      <c r="B30" s="49"/>
      <c r="C30" s="57"/>
      <c r="D30" s="57"/>
      <c r="E30" s="57"/>
      <c r="F30" s="57"/>
      <c r="G30" s="13" t="s">
        <v>231</v>
      </c>
      <c r="H30" s="14">
        <v>12</v>
      </c>
    </row>
    <row r="31" spans="1:8" ht="48" thickBot="1" x14ac:dyDescent="0.3">
      <c r="A31" s="46"/>
      <c r="B31" s="49"/>
      <c r="C31" s="57"/>
      <c r="D31" s="57"/>
      <c r="E31" s="57"/>
      <c r="F31" s="57"/>
      <c r="G31" s="13" t="s">
        <v>198</v>
      </c>
      <c r="H31" s="14">
        <v>3</v>
      </c>
    </row>
    <row r="32" spans="1:8" x14ac:dyDescent="0.25">
      <c r="A32" s="46"/>
      <c r="B32" s="49"/>
      <c r="C32" s="57"/>
      <c r="D32" s="57"/>
      <c r="E32" s="57"/>
      <c r="F32" s="57"/>
      <c r="G32" s="34" t="s">
        <v>105</v>
      </c>
      <c r="H32" s="35"/>
    </row>
    <row r="33" spans="1:8" ht="31.5" x14ac:dyDescent="0.25">
      <c r="A33" s="46"/>
      <c r="B33" s="49"/>
      <c r="C33" s="57"/>
      <c r="D33" s="57"/>
      <c r="E33" s="57"/>
      <c r="F33" s="57"/>
      <c r="G33" s="13" t="s">
        <v>258</v>
      </c>
      <c r="H33" s="14">
        <v>48</v>
      </c>
    </row>
    <row r="34" spans="1:8" ht="16.5" thickBot="1" x14ac:dyDescent="0.3">
      <c r="A34" s="46"/>
      <c r="B34" s="49"/>
      <c r="C34" s="57"/>
      <c r="D34" s="57"/>
      <c r="E34" s="57"/>
      <c r="F34" s="57"/>
      <c r="G34" s="13" t="s">
        <v>102</v>
      </c>
      <c r="H34" s="14">
        <v>4</v>
      </c>
    </row>
    <row r="35" spans="1:8" x14ac:dyDescent="0.25">
      <c r="A35" s="46"/>
      <c r="B35" s="49"/>
      <c r="C35" s="57"/>
      <c r="D35" s="57"/>
      <c r="E35" s="57"/>
      <c r="F35" s="57"/>
      <c r="G35" s="34" t="s">
        <v>101</v>
      </c>
      <c r="H35" s="35"/>
    </row>
    <row r="36" spans="1:8" ht="48" thickBot="1" x14ac:dyDescent="0.3">
      <c r="A36" s="46"/>
      <c r="B36" s="49"/>
      <c r="C36" s="57"/>
      <c r="D36" s="57"/>
      <c r="E36" s="57"/>
      <c r="F36" s="57"/>
      <c r="G36" s="13" t="s">
        <v>223</v>
      </c>
      <c r="H36" s="14">
        <v>6</v>
      </c>
    </row>
    <row r="37" spans="1:8" x14ac:dyDescent="0.25">
      <c r="A37" s="46"/>
      <c r="B37" s="49"/>
      <c r="C37" s="57"/>
      <c r="D37" s="57"/>
      <c r="E37" s="57"/>
      <c r="F37" s="57"/>
      <c r="G37" s="34" t="s">
        <v>99</v>
      </c>
      <c r="H37" s="35"/>
    </row>
    <row r="38" spans="1:8" x14ac:dyDescent="0.25">
      <c r="A38" s="46"/>
      <c r="B38" s="49"/>
      <c r="C38" s="57"/>
      <c r="D38" s="57"/>
      <c r="E38" s="57"/>
      <c r="F38" s="57"/>
      <c r="G38" s="13" t="s">
        <v>257</v>
      </c>
      <c r="H38" s="14">
        <v>10</v>
      </c>
    </row>
    <row r="39" spans="1:8" ht="16.5" thickBot="1" x14ac:dyDescent="0.3">
      <c r="A39" s="46"/>
      <c r="B39" s="49"/>
      <c r="C39" s="57"/>
      <c r="D39" s="57"/>
      <c r="E39" s="57"/>
      <c r="F39" s="57"/>
      <c r="G39" s="13" t="s">
        <v>256</v>
      </c>
      <c r="H39" s="14">
        <v>15</v>
      </c>
    </row>
    <row r="40" spans="1:8" x14ac:dyDescent="0.25">
      <c r="A40" s="46"/>
      <c r="B40" s="49"/>
      <c r="C40" s="57"/>
      <c r="D40" s="57"/>
      <c r="E40" s="57"/>
      <c r="F40" s="57"/>
      <c r="G40" s="34" t="s">
        <v>120</v>
      </c>
      <c r="H40" s="35"/>
    </row>
    <row r="41" spans="1:8" ht="31.5" x14ac:dyDescent="0.25">
      <c r="A41" s="46"/>
      <c r="B41" s="49"/>
      <c r="C41" s="57"/>
      <c r="D41" s="57"/>
      <c r="E41" s="57"/>
      <c r="F41" s="57"/>
      <c r="G41" s="13" t="s">
        <v>119</v>
      </c>
      <c r="H41" s="14">
        <v>8</v>
      </c>
    </row>
    <row r="42" spans="1:8" ht="16.5" thickBot="1" x14ac:dyDescent="0.3">
      <c r="A42" s="46"/>
      <c r="B42" s="49"/>
      <c r="C42" s="58"/>
      <c r="D42" s="58"/>
      <c r="E42" s="58"/>
      <c r="F42" s="58"/>
      <c r="G42" s="36" t="s">
        <v>8</v>
      </c>
      <c r="H42" s="38">
        <f>SUM(H17:H18,H20:H21,H23:H23,H25:H25,H27:H28,H30:H31,H33:H34,H36:H36,H38:H39,H41:H41)</f>
        <v>185</v>
      </c>
    </row>
    <row r="43" spans="1:8" ht="200.1" customHeight="1" thickBot="1" x14ac:dyDescent="0.3">
      <c r="A43" s="47"/>
      <c r="B43" s="50"/>
      <c r="C43" s="40" t="s">
        <v>255</v>
      </c>
      <c r="D43" s="40"/>
      <c r="E43" s="40"/>
      <c r="F43" s="41"/>
      <c r="G43" s="37"/>
      <c r="H43" s="39"/>
    </row>
    <row r="44" spans="1:8" x14ac:dyDescent="0.25">
      <c r="A44" s="45">
        <v>3</v>
      </c>
      <c r="B44" s="48" t="s">
        <v>229</v>
      </c>
      <c r="C44" s="56" t="s">
        <v>254</v>
      </c>
      <c r="D44" s="56" t="s">
        <v>253</v>
      </c>
      <c r="E44" s="56" t="s">
        <v>252</v>
      </c>
      <c r="F44" s="56" t="s">
        <v>251</v>
      </c>
      <c r="G44" s="34" t="s">
        <v>129</v>
      </c>
      <c r="H44" s="35"/>
    </row>
    <row r="45" spans="1:8" ht="63.75" thickBot="1" x14ac:dyDescent="0.3">
      <c r="A45" s="46"/>
      <c r="B45" s="49"/>
      <c r="C45" s="57"/>
      <c r="D45" s="57"/>
      <c r="E45" s="57"/>
      <c r="F45" s="57"/>
      <c r="G45" s="13" t="s">
        <v>233</v>
      </c>
      <c r="H45" s="14">
        <v>4</v>
      </c>
    </row>
    <row r="46" spans="1:8" x14ac:dyDescent="0.25">
      <c r="A46" s="46"/>
      <c r="B46" s="49"/>
      <c r="C46" s="57"/>
      <c r="D46" s="57"/>
      <c r="E46" s="57"/>
      <c r="F46" s="57"/>
      <c r="G46" s="34" t="s">
        <v>127</v>
      </c>
      <c r="H46" s="35"/>
    </row>
    <row r="47" spans="1:8" ht="16.5" thickBot="1" x14ac:dyDescent="0.3">
      <c r="A47" s="46"/>
      <c r="B47" s="49"/>
      <c r="C47" s="57"/>
      <c r="D47" s="57"/>
      <c r="E47" s="57"/>
      <c r="F47" s="57"/>
      <c r="G47" s="13" t="s">
        <v>102</v>
      </c>
      <c r="H47" s="14">
        <v>7</v>
      </c>
    </row>
    <row r="48" spans="1:8" x14ac:dyDescent="0.25">
      <c r="A48" s="46"/>
      <c r="B48" s="49"/>
      <c r="C48" s="57"/>
      <c r="D48" s="57"/>
      <c r="E48" s="57"/>
      <c r="F48" s="57"/>
      <c r="G48" s="34" t="s">
        <v>161</v>
      </c>
      <c r="H48" s="35"/>
    </row>
    <row r="49" spans="1:8" ht="32.25" thickBot="1" x14ac:dyDescent="0.3">
      <c r="A49" s="46"/>
      <c r="B49" s="49"/>
      <c r="C49" s="57"/>
      <c r="D49" s="57"/>
      <c r="E49" s="57"/>
      <c r="F49" s="57"/>
      <c r="G49" s="13" t="s">
        <v>210</v>
      </c>
      <c r="H49" s="14">
        <v>5</v>
      </c>
    </row>
    <row r="50" spans="1:8" x14ac:dyDescent="0.25">
      <c r="A50" s="46"/>
      <c r="B50" s="49"/>
      <c r="C50" s="57"/>
      <c r="D50" s="57"/>
      <c r="E50" s="57"/>
      <c r="F50" s="57"/>
      <c r="G50" s="34" t="s">
        <v>109</v>
      </c>
      <c r="H50" s="35"/>
    </row>
    <row r="51" spans="1:8" ht="48" thickBot="1" x14ac:dyDescent="0.3">
      <c r="A51" s="46"/>
      <c r="B51" s="49"/>
      <c r="C51" s="57"/>
      <c r="D51" s="57"/>
      <c r="E51" s="57"/>
      <c r="F51" s="57"/>
      <c r="G51" s="13" t="s">
        <v>232</v>
      </c>
      <c r="H51" s="14">
        <v>10</v>
      </c>
    </row>
    <row r="52" spans="1:8" x14ac:dyDescent="0.25">
      <c r="A52" s="46"/>
      <c r="B52" s="49"/>
      <c r="C52" s="57"/>
      <c r="D52" s="57"/>
      <c r="E52" s="57"/>
      <c r="F52" s="57"/>
      <c r="G52" s="34" t="s">
        <v>123</v>
      </c>
      <c r="H52" s="35"/>
    </row>
    <row r="53" spans="1:8" x14ac:dyDescent="0.25">
      <c r="A53" s="46"/>
      <c r="B53" s="49"/>
      <c r="C53" s="57"/>
      <c r="D53" s="57"/>
      <c r="E53" s="57"/>
      <c r="F53" s="57"/>
      <c r="G53" s="13" t="s">
        <v>241</v>
      </c>
      <c r="H53" s="14">
        <v>4</v>
      </c>
    </row>
    <row r="54" spans="1:8" ht="32.25" thickBot="1" x14ac:dyDescent="0.3">
      <c r="A54" s="46"/>
      <c r="B54" s="49"/>
      <c r="C54" s="57"/>
      <c r="D54" s="57"/>
      <c r="E54" s="57"/>
      <c r="F54" s="57"/>
      <c r="G54" s="13" t="s">
        <v>250</v>
      </c>
      <c r="H54" s="14">
        <v>22</v>
      </c>
    </row>
    <row r="55" spans="1:8" x14ac:dyDescent="0.25">
      <c r="A55" s="46"/>
      <c r="B55" s="49"/>
      <c r="C55" s="57"/>
      <c r="D55" s="57"/>
      <c r="E55" s="57"/>
      <c r="F55" s="57"/>
      <c r="G55" s="34" t="s">
        <v>122</v>
      </c>
      <c r="H55" s="35"/>
    </row>
    <row r="56" spans="1:8" ht="32.25" thickBot="1" x14ac:dyDescent="0.3">
      <c r="A56" s="46"/>
      <c r="B56" s="49"/>
      <c r="C56" s="57"/>
      <c r="D56" s="57"/>
      <c r="E56" s="57"/>
      <c r="F56" s="57"/>
      <c r="G56" s="13" t="s">
        <v>197</v>
      </c>
      <c r="H56" s="14">
        <v>9</v>
      </c>
    </row>
    <row r="57" spans="1:8" x14ac:dyDescent="0.25">
      <c r="A57" s="46"/>
      <c r="B57" s="49"/>
      <c r="C57" s="57"/>
      <c r="D57" s="57"/>
      <c r="E57" s="57"/>
      <c r="F57" s="57"/>
      <c r="G57" s="34" t="s">
        <v>108</v>
      </c>
      <c r="H57" s="35"/>
    </row>
    <row r="58" spans="1:8" ht="32.25" thickBot="1" x14ac:dyDescent="0.3">
      <c r="A58" s="46"/>
      <c r="B58" s="49"/>
      <c r="C58" s="57"/>
      <c r="D58" s="57"/>
      <c r="E58" s="57"/>
      <c r="F58" s="57"/>
      <c r="G58" s="13" t="s">
        <v>224</v>
      </c>
      <c r="H58" s="14">
        <v>1</v>
      </c>
    </row>
    <row r="59" spans="1:8" x14ac:dyDescent="0.25">
      <c r="A59" s="46"/>
      <c r="B59" s="49"/>
      <c r="C59" s="57"/>
      <c r="D59" s="57"/>
      <c r="E59" s="57"/>
      <c r="F59" s="57"/>
      <c r="G59" s="34" t="s">
        <v>103</v>
      </c>
      <c r="H59" s="35"/>
    </row>
    <row r="60" spans="1:8" ht="31.5" x14ac:dyDescent="0.25">
      <c r="A60" s="46"/>
      <c r="B60" s="49"/>
      <c r="C60" s="57"/>
      <c r="D60" s="57"/>
      <c r="E60" s="57"/>
      <c r="F60" s="57"/>
      <c r="G60" s="13" t="s">
        <v>171</v>
      </c>
      <c r="H60" s="14">
        <v>3</v>
      </c>
    </row>
    <row r="61" spans="1:8" ht="32.25" thickBot="1" x14ac:dyDescent="0.3">
      <c r="A61" s="46"/>
      <c r="B61" s="49"/>
      <c r="C61" s="57"/>
      <c r="D61" s="57"/>
      <c r="E61" s="57"/>
      <c r="F61" s="57"/>
      <c r="G61" s="13" t="s">
        <v>196</v>
      </c>
      <c r="H61" s="14">
        <v>4</v>
      </c>
    </row>
    <row r="62" spans="1:8" x14ac:dyDescent="0.25">
      <c r="A62" s="46"/>
      <c r="B62" s="49"/>
      <c r="C62" s="57"/>
      <c r="D62" s="57"/>
      <c r="E62" s="57"/>
      <c r="F62" s="57"/>
      <c r="G62" s="34" t="s">
        <v>120</v>
      </c>
      <c r="H62" s="35"/>
    </row>
    <row r="63" spans="1:8" x14ac:dyDescent="0.25">
      <c r="A63" s="46"/>
      <c r="B63" s="49"/>
      <c r="C63" s="57"/>
      <c r="D63" s="57"/>
      <c r="E63" s="57"/>
      <c r="F63" s="57"/>
      <c r="G63" s="13" t="s">
        <v>249</v>
      </c>
      <c r="H63" s="14">
        <v>2</v>
      </c>
    </row>
    <row r="64" spans="1:8" ht="16.5" thickBot="1" x14ac:dyDescent="0.3">
      <c r="A64" s="46"/>
      <c r="B64" s="49"/>
      <c r="C64" s="58"/>
      <c r="D64" s="58"/>
      <c r="E64" s="58"/>
      <c r="F64" s="58"/>
      <c r="G64" s="36" t="s">
        <v>8</v>
      </c>
      <c r="H64" s="38">
        <f>SUM(H45:H45,H47:H47,H49:H49,H51:H51,H53:H54,H56:H56,H58:H58,H60:H61,H63:H63,)</f>
        <v>71</v>
      </c>
    </row>
    <row r="65" spans="1:8" ht="200.1" customHeight="1" thickBot="1" x14ac:dyDescent="0.3">
      <c r="A65" s="47"/>
      <c r="B65" s="50"/>
      <c r="C65" s="40" t="s">
        <v>248</v>
      </c>
      <c r="D65" s="40"/>
      <c r="E65" s="40"/>
      <c r="F65" s="41"/>
      <c r="G65" s="37"/>
      <c r="H65" s="39"/>
    </row>
    <row r="66" spans="1:8" x14ac:dyDescent="0.25">
      <c r="A66" s="45">
        <v>4</v>
      </c>
      <c r="B66" s="48" t="s">
        <v>194</v>
      </c>
      <c r="C66" s="56" t="s">
        <v>247</v>
      </c>
      <c r="D66" s="56" t="s">
        <v>246</v>
      </c>
      <c r="E66" s="56" t="s">
        <v>245</v>
      </c>
      <c r="F66" s="56" t="s">
        <v>244</v>
      </c>
      <c r="G66" s="34" t="s">
        <v>112</v>
      </c>
      <c r="H66" s="35"/>
    </row>
    <row r="67" spans="1:8" ht="32.25" thickBot="1" x14ac:dyDescent="0.3">
      <c r="A67" s="46"/>
      <c r="B67" s="49"/>
      <c r="C67" s="57"/>
      <c r="D67" s="57"/>
      <c r="E67" s="57"/>
      <c r="F67" s="57"/>
      <c r="G67" s="13" t="s">
        <v>111</v>
      </c>
      <c r="H67" s="14">
        <v>3</v>
      </c>
    </row>
    <row r="68" spans="1:8" x14ac:dyDescent="0.25">
      <c r="A68" s="46"/>
      <c r="B68" s="49"/>
      <c r="C68" s="57"/>
      <c r="D68" s="57"/>
      <c r="E68" s="57"/>
      <c r="F68" s="57"/>
      <c r="G68" s="34" t="s">
        <v>131</v>
      </c>
      <c r="H68" s="35"/>
    </row>
    <row r="69" spans="1:8" ht="31.5" x14ac:dyDescent="0.25">
      <c r="A69" s="46"/>
      <c r="B69" s="49"/>
      <c r="C69" s="57"/>
      <c r="D69" s="57"/>
      <c r="E69" s="57"/>
      <c r="F69" s="57"/>
      <c r="G69" s="13" t="s">
        <v>202</v>
      </c>
      <c r="H69" s="14">
        <v>9</v>
      </c>
    </row>
    <row r="70" spans="1:8" ht="16.5" thickBot="1" x14ac:dyDescent="0.3">
      <c r="A70" s="46"/>
      <c r="B70" s="49"/>
      <c r="C70" s="57"/>
      <c r="D70" s="57"/>
      <c r="E70" s="57"/>
      <c r="F70" s="57"/>
      <c r="G70" s="13" t="s">
        <v>188</v>
      </c>
      <c r="H70" s="14">
        <v>6</v>
      </c>
    </row>
    <row r="71" spans="1:8" x14ac:dyDescent="0.25">
      <c r="A71" s="46"/>
      <c r="B71" s="49"/>
      <c r="C71" s="57"/>
      <c r="D71" s="57"/>
      <c r="E71" s="57"/>
      <c r="F71" s="57"/>
      <c r="G71" s="34" t="s">
        <v>127</v>
      </c>
      <c r="H71" s="35"/>
    </row>
    <row r="72" spans="1:8" ht="16.5" thickBot="1" x14ac:dyDescent="0.3">
      <c r="A72" s="46"/>
      <c r="B72" s="49"/>
      <c r="C72" s="57"/>
      <c r="D72" s="57"/>
      <c r="E72" s="57"/>
      <c r="F72" s="57"/>
      <c r="G72" s="13" t="s">
        <v>187</v>
      </c>
      <c r="H72" s="14">
        <v>2</v>
      </c>
    </row>
    <row r="73" spans="1:8" x14ac:dyDescent="0.25">
      <c r="A73" s="46"/>
      <c r="B73" s="49"/>
      <c r="C73" s="57"/>
      <c r="D73" s="57"/>
      <c r="E73" s="57"/>
      <c r="F73" s="57"/>
      <c r="G73" s="34" t="s">
        <v>161</v>
      </c>
      <c r="H73" s="35"/>
    </row>
    <row r="74" spans="1:8" ht="32.25" thickBot="1" x14ac:dyDescent="0.3">
      <c r="A74" s="46"/>
      <c r="B74" s="49"/>
      <c r="C74" s="57"/>
      <c r="D74" s="57"/>
      <c r="E74" s="57"/>
      <c r="F74" s="57"/>
      <c r="G74" s="13" t="s">
        <v>175</v>
      </c>
      <c r="H74" s="14">
        <v>2</v>
      </c>
    </row>
    <row r="75" spans="1:8" x14ac:dyDescent="0.25">
      <c r="A75" s="46"/>
      <c r="B75" s="49"/>
      <c r="C75" s="57"/>
      <c r="D75" s="57"/>
      <c r="E75" s="57"/>
      <c r="F75" s="57"/>
      <c r="G75" s="34" t="s">
        <v>144</v>
      </c>
      <c r="H75" s="35"/>
    </row>
    <row r="76" spans="1:8" x14ac:dyDescent="0.25">
      <c r="A76" s="46"/>
      <c r="B76" s="49"/>
      <c r="C76" s="57"/>
      <c r="D76" s="57"/>
      <c r="E76" s="57"/>
      <c r="F76" s="57"/>
      <c r="G76" s="13" t="s">
        <v>243</v>
      </c>
      <c r="H76" s="14">
        <v>2</v>
      </c>
    </row>
    <row r="77" spans="1:8" ht="31.5" x14ac:dyDescent="0.25">
      <c r="A77" s="46"/>
      <c r="B77" s="49"/>
      <c r="C77" s="57"/>
      <c r="D77" s="57"/>
      <c r="E77" s="57"/>
      <c r="F77" s="57"/>
      <c r="G77" s="13" t="s">
        <v>242</v>
      </c>
      <c r="H77" s="14">
        <v>26</v>
      </c>
    </row>
    <row r="78" spans="1:8" ht="16.5" thickBot="1" x14ac:dyDescent="0.3">
      <c r="A78" s="46"/>
      <c r="B78" s="49"/>
      <c r="C78" s="57"/>
      <c r="D78" s="57"/>
      <c r="E78" s="57"/>
      <c r="F78" s="57"/>
      <c r="G78" s="13" t="s">
        <v>102</v>
      </c>
      <c r="H78" s="14">
        <v>6</v>
      </c>
    </row>
    <row r="79" spans="1:8" x14ac:dyDescent="0.25">
      <c r="A79" s="46"/>
      <c r="B79" s="49"/>
      <c r="C79" s="57"/>
      <c r="D79" s="57"/>
      <c r="E79" s="57"/>
      <c r="F79" s="57"/>
      <c r="G79" s="34" t="s">
        <v>123</v>
      </c>
      <c r="H79" s="35"/>
    </row>
    <row r="80" spans="1:8" ht="16.5" thickBot="1" x14ac:dyDescent="0.3">
      <c r="A80" s="46"/>
      <c r="B80" s="49"/>
      <c r="C80" s="57"/>
      <c r="D80" s="57"/>
      <c r="E80" s="57"/>
      <c r="F80" s="57"/>
      <c r="G80" s="13" t="s">
        <v>241</v>
      </c>
      <c r="H80" s="14">
        <v>5</v>
      </c>
    </row>
    <row r="81" spans="1:8" x14ac:dyDescent="0.25">
      <c r="A81" s="46"/>
      <c r="B81" s="49"/>
      <c r="C81" s="57"/>
      <c r="D81" s="57"/>
      <c r="E81" s="57"/>
      <c r="F81" s="57"/>
      <c r="G81" s="34" t="s">
        <v>108</v>
      </c>
      <c r="H81" s="35"/>
    </row>
    <row r="82" spans="1:8" ht="16.5" thickBot="1" x14ac:dyDescent="0.3">
      <c r="A82" s="46"/>
      <c r="B82" s="49"/>
      <c r="C82" s="57"/>
      <c r="D82" s="57"/>
      <c r="E82" s="57"/>
      <c r="F82" s="57"/>
      <c r="G82" s="13" t="s">
        <v>102</v>
      </c>
      <c r="H82" s="14">
        <v>12</v>
      </c>
    </row>
    <row r="83" spans="1:8" x14ac:dyDescent="0.25">
      <c r="A83" s="46"/>
      <c r="B83" s="49"/>
      <c r="C83" s="57"/>
      <c r="D83" s="57"/>
      <c r="E83" s="57"/>
      <c r="F83" s="57"/>
      <c r="G83" s="34" t="s">
        <v>103</v>
      </c>
      <c r="H83" s="35"/>
    </row>
    <row r="84" spans="1:8" ht="32.25" thickBot="1" x14ac:dyDescent="0.3">
      <c r="A84" s="46"/>
      <c r="B84" s="49"/>
      <c r="C84" s="57"/>
      <c r="D84" s="57"/>
      <c r="E84" s="57"/>
      <c r="F84" s="57"/>
      <c r="G84" s="13" t="s">
        <v>137</v>
      </c>
      <c r="H84" s="14">
        <v>7</v>
      </c>
    </row>
    <row r="85" spans="1:8" x14ac:dyDescent="0.25">
      <c r="A85" s="46"/>
      <c r="B85" s="49"/>
      <c r="C85" s="57"/>
      <c r="D85" s="57"/>
      <c r="E85" s="57"/>
      <c r="F85" s="57"/>
      <c r="G85" s="34" t="s">
        <v>101</v>
      </c>
      <c r="H85" s="35"/>
    </row>
    <row r="86" spans="1:8" ht="16.5" thickBot="1" x14ac:dyDescent="0.3">
      <c r="A86" s="46"/>
      <c r="B86" s="49"/>
      <c r="C86" s="57"/>
      <c r="D86" s="57"/>
      <c r="E86" s="57"/>
      <c r="F86" s="57"/>
      <c r="G86" s="13" t="s">
        <v>240</v>
      </c>
      <c r="H86" s="14">
        <v>12</v>
      </c>
    </row>
    <row r="87" spans="1:8" x14ac:dyDescent="0.25">
      <c r="A87" s="46"/>
      <c r="B87" s="49"/>
      <c r="C87" s="57"/>
      <c r="D87" s="57"/>
      <c r="E87" s="57"/>
      <c r="F87" s="57"/>
      <c r="G87" s="34" t="s">
        <v>99</v>
      </c>
      <c r="H87" s="35"/>
    </row>
    <row r="88" spans="1:8" x14ac:dyDescent="0.25">
      <c r="A88" s="46"/>
      <c r="B88" s="49"/>
      <c r="C88" s="57"/>
      <c r="D88" s="57"/>
      <c r="E88" s="57"/>
      <c r="F88" s="57"/>
      <c r="G88" s="13" t="s">
        <v>182</v>
      </c>
      <c r="H88" s="14">
        <v>2</v>
      </c>
    </row>
    <row r="89" spans="1:8" ht="31.5" x14ac:dyDescent="0.25">
      <c r="A89" s="46"/>
      <c r="B89" s="49"/>
      <c r="C89" s="57"/>
      <c r="D89" s="57"/>
      <c r="E89" s="57"/>
      <c r="F89" s="57"/>
      <c r="G89" s="13" t="s">
        <v>239</v>
      </c>
      <c r="H89" s="14">
        <v>10</v>
      </c>
    </row>
    <row r="90" spans="1:8" ht="16.5" thickBot="1" x14ac:dyDescent="0.3">
      <c r="A90" s="46"/>
      <c r="B90" s="49"/>
      <c r="C90" s="58"/>
      <c r="D90" s="58"/>
      <c r="E90" s="58"/>
      <c r="F90" s="58"/>
      <c r="G90" s="36" t="s">
        <v>8</v>
      </c>
      <c r="H90" s="38">
        <f>SUM(H67:H67,H69:H70,H72:H72,H74:H74,H76:H78,H80:H80,H82:H82,H84:H84,H86:H86,H88:H89)</f>
        <v>104</v>
      </c>
    </row>
    <row r="91" spans="1:8" ht="200.1" customHeight="1" thickBot="1" x14ac:dyDescent="0.3">
      <c r="A91" s="47"/>
      <c r="B91" s="50"/>
      <c r="C91" s="40" t="s">
        <v>238</v>
      </c>
      <c r="D91" s="40"/>
      <c r="E91" s="40"/>
      <c r="F91" s="41"/>
      <c r="G91" s="37"/>
      <c r="H91" s="39"/>
    </row>
    <row r="92" spans="1:8" x14ac:dyDescent="0.25">
      <c r="A92" s="45">
        <v>5</v>
      </c>
      <c r="B92" s="48" t="s">
        <v>229</v>
      </c>
      <c r="C92" s="56" t="s">
        <v>237</v>
      </c>
      <c r="D92" s="56" t="s">
        <v>236</v>
      </c>
      <c r="E92" s="56" t="s">
        <v>235</v>
      </c>
      <c r="F92" s="56" t="s">
        <v>234</v>
      </c>
      <c r="G92" s="34" t="s">
        <v>129</v>
      </c>
      <c r="H92" s="35"/>
    </row>
    <row r="93" spans="1:8" ht="63.75" thickBot="1" x14ac:dyDescent="0.3">
      <c r="A93" s="46"/>
      <c r="B93" s="49"/>
      <c r="C93" s="57"/>
      <c r="D93" s="57"/>
      <c r="E93" s="57"/>
      <c r="F93" s="57"/>
      <c r="G93" s="13" t="s">
        <v>233</v>
      </c>
      <c r="H93" s="14">
        <v>5</v>
      </c>
    </row>
    <row r="94" spans="1:8" x14ac:dyDescent="0.25">
      <c r="A94" s="46"/>
      <c r="B94" s="49"/>
      <c r="C94" s="57"/>
      <c r="D94" s="57"/>
      <c r="E94" s="57"/>
      <c r="F94" s="57"/>
      <c r="G94" s="34" t="s">
        <v>127</v>
      </c>
      <c r="H94" s="35"/>
    </row>
    <row r="95" spans="1:8" ht="31.5" x14ac:dyDescent="0.25">
      <c r="A95" s="46"/>
      <c r="B95" s="49"/>
      <c r="C95" s="57"/>
      <c r="D95" s="57"/>
      <c r="E95" s="57"/>
      <c r="F95" s="57"/>
      <c r="G95" s="13" t="s">
        <v>145</v>
      </c>
      <c r="H95" s="14">
        <v>2</v>
      </c>
    </row>
    <row r="96" spans="1:8" ht="16.5" thickBot="1" x14ac:dyDescent="0.3">
      <c r="A96" s="46"/>
      <c r="B96" s="49"/>
      <c r="C96" s="57"/>
      <c r="D96" s="57"/>
      <c r="E96" s="57"/>
      <c r="F96" s="57"/>
      <c r="G96" s="13" t="s">
        <v>176</v>
      </c>
      <c r="H96" s="14">
        <v>2</v>
      </c>
    </row>
    <row r="97" spans="1:8" x14ac:dyDescent="0.25">
      <c r="A97" s="46"/>
      <c r="B97" s="49"/>
      <c r="C97" s="57"/>
      <c r="D97" s="57"/>
      <c r="E97" s="57"/>
      <c r="F97" s="57"/>
      <c r="G97" s="34" t="s">
        <v>161</v>
      </c>
      <c r="H97" s="35"/>
    </row>
    <row r="98" spans="1:8" ht="16.5" thickBot="1" x14ac:dyDescent="0.3">
      <c r="A98" s="46"/>
      <c r="B98" s="49"/>
      <c r="C98" s="57"/>
      <c r="D98" s="57"/>
      <c r="E98" s="57"/>
      <c r="F98" s="57"/>
      <c r="G98" s="13" t="s">
        <v>158</v>
      </c>
      <c r="H98" s="14">
        <v>3</v>
      </c>
    </row>
    <row r="99" spans="1:8" x14ac:dyDescent="0.25">
      <c r="A99" s="46"/>
      <c r="B99" s="49"/>
      <c r="C99" s="57"/>
      <c r="D99" s="57"/>
      <c r="E99" s="57"/>
      <c r="F99" s="57"/>
      <c r="G99" s="34" t="s">
        <v>144</v>
      </c>
      <c r="H99" s="35"/>
    </row>
    <row r="100" spans="1:8" ht="32.25" thickBot="1" x14ac:dyDescent="0.3">
      <c r="A100" s="46"/>
      <c r="B100" s="49"/>
      <c r="C100" s="57"/>
      <c r="D100" s="57"/>
      <c r="E100" s="57"/>
      <c r="F100" s="57"/>
      <c r="G100" s="13" t="s">
        <v>217</v>
      </c>
      <c r="H100" s="14">
        <v>4</v>
      </c>
    </row>
    <row r="101" spans="1:8" x14ac:dyDescent="0.25">
      <c r="A101" s="46"/>
      <c r="B101" s="49"/>
      <c r="C101" s="57"/>
      <c r="D101" s="57"/>
      <c r="E101" s="57"/>
      <c r="F101" s="57"/>
      <c r="G101" s="34" t="s">
        <v>109</v>
      </c>
      <c r="H101" s="35"/>
    </row>
    <row r="102" spans="1:8" ht="48" thickBot="1" x14ac:dyDescent="0.3">
      <c r="A102" s="46"/>
      <c r="B102" s="49"/>
      <c r="C102" s="57"/>
      <c r="D102" s="57"/>
      <c r="E102" s="57"/>
      <c r="F102" s="57"/>
      <c r="G102" s="13" t="s">
        <v>232</v>
      </c>
      <c r="H102" s="14">
        <v>11</v>
      </c>
    </row>
    <row r="103" spans="1:8" x14ac:dyDescent="0.25">
      <c r="A103" s="46"/>
      <c r="B103" s="49"/>
      <c r="C103" s="57"/>
      <c r="D103" s="57"/>
      <c r="E103" s="57"/>
      <c r="F103" s="57"/>
      <c r="G103" s="34" t="s">
        <v>122</v>
      </c>
      <c r="H103" s="35"/>
    </row>
    <row r="104" spans="1:8" ht="32.25" thickBot="1" x14ac:dyDescent="0.3">
      <c r="A104" s="46"/>
      <c r="B104" s="49"/>
      <c r="C104" s="57"/>
      <c r="D104" s="57"/>
      <c r="E104" s="57"/>
      <c r="F104" s="57"/>
      <c r="G104" s="13" t="s">
        <v>231</v>
      </c>
      <c r="H104" s="14">
        <v>12</v>
      </c>
    </row>
    <row r="105" spans="1:8" x14ac:dyDescent="0.25">
      <c r="A105" s="46"/>
      <c r="B105" s="49"/>
      <c r="C105" s="57"/>
      <c r="D105" s="57"/>
      <c r="E105" s="57"/>
      <c r="F105" s="57"/>
      <c r="G105" s="34" t="s">
        <v>103</v>
      </c>
      <c r="H105" s="35"/>
    </row>
    <row r="106" spans="1:8" ht="31.5" x14ac:dyDescent="0.25">
      <c r="A106" s="46"/>
      <c r="B106" s="49"/>
      <c r="C106" s="57"/>
      <c r="D106" s="57"/>
      <c r="E106" s="57"/>
      <c r="F106" s="57"/>
      <c r="G106" s="13" t="s">
        <v>196</v>
      </c>
      <c r="H106" s="14">
        <v>5</v>
      </c>
    </row>
    <row r="107" spans="1:8" ht="48" thickBot="1" x14ac:dyDescent="0.3">
      <c r="A107" s="46"/>
      <c r="B107" s="49"/>
      <c r="C107" s="57"/>
      <c r="D107" s="57"/>
      <c r="E107" s="57"/>
      <c r="F107" s="57"/>
      <c r="G107" s="13" t="s">
        <v>155</v>
      </c>
      <c r="H107" s="14">
        <v>10</v>
      </c>
    </row>
    <row r="108" spans="1:8" x14ac:dyDescent="0.25">
      <c r="A108" s="46"/>
      <c r="B108" s="49"/>
      <c r="C108" s="57"/>
      <c r="D108" s="57"/>
      <c r="E108" s="57"/>
      <c r="F108" s="57"/>
      <c r="G108" s="34" t="s">
        <v>99</v>
      </c>
      <c r="H108" s="35"/>
    </row>
    <row r="109" spans="1:8" x14ac:dyDescent="0.25">
      <c r="A109" s="46"/>
      <c r="B109" s="49"/>
      <c r="C109" s="57"/>
      <c r="D109" s="57"/>
      <c r="E109" s="57"/>
      <c r="F109" s="57"/>
      <c r="G109" s="13" t="s">
        <v>102</v>
      </c>
      <c r="H109" s="14">
        <v>16</v>
      </c>
    </row>
    <row r="110" spans="1:8" ht="16.5" thickBot="1" x14ac:dyDescent="0.3">
      <c r="A110" s="46"/>
      <c r="B110" s="49"/>
      <c r="C110" s="58"/>
      <c r="D110" s="58"/>
      <c r="E110" s="58"/>
      <c r="F110" s="58"/>
      <c r="G110" s="36" t="s">
        <v>8</v>
      </c>
      <c r="H110" s="38">
        <f>SUM(H93:H93,H95:H96,H98:H98,H100:H100,H102:H102,H104:H104,H106:H107,H109:H109)</f>
        <v>70</v>
      </c>
    </row>
    <row r="111" spans="1:8" ht="200.1" customHeight="1" thickBot="1" x14ac:dyDescent="0.3">
      <c r="A111" s="47"/>
      <c r="B111" s="50"/>
      <c r="C111" s="40" t="s">
        <v>230</v>
      </c>
      <c r="D111" s="40"/>
      <c r="E111" s="40"/>
      <c r="F111" s="41"/>
      <c r="G111" s="37"/>
      <c r="H111" s="39"/>
    </row>
    <row r="112" spans="1:8" x14ac:dyDescent="0.25">
      <c r="A112" s="45">
        <v>6</v>
      </c>
      <c r="B112" s="48" t="s">
        <v>229</v>
      </c>
      <c r="C112" s="56" t="s">
        <v>228</v>
      </c>
      <c r="D112" s="56" t="s">
        <v>227</v>
      </c>
      <c r="E112" s="56" t="s">
        <v>226</v>
      </c>
      <c r="F112" s="56" t="s">
        <v>225</v>
      </c>
      <c r="G112" s="34" t="s">
        <v>129</v>
      </c>
      <c r="H112" s="35"/>
    </row>
    <row r="113" spans="1:8" x14ac:dyDescent="0.25">
      <c r="A113" s="46"/>
      <c r="B113" s="49"/>
      <c r="C113" s="57"/>
      <c r="D113" s="57"/>
      <c r="E113" s="57"/>
      <c r="F113" s="57"/>
      <c r="G113" s="13" t="s">
        <v>148</v>
      </c>
      <c r="H113" s="14">
        <v>4</v>
      </c>
    </row>
    <row r="114" spans="1:8" ht="32.25" thickBot="1" x14ac:dyDescent="0.3">
      <c r="A114" s="46"/>
      <c r="B114" s="49"/>
      <c r="C114" s="57"/>
      <c r="D114" s="57"/>
      <c r="E114" s="57"/>
      <c r="F114" s="57"/>
      <c r="G114" s="13" t="s">
        <v>128</v>
      </c>
      <c r="H114" s="14">
        <v>12</v>
      </c>
    </row>
    <row r="115" spans="1:8" x14ac:dyDescent="0.25">
      <c r="A115" s="46"/>
      <c r="B115" s="49"/>
      <c r="C115" s="57"/>
      <c r="D115" s="57"/>
      <c r="E115" s="57"/>
      <c r="F115" s="57"/>
      <c r="G115" s="34" t="s">
        <v>127</v>
      </c>
      <c r="H115" s="35"/>
    </row>
    <row r="116" spans="1:8" ht="16.5" thickBot="1" x14ac:dyDescent="0.3">
      <c r="A116" s="46"/>
      <c r="B116" s="49"/>
      <c r="C116" s="57"/>
      <c r="D116" s="57"/>
      <c r="E116" s="57"/>
      <c r="F116" s="57"/>
      <c r="G116" s="13" t="s">
        <v>102</v>
      </c>
      <c r="H116" s="14">
        <v>7</v>
      </c>
    </row>
    <row r="117" spans="1:8" x14ac:dyDescent="0.25">
      <c r="A117" s="46"/>
      <c r="B117" s="49"/>
      <c r="C117" s="57"/>
      <c r="D117" s="57"/>
      <c r="E117" s="57"/>
      <c r="F117" s="57"/>
      <c r="G117" s="34" t="s">
        <v>161</v>
      </c>
      <c r="H117" s="35"/>
    </row>
    <row r="118" spans="1:8" ht="16.5" thickBot="1" x14ac:dyDescent="0.3">
      <c r="A118" s="46"/>
      <c r="B118" s="49"/>
      <c r="C118" s="57"/>
      <c r="D118" s="57"/>
      <c r="E118" s="57"/>
      <c r="F118" s="57"/>
      <c r="G118" s="13" t="s">
        <v>102</v>
      </c>
      <c r="H118" s="14">
        <v>5</v>
      </c>
    </row>
    <row r="119" spans="1:8" x14ac:dyDescent="0.25">
      <c r="A119" s="46"/>
      <c r="B119" s="49"/>
      <c r="C119" s="57"/>
      <c r="D119" s="57"/>
      <c r="E119" s="57"/>
      <c r="F119" s="57"/>
      <c r="G119" s="34" t="s">
        <v>108</v>
      </c>
      <c r="H119" s="35"/>
    </row>
    <row r="120" spans="1:8" ht="32.25" thickBot="1" x14ac:dyDescent="0.3">
      <c r="A120" s="46"/>
      <c r="B120" s="49"/>
      <c r="C120" s="57"/>
      <c r="D120" s="57"/>
      <c r="E120" s="57"/>
      <c r="F120" s="57"/>
      <c r="G120" s="13" t="s">
        <v>224</v>
      </c>
      <c r="H120" s="14">
        <v>1</v>
      </c>
    </row>
    <row r="121" spans="1:8" x14ac:dyDescent="0.25">
      <c r="A121" s="46"/>
      <c r="B121" s="49"/>
      <c r="C121" s="57"/>
      <c r="D121" s="57"/>
      <c r="E121" s="57"/>
      <c r="F121" s="57"/>
      <c r="G121" s="34" t="s">
        <v>103</v>
      </c>
      <c r="H121" s="35"/>
    </row>
    <row r="122" spans="1:8" ht="16.5" thickBot="1" x14ac:dyDescent="0.3">
      <c r="A122" s="46"/>
      <c r="B122" s="49"/>
      <c r="C122" s="57"/>
      <c r="D122" s="57"/>
      <c r="E122" s="57"/>
      <c r="F122" s="57"/>
      <c r="G122" s="13" t="s">
        <v>102</v>
      </c>
      <c r="H122" s="14">
        <v>4</v>
      </c>
    </row>
    <row r="123" spans="1:8" x14ac:dyDescent="0.25">
      <c r="A123" s="46"/>
      <c r="B123" s="49"/>
      <c r="C123" s="57"/>
      <c r="D123" s="57"/>
      <c r="E123" s="57"/>
      <c r="F123" s="57"/>
      <c r="G123" s="34" t="s">
        <v>101</v>
      </c>
      <c r="H123" s="35"/>
    </row>
    <row r="124" spans="1:8" ht="48" thickBot="1" x14ac:dyDescent="0.3">
      <c r="A124" s="46"/>
      <c r="B124" s="49"/>
      <c r="C124" s="57"/>
      <c r="D124" s="57"/>
      <c r="E124" s="57"/>
      <c r="F124" s="57"/>
      <c r="G124" s="13" t="s">
        <v>223</v>
      </c>
      <c r="H124" s="14">
        <v>6</v>
      </c>
    </row>
    <row r="125" spans="1:8" x14ac:dyDescent="0.25">
      <c r="A125" s="46"/>
      <c r="B125" s="49"/>
      <c r="C125" s="57"/>
      <c r="D125" s="57"/>
      <c r="E125" s="57"/>
      <c r="F125" s="57"/>
      <c r="G125" s="34" t="s">
        <v>120</v>
      </c>
      <c r="H125" s="35"/>
    </row>
    <row r="126" spans="1:8" x14ac:dyDescent="0.25">
      <c r="A126" s="46"/>
      <c r="B126" s="49"/>
      <c r="C126" s="57"/>
      <c r="D126" s="57"/>
      <c r="E126" s="57"/>
      <c r="F126" s="57"/>
      <c r="G126" s="13" t="s">
        <v>102</v>
      </c>
      <c r="H126" s="14">
        <v>5</v>
      </c>
    </row>
    <row r="127" spans="1:8" ht="16.5" thickBot="1" x14ac:dyDescent="0.3">
      <c r="A127" s="46"/>
      <c r="B127" s="49"/>
      <c r="C127" s="58"/>
      <c r="D127" s="58"/>
      <c r="E127" s="58"/>
      <c r="F127" s="58"/>
      <c r="G127" s="36" t="s">
        <v>8</v>
      </c>
      <c r="H127" s="38">
        <f>SUM(H113:H114,H116:H116,H118:H118,H120:H120,H122:H122,H124:H124,H126:H126,)</f>
        <v>44</v>
      </c>
    </row>
    <row r="128" spans="1:8" ht="200.1" customHeight="1" thickBot="1" x14ac:dyDescent="0.3">
      <c r="A128" s="47"/>
      <c r="B128" s="50"/>
      <c r="C128" s="40" t="s">
        <v>222</v>
      </c>
      <c r="D128" s="40"/>
      <c r="E128" s="40"/>
      <c r="F128" s="41"/>
      <c r="G128" s="37"/>
      <c r="H128" s="39"/>
    </row>
    <row r="129" spans="1:8" x14ac:dyDescent="0.25">
      <c r="A129" s="45">
        <v>7</v>
      </c>
      <c r="B129" s="48" t="s">
        <v>194</v>
      </c>
      <c r="C129" s="56" t="s">
        <v>221</v>
      </c>
      <c r="D129" s="56" t="s">
        <v>220</v>
      </c>
      <c r="E129" s="56" t="s">
        <v>219</v>
      </c>
      <c r="F129" s="56" t="s">
        <v>218</v>
      </c>
      <c r="G129" s="34" t="s">
        <v>131</v>
      </c>
      <c r="H129" s="35"/>
    </row>
    <row r="130" spans="1:8" ht="32.25" thickBot="1" x14ac:dyDescent="0.3">
      <c r="A130" s="46"/>
      <c r="B130" s="49"/>
      <c r="C130" s="57"/>
      <c r="D130" s="57"/>
      <c r="E130" s="57"/>
      <c r="F130" s="57"/>
      <c r="G130" s="13" t="s">
        <v>162</v>
      </c>
      <c r="H130" s="14">
        <v>27</v>
      </c>
    </row>
    <row r="131" spans="1:8" x14ac:dyDescent="0.25">
      <c r="A131" s="46"/>
      <c r="B131" s="49"/>
      <c r="C131" s="57"/>
      <c r="D131" s="57"/>
      <c r="E131" s="57"/>
      <c r="F131" s="57"/>
      <c r="G131" s="34" t="s">
        <v>147</v>
      </c>
      <c r="H131" s="35"/>
    </row>
    <row r="132" spans="1:8" ht="32.25" thickBot="1" x14ac:dyDescent="0.3">
      <c r="A132" s="46"/>
      <c r="B132" s="49"/>
      <c r="C132" s="57"/>
      <c r="D132" s="57"/>
      <c r="E132" s="57"/>
      <c r="F132" s="57"/>
      <c r="G132" s="13" t="s">
        <v>200</v>
      </c>
      <c r="H132" s="14">
        <v>12</v>
      </c>
    </row>
    <row r="133" spans="1:8" x14ac:dyDescent="0.25">
      <c r="A133" s="46"/>
      <c r="B133" s="49"/>
      <c r="C133" s="57"/>
      <c r="D133" s="57"/>
      <c r="E133" s="57"/>
      <c r="F133" s="57"/>
      <c r="G133" s="34" t="s">
        <v>144</v>
      </c>
      <c r="H133" s="35"/>
    </row>
    <row r="134" spans="1:8" ht="32.25" thickBot="1" x14ac:dyDescent="0.3">
      <c r="A134" s="46"/>
      <c r="B134" s="49"/>
      <c r="C134" s="57"/>
      <c r="D134" s="57"/>
      <c r="E134" s="57"/>
      <c r="F134" s="57"/>
      <c r="G134" s="13" t="s">
        <v>217</v>
      </c>
      <c r="H134" s="14">
        <v>4</v>
      </c>
    </row>
    <row r="135" spans="1:8" x14ac:dyDescent="0.25">
      <c r="A135" s="46"/>
      <c r="B135" s="49"/>
      <c r="C135" s="57"/>
      <c r="D135" s="57"/>
      <c r="E135" s="57"/>
      <c r="F135" s="57"/>
      <c r="G135" s="34" t="s">
        <v>109</v>
      </c>
      <c r="H135" s="35"/>
    </row>
    <row r="136" spans="1:8" ht="31.5" x14ac:dyDescent="0.25">
      <c r="A136" s="46"/>
      <c r="B136" s="49"/>
      <c r="C136" s="57"/>
      <c r="D136" s="57"/>
      <c r="E136" s="57"/>
      <c r="F136" s="57"/>
      <c r="G136" s="13" t="s">
        <v>174</v>
      </c>
      <c r="H136" s="14">
        <v>7</v>
      </c>
    </row>
    <row r="137" spans="1:8" ht="16.5" thickBot="1" x14ac:dyDescent="0.3">
      <c r="A137" s="46"/>
      <c r="B137" s="49"/>
      <c r="C137" s="57"/>
      <c r="D137" s="57"/>
      <c r="E137" s="57"/>
      <c r="F137" s="57"/>
      <c r="G137" s="13" t="s">
        <v>102</v>
      </c>
      <c r="H137" s="14">
        <v>8</v>
      </c>
    </row>
    <row r="138" spans="1:8" x14ac:dyDescent="0.25">
      <c r="A138" s="46"/>
      <c r="B138" s="49"/>
      <c r="C138" s="57"/>
      <c r="D138" s="57"/>
      <c r="E138" s="57"/>
      <c r="F138" s="57"/>
      <c r="G138" s="34" t="s">
        <v>123</v>
      </c>
      <c r="H138" s="35"/>
    </row>
    <row r="139" spans="1:8" ht="16.5" thickBot="1" x14ac:dyDescent="0.3">
      <c r="A139" s="46"/>
      <c r="B139" s="49"/>
      <c r="C139" s="57"/>
      <c r="D139" s="57"/>
      <c r="E139" s="57"/>
      <c r="F139" s="57"/>
      <c r="G139" s="13" t="s">
        <v>185</v>
      </c>
      <c r="H139" s="14">
        <v>3</v>
      </c>
    </row>
    <row r="140" spans="1:8" x14ac:dyDescent="0.25">
      <c r="A140" s="46"/>
      <c r="B140" s="49"/>
      <c r="C140" s="57"/>
      <c r="D140" s="57"/>
      <c r="E140" s="57"/>
      <c r="F140" s="57"/>
      <c r="G140" s="34" t="s">
        <v>120</v>
      </c>
      <c r="H140" s="35"/>
    </row>
    <row r="141" spans="1:8" x14ac:dyDescent="0.25">
      <c r="A141" s="46"/>
      <c r="B141" s="49"/>
      <c r="C141" s="57"/>
      <c r="D141" s="57"/>
      <c r="E141" s="57"/>
      <c r="F141" s="57"/>
      <c r="G141" s="13" t="s">
        <v>102</v>
      </c>
      <c r="H141" s="14">
        <v>5</v>
      </c>
    </row>
    <row r="142" spans="1:8" ht="16.5" thickBot="1" x14ac:dyDescent="0.3">
      <c r="A142" s="46"/>
      <c r="B142" s="49"/>
      <c r="C142" s="58"/>
      <c r="D142" s="58"/>
      <c r="E142" s="58"/>
      <c r="F142" s="58"/>
      <c r="G142" s="36" t="s">
        <v>8</v>
      </c>
      <c r="H142" s="38">
        <f>SUM(H130:H130,H132:H132,H134:H134,H136:H137,H139:H139,H141:H141,)</f>
        <v>66</v>
      </c>
    </row>
    <row r="143" spans="1:8" ht="200.1" customHeight="1" thickBot="1" x14ac:dyDescent="0.3">
      <c r="A143" s="47"/>
      <c r="B143" s="50"/>
      <c r="C143" s="40" t="s">
        <v>216</v>
      </c>
      <c r="D143" s="40"/>
      <c r="E143" s="40"/>
      <c r="F143" s="41"/>
      <c r="G143" s="37"/>
      <c r="H143" s="39"/>
    </row>
    <row r="144" spans="1:8" x14ac:dyDescent="0.25">
      <c r="A144" s="45">
        <v>8</v>
      </c>
      <c r="B144" s="48" t="s">
        <v>215</v>
      </c>
      <c r="C144" s="56" t="s">
        <v>214</v>
      </c>
      <c r="D144" s="56" t="s">
        <v>213</v>
      </c>
      <c r="E144" s="56" t="s">
        <v>212</v>
      </c>
      <c r="F144" s="56" t="s">
        <v>211</v>
      </c>
      <c r="G144" s="34" t="s">
        <v>131</v>
      </c>
      <c r="H144" s="35"/>
    </row>
    <row r="145" spans="1:8" ht="16.5" thickBot="1" x14ac:dyDescent="0.3">
      <c r="A145" s="46"/>
      <c r="B145" s="49"/>
      <c r="C145" s="57"/>
      <c r="D145" s="57"/>
      <c r="E145" s="57"/>
      <c r="F145" s="57"/>
      <c r="G145" s="13" t="s">
        <v>188</v>
      </c>
      <c r="H145" s="14">
        <v>6</v>
      </c>
    </row>
    <row r="146" spans="1:8" x14ac:dyDescent="0.25">
      <c r="A146" s="46"/>
      <c r="B146" s="49"/>
      <c r="C146" s="57"/>
      <c r="D146" s="57"/>
      <c r="E146" s="57"/>
      <c r="F146" s="57"/>
      <c r="G146" s="34" t="s">
        <v>127</v>
      </c>
      <c r="H146" s="35"/>
    </row>
    <row r="147" spans="1:8" ht="16.5" thickBot="1" x14ac:dyDescent="0.3">
      <c r="A147" s="46"/>
      <c r="B147" s="49"/>
      <c r="C147" s="57"/>
      <c r="D147" s="57"/>
      <c r="E147" s="57"/>
      <c r="F147" s="57"/>
      <c r="G147" s="13" t="s">
        <v>176</v>
      </c>
      <c r="H147" s="14">
        <v>2</v>
      </c>
    </row>
    <row r="148" spans="1:8" x14ac:dyDescent="0.25">
      <c r="A148" s="46"/>
      <c r="B148" s="49"/>
      <c r="C148" s="57"/>
      <c r="D148" s="57"/>
      <c r="E148" s="57"/>
      <c r="F148" s="57"/>
      <c r="G148" s="34" t="s">
        <v>161</v>
      </c>
      <c r="H148" s="35"/>
    </row>
    <row r="149" spans="1:8" ht="32.25" thickBot="1" x14ac:dyDescent="0.3">
      <c r="A149" s="46"/>
      <c r="B149" s="49"/>
      <c r="C149" s="57"/>
      <c r="D149" s="57"/>
      <c r="E149" s="57"/>
      <c r="F149" s="57"/>
      <c r="G149" s="13" t="s">
        <v>210</v>
      </c>
      <c r="H149" s="14">
        <v>5</v>
      </c>
    </row>
    <row r="150" spans="1:8" x14ac:dyDescent="0.25">
      <c r="A150" s="46"/>
      <c r="B150" s="49"/>
      <c r="C150" s="57"/>
      <c r="D150" s="57"/>
      <c r="E150" s="57"/>
      <c r="F150" s="57"/>
      <c r="G150" s="34" t="s">
        <v>109</v>
      </c>
      <c r="H150" s="35"/>
    </row>
    <row r="151" spans="1:8" ht="32.25" thickBot="1" x14ac:dyDescent="0.3">
      <c r="A151" s="46"/>
      <c r="B151" s="49"/>
      <c r="C151" s="57"/>
      <c r="D151" s="57"/>
      <c r="E151" s="57"/>
      <c r="F151" s="57"/>
      <c r="G151" s="13" t="s">
        <v>174</v>
      </c>
      <c r="H151" s="14">
        <v>7</v>
      </c>
    </row>
    <row r="152" spans="1:8" x14ac:dyDescent="0.25">
      <c r="A152" s="46"/>
      <c r="B152" s="49"/>
      <c r="C152" s="57"/>
      <c r="D152" s="57"/>
      <c r="E152" s="57"/>
      <c r="F152" s="57"/>
      <c r="G152" s="34" t="s">
        <v>123</v>
      </c>
      <c r="H152" s="35"/>
    </row>
    <row r="153" spans="1:8" ht="16.5" thickBot="1" x14ac:dyDescent="0.3">
      <c r="A153" s="46"/>
      <c r="B153" s="49"/>
      <c r="C153" s="57"/>
      <c r="D153" s="57"/>
      <c r="E153" s="57"/>
      <c r="F153" s="57"/>
      <c r="G153" s="13" t="s">
        <v>184</v>
      </c>
      <c r="H153" s="14">
        <v>3</v>
      </c>
    </row>
    <row r="154" spans="1:8" x14ac:dyDescent="0.25">
      <c r="A154" s="46"/>
      <c r="B154" s="49"/>
      <c r="C154" s="57"/>
      <c r="D154" s="57"/>
      <c r="E154" s="57"/>
      <c r="F154" s="57"/>
      <c r="G154" s="34" t="s">
        <v>122</v>
      </c>
      <c r="H154" s="35"/>
    </row>
    <row r="155" spans="1:8" ht="32.25" thickBot="1" x14ac:dyDescent="0.3">
      <c r="A155" s="46"/>
      <c r="B155" s="49"/>
      <c r="C155" s="57"/>
      <c r="D155" s="57"/>
      <c r="E155" s="57"/>
      <c r="F155" s="57"/>
      <c r="G155" s="13" t="s">
        <v>197</v>
      </c>
      <c r="H155" s="14">
        <v>9</v>
      </c>
    </row>
    <row r="156" spans="1:8" x14ac:dyDescent="0.25">
      <c r="A156" s="46"/>
      <c r="B156" s="49"/>
      <c r="C156" s="57"/>
      <c r="D156" s="57"/>
      <c r="E156" s="57"/>
      <c r="F156" s="57"/>
      <c r="G156" s="34" t="s">
        <v>108</v>
      </c>
      <c r="H156" s="35"/>
    </row>
    <row r="157" spans="1:8" ht="32.25" thickBot="1" x14ac:dyDescent="0.3">
      <c r="A157" s="46"/>
      <c r="B157" s="49"/>
      <c r="C157" s="57"/>
      <c r="D157" s="57"/>
      <c r="E157" s="57"/>
      <c r="F157" s="57"/>
      <c r="G157" s="13" t="s">
        <v>209</v>
      </c>
      <c r="H157" s="14">
        <v>9</v>
      </c>
    </row>
    <row r="158" spans="1:8" x14ac:dyDescent="0.25">
      <c r="A158" s="46"/>
      <c r="B158" s="49"/>
      <c r="C158" s="57"/>
      <c r="D158" s="57"/>
      <c r="E158" s="57"/>
      <c r="F158" s="57"/>
      <c r="G158" s="34" t="s">
        <v>101</v>
      </c>
      <c r="H158" s="35"/>
    </row>
    <row r="159" spans="1:8" ht="16.5" thickBot="1" x14ac:dyDescent="0.3">
      <c r="A159" s="46"/>
      <c r="B159" s="49"/>
      <c r="C159" s="57"/>
      <c r="D159" s="57"/>
      <c r="E159" s="57"/>
      <c r="F159" s="57"/>
      <c r="G159" s="13" t="s">
        <v>100</v>
      </c>
      <c r="H159" s="14">
        <v>4</v>
      </c>
    </row>
    <row r="160" spans="1:8" x14ac:dyDescent="0.25">
      <c r="A160" s="46"/>
      <c r="B160" s="49"/>
      <c r="C160" s="57"/>
      <c r="D160" s="57"/>
      <c r="E160" s="57"/>
      <c r="F160" s="57"/>
      <c r="G160" s="34" t="s">
        <v>120</v>
      </c>
      <c r="H160" s="35"/>
    </row>
    <row r="161" spans="1:8" ht="31.5" x14ac:dyDescent="0.25">
      <c r="A161" s="46"/>
      <c r="B161" s="49"/>
      <c r="C161" s="57"/>
      <c r="D161" s="57"/>
      <c r="E161" s="57"/>
      <c r="F161" s="57"/>
      <c r="G161" s="13" t="s">
        <v>208</v>
      </c>
      <c r="H161" s="14">
        <v>47</v>
      </c>
    </row>
    <row r="162" spans="1:8" ht="16.5" thickBot="1" x14ac:dyDescent="0.3">
      <c r="A162" s="46"/>
      <c r="B162" s="49"/>
      <c r="C162" s="58"/>
      <c r="D162" s="58"/>
      <c r="E162" s="58"/>
      <c r="F162" s="58"/>
      <c r="G162" s="36" t="s">
        <v>8</v>
      </c>
      <c r="H162" s="38">
        <f>SUM(H145:H145,H147:H147,H149:H149,H151:H151,H153:H153,H155:H155,H157:H157,H159:H159,H161:H161,)</f>
        <v>92</v>
      </c>
    </row>
    <row r="163" spans="1:8" ht="200.1" customHeight="1" thickBot="1" x14ac:dyDescent="0.3">
      <c r="A163" s="47"/>
      <c r="B163" s="50"/>
      <c r="C163" s="40" t="s">
        <v>207</v>
      </c>
      <c r="D163" s="40"/>
      <c r="E163" s="40"/>
      <c r="F163" s="41"/>
      <c r="G163" s="37"/>
      <c r="H163" s="39"/>
    </row>
    <row r="164" spans="1:8" x14ac:dyDescent="0.25">
      <c r="A164" s="45">
        <v>9</v>
      </c>
      <c r="B164" s="48" t="s">
        <v>169</v>
      </c>
      <c r="C164" s="56" t="s">
        <v>206</v>
      </c>
      <c r="D164" s="56" t="s">
        <v>205</v>
      </c>
      <c r="E164" s="56" t="s">
        <v>204</v>
      </c>
      <c r="F164" s="56" t="s">
        <v>203</v>
      </c>
      <c r="G164" s="34" t="s">
        <v>131</v>
      </c>
      <c r="H164" s="35"/>
    </row>
    <row r="165" spans="1:8" ht="31.5" x14ac:dyDescent="0.25">
      <c r="A165" s="46"/>
      <c r="B165" s="49"/>
      <c r="C165" s="57"/>
      <c r="D165" s="57"/>
      <c r="E165" s="57"/>
      <c r="F165" s="57"/>
      <c r="G165" s="13" t="s">
        <v>202</v>
      </c>
      <c r="H165" s="14">
        <v>9</v>
      </c>
    </row>
    <row r="166" spans="1:8" ht="32.25" thickBot="1" x14ac:dyDescent="0.3">
      <c r="A166" s="46"/>
      <c r="B166" s="49"/>
      <c r="C166" s="57"/>
      <c r="D166" s="57"/>
      <c r="E166" s="57"/>
      <c r="F166" s="57"/>
      <c r="G166" s="13" t="s">
        <v>201</v>
      </c>
      <c r="H166" s="14">
        <v>18</v>
      </c>
    </row>
    <row r="167" spans="1:8" x14ac:dyDescent="0.25">
      <c r="A167" s="46"/>
      <c r="B167" s="49"/>
      <c r="C167" s="57"/>
      <c r="D167" s="57"/>
      <c r="E167" s="57"/>
      <c r="F167" s="57"/>
      <c r="G167" s="34" t="s">
        <v>147</v>
      </c>
      <c r="H167" s="35"/>
    </row>
    <row r="168" spans="1:8" ht="32.25" thickBot="1" x14ac:dyDescent="0.3">
      <c r="A168" s="46"/>
      <c r="B168" s="49"/>
      <c r="C168" s="57"/>
      <c r="D168" s="57"/>
      <c r="E168" s="57"/>
      <c r="F168" s="57"/>
      <c r="G168" s="13" t="s">
        <v>200</v>
      </c>
      <c r="H168" s="14">
        <v>12</v>
      </c>
    </row>
    <row r="169" spans="1:8" x14ac:dyDescent="0.25">
      <c r="A169" s="46"/>
      <c r="B169" s="49"/>
      <c r="C169" s="57"/>
      <c r="D169" s="57"/>
      <c r="E169" s="57"/>
      <c r="F169" s="57"/>
      <c r="G169" s="34" t="s">
        <v>127</v>
      </c>
      <c r="H169" s="35"/>
    </row>
    <row r="170" spans="1:8" ht="32.25" thickBot="1" x14ac:dyDescent="0.3">
      <c r="A170" s="46"/>
      <c r="B170" s="49"/>
      <c r="C170" s="57"/>
      <c r="D170" s="57"/>
      <c r="E170" s="57"/>
      <c r="F170" s="57"/>
      <c r="G170" s="13" t="s">
        <v>199</v>
      </c>
      <c r="H170" s="14">
        <v>30</v>
      </c>
    </row>
    <row r="171" spans="1:8" x14ac:dyDescent="0.25">
      <c r="A171" s="46"/>
      <c r="B171" s="49"/>
      <c r="C171" s="57"/>
      <c r="D171" s="57"/>
      <c r="E171" s="57"/>
      <c r="F171" s="57"/>
      <c r="G171" s="34" t="s">
        <v>161</v>
      </c>
      <c r="H171" s="35"/>
    </row>
    <row r="172" spans="1:8" ht="32.25" thickBot="1" x14ac:dyDescent="0.3">
      <c r="A172" s="46"/>
      <c r="B172" s="49"/>
      <c r="C172" s="57"/>
      <c r="D172" s="57"/>
      <c r="E172" s="57"/>
      <c r="F172" s="57"/>
      <c r="G172" s="13" t="s">
        <v>159</v>
      </c>
      <c r="H172" s="14">
        <v>2</v>
      </c>
    </row>
    <row r="173" spans="1:8" x14ac:dyDescent="0.25">
      <c r="A173" s="46"/>
      <c r="B173" s="49"/>
      <c r="C173" s="57"/>
      <c r="D173" s="57"/>
      <c r="E173" s="57"/>
      <c r="F173" s="57"/>
      <c r="G173" s="34" t="s">
        <v>109</v>
      </c>
      <c r="H173" s="35"/>
    </row>
    <row r="174" spans="1:8" ht="32.25" thickBot="1" x14ac:dyDescent="0.3">
      <c r="A174" s="46"/>
      <c r="B174" s="49"/>
      <c r="C174" s="57"/>
      <c r="D174" s="57"/>
      <c r="E174" s="57"/>
      <c r="F174" s="57"/>
      <c r="G174" s="13" t="s">
        <v>157</v>
      </c>
      <c r="H174" s="14">
        <v>12</v>
      </c>
    </row>
    <row r="175" spans="1:8" x14ac:dyDescent="0.25">
      <c r="A175" s="46"/>
      <c r="B175" s="49"/>
      <c r="C175" s="57"/>
      <c r="D175" s="57"/>
      <c r="E175" s="57"/>
      <c r="F175" s="57"/>
      <c r="G175" s="34" t="s">
        <v>123</v>
      </c>
      <c r="H175" s="35"/>
    </row>
    <row r="176" spans="1:8" x14ac:dyDescent="0.25">
      <c r="A176" s="46"/>
      <c r="B176" s="49"/>
      <c r="C176" s="57"/>
      <c r="D176" s="57"/>
      <c r="E176" s="57"/>
      <c r="F176" s="57"/>
      <c r="G176" s="13" t="s">
        <v>184</v>
      </c>
      <c r="H176" s="14">
        <v>3</v>
      </c>
    </row>
    <row r="177" spans="1:8" ht="16.5" thickBot="1" x14ac:dyDescent="0.3">
      <c r="A177" s="46"/>
      <c r="B177" s="49"/>
      <c r="C177" s="57"/>
      <c r="D177" s="57"/>
      <c r="E177" s="57"/>
      <c r="F177" s="57"/>
      <c r="G177" s="13" t="s">
        <v>102</v>
      </c>
      <c r="H177" s="14">
        <v>12</v>
      </c>
    </row>
    <row r="178" spans="1:8" x14ac:dyDescent="0.25">
      <c r="A178" s="46"/>
      <c r="B178" s="49"/>
      <c r="C178" s="57"/>
      <c r="D178" s="57"/>
      <c r="E178" s="57"/>
      <c r="F178" s="57"/>
      <c r="G178" s="34" t="s">
        <v>122</v>
      </c>
      <c r="H178" s="35"/>
    </row>
    <row r="179" spans="1:8" ht="31.5" x14ac:dyDescent="0.25">
      <c r="A179" s="46"/>
      <c r="B179" s="49"/>
      <c r="C179" s="57"/>
      <c r="D179" s="57"/>
      <c r="E179" s="57"/>
      <c r="F179" s="57"/>
      <c r="G179" s="13" t="s">
        <v>139</v>
      </c>
      <c r="H179" s="14">
        <v>14</v>
      </c>
    </row>
    <row r="180" spans="1:8" ht="47.25" x14ac:dyDescent="0.25">
      <c r="A180" s="46"/>
      <c r="B180" s="49"/>
      <c r="C180" s="57"/>
      <c r="D180" s="57"/>
      <c r="E180" s="57"/>
      <c r="F180" s="57"/>
      <c r="G180" s="13" t="s">
        <v>198</v>
      </c>
      <c r="H180" s="14">
        <v>3</v>
      </c>
    </row>
    <row r="181" spans="1:8" ht="32.25" thickBot="1" x14ac:dyDescent="0.3">
      <c r="A181" s="46"/>
      <c r="B181" s="49"/>
      <c r="C181" s="57"/>
      <c r="D181" s="57"/>
      <c r="E181" s="57"/>
      <c r="F181" s="57"/>
      <c r="G181" s="13" t="s">
        <v>197</v>
      </c>
      <c r="H181" s="14">
        <v>10</v>
      </c>
    </row>
    <row r="182" spans="1:8" x14ac:dyDescent="0.25">
      <c r="A182" s="46"/>
      <c r="B182" s="49"/>
      <c r="C182" s="57"/>
      <c r="D182" s="57"/>
      <c r="E182" s="57"/>
      <c r="F182" s="57"/>
      <c r="G182" s="34" t="s">
        <v>108</v>
      </c>
      <c r="H182" s="35"/>
    </row>
    <row r="183" spans="1:8" ht="32.25" thickBot="1" x14ac:dyDescent="0.3">
      <c r="A183" s="46"/>
      <c r="B183" s="49"/>
      <c r="C183" s="57"/>
      <c r="D183" s="57"/>
      <c r="E183" s="57"/>
      <c r="F183" s="57"/>
      <c r="G183" s="13" t="s">
        <v>138</v>
      </c>
      <c r="H183" s="14">
        <v>11</v>
      </c>
    </row>
    <row r="184" spans="1:8" x14ac:dyDescent="0.25">
      <c r="A184" s="46"/>
      <c r="B184" s="49"/>
      <c r="C184" s="57"/>
      <c r="D184" s="57"/>
      <c r="E184" s="57"/>
      <c r="F184" s="57"/>
      <c r="G184" s="34" t="s">
        <v>103</v>
      </c>
      <c r="H184" s="35"/>
    </row>
    <row r="185" spans="1:8" ht="31.5" x14ac:dyDescent="0.25">
      <c r="A185" s="46"/>
      <c r="B185" s="49"/>
      <c r="C185" s="57"/>
      <c r="D185" s="57"/>
      <c r="E185" s="57"/>
      <c r="F185" s="57"/>
      <c r="G185" s="13" t="s">
        <v>196</v>
      </c>
      <c r="H185" s="14">
        <v>5</v>
      </c>
    </row>
    <row r="186" spans="1:8" ht="32.25" thickBot="1" x14ac:dyDescent="0.3">
      <c r="A186" s="46"/>
      <c r="B186" s="49"/>
      <c r="C186" s="57"/>
      <c r="D186" s="57"/>
      <c r="E186" s="57"/>
      <c r="F186" s="57"/>
      <c r="G186" s="13" t="s">
        <v>137</v>
      </c>
      <c r="H186" s="14">
        <v>7</v>
      </c>
    </row>
    <row r="187" spans="1:8" x14ac:dyDescent="0.25">
      <c r="A187" s="46"/>
      <c r="B187" s="49"/>
      <c r="C187" s="57"/>
      <c r="D187" s="57"/>
      <c r="E187" s="57"/>
      <c r="F187" s="57"/>
      <c r="G187" s="34" t="s">
        <v>101</v>
      </c>
      <c r="H187" s="35"/>
    </row>
    <row r="188" spans="1:8" x14ac:dyDescent="0.25">
      <c r="A188" s="46"/>
      <c r="B188" s="49"/>
      <c r="C188" s="57"/>
      <c r="D188" s="57"/>
      <c r="E188" s="57"/>
      <c r="F188" s="57"/>
      <c r="G188" s="13" t="s">
        <v>100</v>
      </c>
      <c r="H188" s="14">
        <v>5</v>
      </c>
    </row>
    <row r="189" spans="1:8" ht="16.5" thickBot="1" x14ac:dyDescent="0.3">
      <c r="A189" s="46"/>
      <c r="B189" s="49"/>
      <c r="C189" s="58"/>
      <c r="D189" s="58"/>
      <c r="E189" s="58"/>
      <c r="F189" s="58"/>
      <c r="G189" s="36" t="s">
        <v>8</v>
      </c>
      <c r="H189" s="38">
        <f>SUM(H165:H166,H168:H168,H170:H170,H172:H172,H174:H174,H176:H177,H179:H181,H183:H183,H185:H186,H188:H188)</f>
        <v>153</v>
      </c>
    </row>
    <row r="190" spans="1:8" ht="200.1" customHeight="1" thickBot="1" x14ac:dyDescent="0.3">
      <c r="A190" s="47"/>
      <c r="B190" s="50"/>
      <c r="C190" s="40" t="s">
        <v>195</v>
      </c>
      <c r="D190" s="40"/>
      <c r="E190" s="40"/>
      <c r="F190" s="41"/>
      <c r="G190" s="37"/>
      <c r="H190" s="39"/>
    </row>
    <row r="191" spans="1:8" x14ac:dyDescent="0.25">
      <c r="A191" s="45">
        <v>10</v>
      </c>
      <c r="B191" s="48" t="s">
        <v>194</v>
      </c>
      <c r="C191" s="56" t="s">
        <v>193</v>
      </c>
      <c r="D191" s="56" t="s">
        <v>192</v>
      </c>
      <c r="E191" s="56" t="s">
        <v>191</v>
      </c>
      <c r="F191" s="56" t="s">
        <v>190</v>
      </c>
      <c r="G191" s="34" t="s">
        <v>112</v>
      </c>
      <c r="H191" s="35"/>
    </row>
    <row r="192" spans="1:8" ht="32.25" thickBot="1" x14ac:dyDescent="0.3">
      <c r="A192" s="46"/>
      <c r="B192" s="49"/>
      <c r="C192" s="57"/>
      <c r="D192" s="57"/>
      <c r="E192" s="57"/>
      <c r="F192" s="57"/>
      <c r="G192" s="13" t="s">
        <v>189</v>
      </c>
      <c r="H192" s="14">
        <v>24</v>
      </c>
    </row>
    <row r="193" spans="1:8" x14ac:dyDescent="0.25">
      <c r="A193" s="46"/>
      <c r="B193" s="49"/>
      <c r="C193" s="57"/>
      <c r="D193" s="57"/>
      <c r="E193" s="57"/>
      <c r="F193" s="57"/>
      <c r="G193" s="34" t="s">
        <v>131</v>
      </c>
      <c r="H193" s="35"/>
    </row>
    <row r="194" spans="1:8" ht="16.5" thickBot="1" x14ac:dyDescent="0.3">
      <c r="A194" s="46"/>
      <c r="B194" s="49"/>
      <c r="C194" s="57"/>
      <c r="D194" s="57"/>
      <c r="E194" s="57"/>
      <c r="F194" s="57"/>
      <c r="G194" s="13" t="s">
        <v>188</v>
      </c>
      <c r="H194" s="14">
        <v>6</v>
      </c>
    </row>
    <row r="195" spans="1:8" x14ac:dyDescent="0.25">
      <c r="A195" s="46"/>
      <c r="B195" s="49"/>
      <c r="C195" s="57"/>
      <c r="D195" s="57"/>
      <c r="E195" s="57"/>
      <c r="F195" s="57"/>
      <c r="G195" s="34" t="s">
        <v>127</v>
      </c>
      <c r="H195" s="35"/>
    </row>
    <row r="196" spans="1:8" ht="16.5" thickBot="1" x14ac:dyDescent="0.3">
      <c r="A196" s="46"/>
      <c r="B196" s="49"/>
      <c r="C196" s="57"/>
      <c r="D196" s="57"/>
      <c r="E196" s="57"/>
      <c r="F196" s="57"/>
      <c r="G196" s="13" t="s">
        <v>187</v>
      </c>
      <c r="H196" s="14">
        <v>1</v>
      </c>
    </row>
    <row r="197" spans="1:8" x14ac:dyDescent="0.25">
      <c r="A197" s="46"/>
      <c r="B197" s="49"/>
      <c r="C197" s="57"/>
      <c r="D197" s="57"/>
      <c r="E197" s="57"/>
      <c r="F197" s="57"/>
      <c r="G197" s="34" t="s">
        <v>161</v>
      </c>
      <c r="H197" s="35"/>
    </row>
    <row r="198" spans="1:8" ht="32.25" thickBot="1" x14ac:dyDescent="0.3">
      <c r="A198" s="46"/>
      <c r="B198" s="49"/>
      <c r="C198" s="57"/>
      <c r="D198" s="57"/>
      <c r="E198" s="57"/>
      <c r="F198" s="57"/>
      <c r="G198" s="13" t="s">
        <v>186</v>
      </c>
      <c r="H198" s="14">
        <v>6</v>
      </c>
    </row>
    <row r="199" spans="1:8" x14ac:dyDescent="0.25">
      <c r="A199" s="46"/>
      <c r="B199" s="49"/>
      <c r="C199" s="57"/>
      <c r="D199" s="57"/>
      <c r="E199" s="57"/>
      <c r="F199" s="57"/>
      <c r="G199" s="34" t="s">
        <v>109</v>
      </c>
      <c r="H199" s="35"/>
    </row>
    <row r="200" spans="1:8" ht="47.25" x14ac:dyDescent="0.25">
      <c r="A200" s="46"/>
      <c r="B200" s="49"/>
      <c r="C200" s="57"/>
      <c r="D200" s="57"/>
      <c r="E200" s="57"/>
      <c r="F200" s="57"/>
      <c r="G200" s="13" t="s">
        <v>156</v>
      </c>
      <c r="H200" s="14">
        <v>14</v>
      </c>
    </row>
    <row r="201" spans="1:8" ht="16.5" thickBot="1" x14ac:dyDescent="0.3">
      <c r="A201" s="46"/>
      <c r="B201" s="49"/>
      <c r="C201" s="57"/>
      <c r="D201" s="57"/>
      <c r="E201" s="57"/>
      <c r="F201" s="57"/>
      <c r="G201" s="13" t="s">
        <v>102</v>
      </c>
      <c r="H201" s="14">
        <v>8</v>
      </c>
    </row>
    <row r="202" spans="1:8" x14ac:dyDescent="0.25">
      <c r="A202" s="46"/>
      <c r="B202" s="49"/>
      <c r="C202" s="57"/>
      <c r="D202" s="57"/>
      <c r="E202" s="57"/>
      <c r="F202" s="57"/>
      <c r="G202" s="34" t="s">
        <v>123</v>
      </c>
      <c r="H202" s="35"/>
    </row>
    <row r="203" spans="1:8" x14ac:dyDescent="0.25">
      <c r="A203" s="46"/>
      <c r="B203" s="49"/>
      <c r="C203" s="57"/>
      <c r="D203" s="57"/>
      <c r="E203" s="57"/>
      <c r="F203" s="57"/>
      <c r="G203" s="13" t="s">
        <v>185</v>
      </c>
      <c r="H203" s="14">
        <v>4</v>
      </c>
    </row>
    <row r="204" spans="1:8" ht="16.5" thickBot="1" x14ac:dyDescent="0.3">
      <c r="A204" s="46"/>
      <c r="B204" s="49"/>
      <c r="C204" s="57"/>
      <c r="D204" s="57"/>
      <c r="E204" s="57"/>
      <c r="F204" s="57"/>
      <c r="G204" s="13" t="s">
        <v>184</v>
      </c>
      <c r="H204" s="14">
        <v>4</v>
      </c>
    </row>
    <row r="205" spans="1:8" x14ac:dyDescent="0.25">
      <c r="A205" s="46"/>
      <c r="B205" s="49"/>
      <c r="C205" s="57"/>
      <c r="D205" s="57"/>
      <c r="E205" s="57"/>
      <c r="F205" s="57"/>
      <c r="G205" s="34" t="s">
        <v>108</v>
      </c>
      <c r="H205" s="35"/>
    </row>
    <row r="206" spans="1:8" ht="48" thickBot="1" x14ac:dyDescent="0.3">
      <c r="A206" s="46"/>
      <c r="B206" s="49"/>
      <c r="C206" s="57"/>
      <c r="D206" s="57"/>
      <c r="E206" s="57"/>
      <c r="F206" s="57"/>
      <c r="G206" s="13" t="s">
        <v>183</v>
      </c>
      <c r="H206" s="14">
        <v>10</v>
      </c>
    </row>
    <row r="207" spans="1:8" x14ac:dyDescent="0.25">
      <c r="A207" s="46"/>
      <c r="B207" s="49"/>
      <c r="C207" s="57"/>
      <c r="D207" s="57"/>
      <c r="E207" s="57"/>
      <c r="F207" s="57"/>
      <c r="G207" s="34" t="s">
        <v>105</v>
      </c>
      <c r="H207" s="35"/>
    </row>
    <row r="208" spans="1:8" ht="48" thickBot="1" x14ac:dyDescent="0.3">
      <c r="A208" s="46"/>
      <c r="B208" s="49"/>
      <c r="C208" s="57"/>
      <c r="D208" s="57"/>
      <c r="E208" s="57"/>
      <c r="F208" s="57"/>
      <c r="G208" s="13" t="s">
        <v>104</v>
      </c>
      <c r="H208" s="14">
        <v>2</v>
      </c>
    </row>
    <row r="209" spans="1:8" x14ac:dyDescent="0.25">
      <c r="A209" s="46"/>
      <c r="B209" s="49"/>
      <c r="C209" s="57"/>
      <c r="D209" s="57"/>
      <c r="E209" s="57"/>
      <c r="F209" s="57"/>
      <c r="G209" s="34" t="s">
        <v>101</v>
      </c>
      <c r="H209" s="35"/>
    </row>
    <row r="210" spans="1:8" ht="16.5" thickBot="1" x14ac:dyDescent="0.3">
      <c r="A210" s="46"/>
      <c r="B210" s="49"/>
      <c r="C210" s="57"/>
      <c r="D210" s="57"/>
      <c r="E210" s="57"/>
      <c r="F210" s="57"/>
      <c r="G210" s="13" t="s">
        <v>102</v>
      </c>
      <c r="H210" s="14">
        <v>24</v>
      </c>
    </row>
    <row r="211" spans="1:8" x14ac:dyDescent="0.25">
      <c r="A211" s="46"/>
      <c r="B211" s="49"/>
      <c r="C211" s="57"/>
      <c r="D211" s="57"/>
      <c r="E211" s="57"/>
      <c r="F211" s="57"/>
      <c r="G211" s="34" t="s">
        <v>99</v>
      </c>
      <c r="H211" s="35"/>
    </row>
    <row r="212" spans="1:8" x14ac:dyDescent="0.25">
      <c r="A212" s="46"/>
      <c r="B212" s="49"/>
      <c r="C212" s="57"/>
      <c r="D212" s="57"/>
      <c r="E212" s="57"/>
      <c r="F212" s="57"/>
      <c r="G212" s="13" t="s">
        <v>182</v>
      </c>
      <c r="H212" s="14">
        <v>2</v>
      </c>
    </row>
    <row r="213" spans="1:8" ht="16.5" thickBot="1" x14ac:dyDescent="0.3">
      <c r="A213" s="46"/>
      <c r="B213" s="49"/>
      <c r="C213" s="58"/>
      <c r="D213" s="58"/>
      <c r="E213" s="58"/>
      <c r="F213" s="58"/>
      <c r="G213" s="36" t="s">
        <v>8</v>
      </c>
      <c r="H213" s="38">
        <f>SUM(H192:H192,H194:H194,H196:H196,H198:H198,H200:H201,H203:H204,H206:H206,H208:H208,H210:H210,H212:H212)</f>
        <v>105</v>
      </c>
    </row>
    <row r="214" spans="1:8" ht="200.1" customHeight="1" thickBot="1" x14ac:dyDescent="0.3">
      <c r="A214" s="47"/>
      <c r="B214" s="50"/>
      <c r="C214" s="40" t="s">
        <v>181</v>
      </c>
      <c r="D214" s="40"/>
      <c r="E214" s="40"/>
      <c r="F214" s="41"/>
      <c r="G214" s="37"/>
      <c r="H214" s="39"/>
    </row>
    <row r="215" spans="1:8" x14ac:dyDescent="0.25">
      <c r="A215" s="45">
        <v>11</v>
      </c>
      <c r="B215" s="48" t="s">
        <v>169</v>
      </c>
      <c r="C215" s="56" t="s">
        <v>180</v>
      </c>
      <c r="D215" s="56" t="s">
        <v>179</v>
      </c>
      <c r="E215" s="56" t="s">
        <v>178</v>
      </c>
      <c r="F215" s="56" t="s">
        <v>177</v>
      </c>
      <c r="G215" s="34" t="s">
        <v>131</v>
      </c>
      <c r="H215" s="35"/>
    </row>
    <row r="216" spans="1:8" ht="32.25" thickBot="1" x14ac:dyDescent="0.3">
      <c r="A216" s="46"/>
      <c r="B216" s="49"/>
      <c r="C216" s="57"/>
      <c r="D216" s="57"/>
      <c r="E216" s="57"/>
      <c r="F216" s="57"/>
      <c r="G216" s="13" t="s">
        <v>163</v>
      </c>
      <c r="H216" s="14">
        <v>9</v>
      </c>
    </row>
    <row r="217" spans="1:8" x14ac:dyDescent="0.25">
      <c r="A217" s="46"/>
      <c r="B217" s="49"/>
      <c r="C217" s="57"/>
      <c r="D217" s="57"/>
      <c r="E217" s="57"/>
      <c r="F217" s="57"/>
      <c r="G217" s="34" t="s">
        <v>127</v>
      </c>
      <c r="H217" s="35"/>
    </row>
    <row r="218" spans="1:8" ht="31.5" x14ac:dyDescent="0.25">
      <c r="A218" s="46"/>
      <c r="B218" s="49"/>
      <c r="C218" s="57"/>
      <c r="D218" s="57"/>
      <c r="E218" s="57"/>
      <c r="F218" s="57"/>
      <c r="G218" s="13" t="s">
        <v>126</v>
      </c>
      <c r="H218" s="14">
        <v>1</v>
      </c>
    </row>
    <row r="219" spans="1:8" ht="16.5" thickBot="1" x14ac:dyDescent="0.3">
      <c r="A219" s="46"/>
      <c r="B219" s="49"/>
      <c r="C219" s="57"/>
      <c r="D219" s="57"/>
      <c r="E219" s="57"/>
      <c r="F219" s="57"/>
      <c r="G219" s="13" t="s">
        <v>176</v>
      </c>
      <c r="H219" s="14">
        <v>2</v>
      </c>
    </row>
    <row r="220" spans="1:8" x14ac:dyDescent="0.25">
      <c r="A220" s="46"/>
      <c r="B220" s="49"/>
      <c r="C220" s="57"/>
      <c r="D220" s="57"/>
      <c r="E220" s="57"/>
      <c r="F220" s="57"/>
      <c r="G220" s="34" t="s">
        <v>161</v>
      </c>
      <c r="H220" s="35"/>
    </row>
    <row r="221" spans="1:8" ht="31.5" x14ac:dyDescent="0.25">
      <c r="A221" s="46"/>
      <c r="B221" s="49"/>
      <c r="C221" s="57"/>
      <c r="D221" s="57"/>
      <c r="E221" s="57"/>
      <c r="F221" s="57"/>
      <c r="G221" s="13" t="s">
        <v>175</v>
      </c>
      <c r="H221" s="14">
        <v>2</v>
      </c>
    </row>
    <row r="222" spans="1:8" x14ac:dyDescent="0.25">
      <c r="A222" s="46"/>
      <c r="B222" s="49"/>
      <c r="C222" s="57"/>
      <c r="D222" s="57"/>
      <c r="E222" s="57"/>
      <c r="F222" s="57"/>
      <c r="G222" s="13" t="s">
        <v>160</v>
      </c>
      <c r="H222" s="14">
        <v>3</v>
      </c>
    </row>
    <row r="223" spans="1:8" x14ac:dyDescent="0.25">
      <c r="A223" s="46"/>
      <c r="B223" s="49"/>
      <c r="C223" s="57"/>
      <c r="D223" s="57"/>
      <c r="E223" s="57"/>
      <c r="F223" s="57"/>
      <c r="G223" s="13" t="s">
        <v>158</v>
      </c>
      <c r="H223" s="14">
        <v>3</v>
      </c>
    </row>
    <row r="224" spans="1:8" ht="16.5" thickBot="1" x14ac:dyDescent="0.3">
      <c r="A224" s="46"/>
      <c r="B224" s="49"/>
      <c r="C224" s="57"/>
      <c r="D224" s="57"/>
      <c r="E224" s="57"/>
      <c r="F224" s="57"/>
      <c r="G224" s="13" t="s">
        <v>102</v>
      </c>
      <c r="H224" s="14">
        <v>5</v>
      </c>
    </row>
    <row r="225" spans="1:8" x14ac:dyDescent="0.25">
      <c r="A225" s="46"/>
      <c r="B225" s="49"/>
      <c r="C225" s="57"/>
      <c r="D225" s="57"/>
      <c r="E225" s="57"/>
      <c r="F225" s="57"/>
      <c r="G225" s="34" t="s">
        <v>144</v>
      </c>
      <c r="H225" s="35"/>
    </row>
    <row r="226" spans="1:8" ht="16.5" thickBot="1" x14ac:dyDescent="0.3">
      <c r="A226" s="46"/>
      <c r="B226" s="49"/>
      <c r="C226" s="57"/>
      <c r="D226" s="57"/>
      <c r="E226" s="57"/>
      <c r="F226" s="57"/>
      <c r="G226" s="13" t="s">
        <v>102</v>
      </c>
      <c r="H226" s="14">
        <v>6</v>
      </c>
    </row>
    <row r="227" spans="1:8" x14ac:dyDescent="0.25">
      <c r="A227" s="46"/>
      <c r="B227" s="49"/>
      <c r="C227" s="57"/>
      <c r="D227" s="57"/>
      <c r="E227" s="57"/>
      <c r="F227" s="57"/>
      <c r="G227" s="34" t="s">
        <v>109</v>
      </c>
      <c r="H227" s="35"/>
    </row>
    <row r="228" spans="1:8" ht="32.25" thickBot="1" x14ac:dyDescent="0.3">
      <c r="A228" s="46"/>
      <c r="B228" s="49"/>
      <c r="C228" s="57"/>
      <c r="D228" s="57"/>
      <c r="E228" s="57"/>
      <c r="F228" s="57"/>
      <c r="G228" s="13" t="s">
        <v>174</v>
      </c>
      <c r="H228" s="14">
        <v>7</v>
      </c>
    </row>
    <row r="229" spans="1:8" x14ac:dyDescent="0.25">
      <c r="A229" s="46"/>
      <c r="B229" s="49"/>
      <c r="C229" s="57"/>
      <c r="D229" s="57"/>
      <c r="E229" s="57"/>
      <c r="F229" s="57"/>
      <c r="G229" s="34" t="s">
        <v>123</v>
      </c>
      <c r="H229" s="35"/>
    </row>
    <row r="230" spans="1:8" ht="32.25" thickBot="1" x14ac:dyDescent="0.3">
      <c r="A230" s="46"/>
      <c r="B230" s="49"/>
      <c r="C230" s="57"/>
      <c r="D230" s="57"/>
      <c r="E230" s="57"/>
      <c r="F230" s="57"/>
      <c r="G230" s="13" t="s">
        <v>141</v>
      </c>
      <c r="H230" s="14">
        <v>12</v>
      </c>
    </row>
    <row r="231" spans="1:8" x14ac:dyDescent="0.25">
      <c r="A231" s="46"/>
      <c r="B231" s="49"/>
      <c r="C231" s="57"/>
      <c r="D231" s="57"/>
      <c r="E231" s="57"/>
      <c r="F231" s="57"/>
      <c r="G231" s="34" t="s">
        <v>122</v>
      </c>
      <c r="H231" s="35"/>
    </row>
    <row r="232" spans="1:8" ht="31.5" x14ac:dyDescent="0.25">
      <c r="A232" s="46"/>
      <c r="B232" s="49"/>
      <c r="C232" s="57"/>
      <c r="D232" s="57"/>
      <c r="E232" s="57"/>
      <c r="F232" s="57"/>
      <c r="G232" s="13" t="s">
        <v>173</v>
      </c>
      <c r="H232" s="14">
        <v>8</v>
      </c>
    </row>
    <row r="233" spans="1:8" ht="47.25" x14ac:dyDescent="0.25">
      <c r="A233" s="46"/>
      <c r="B233" s="49"/>
      <c r="C233" s="57"/>
      <c r="D233" s="57"/>
      <c r="E233" s="57"/>
      <c r="F233" s="57"/>
      <c r="G233" s="13" t="s">
        <v>172</v>
      </c>
      <c r="H233" s="14">
        <v>23</v>
      </c>
    </row>
    <row r="234" spans="1:8" x14ac:dyDescent="0.25">
      <c r="A234" s="46"/>
      <c r="B234" s="49"/>
      <c r="C234" s="57"/>
      <c r="D234" s="57"/>
      <c r="E234" s="57"/>
      <c r="F234" s="57"/>
      <c r="G234" s="13" t="s">
        <v>140</v>
      </c>
      <c r="H234" s="14">
        <v>2</v>
      </c>
    </row>
    <row r="235" spans="1:8" ht="16.5" thickBot="1" x14ac:dyDescent="0.3">
      <c r="A235" s="46"/>
      <c r="B235" s="49"/>
      <c r="C235" s="57"/>
      <c r="D235" s="57"/>
      <c r="E235" s="57"/>
      <c r="F235" s="57"/>
      <c r="G235" s="13" t="s">
        <v>102</v>
      </c>
      <c r="H235" s="14">
        <v>12</v>
      </c>
    </row>
    <row r="236" spans="1:8" x14ac:dyDescent="0.25">
      <c r="A236" s="46"/>
      <c r="B236" s="49"/>
      <c r="C236" s="57"/>
      <c r="D236" s="57"/>
      <c r="E236" s="57"/>
      <c r="F236" s="57"/>
      <c r="G236" s="34" t="s">
        <v>103</v>
      </c>
      <c r="H236" s="35"/>
    </row>
    <row r="237" spans="1:8" ht="31.5" x14ac:dyDescent="0.25">
      <c r="A237" s="46"/>
      <c r="B237" s="49"/>
      <c r="C237" s="57"/>
      <c r="D237" s="57"/>
      <c r="E237" s="57"/>
      <c r="F237" s="57"/>
      <c r="G237" s="13" t="s">
        <v>171</v>
      </c>
      <c r="H237" s="14">
        <v>4</v>
      </c>
    </row>
    <row r="238" spans="1:8" ht="16.5" thickBot="1" x14ac:dyDescent="0.3">
      <c r="A238" s="46"/>
      <c r="B238" s="49"/>
      <c r="C238" s="57"/>
      <c r="D238" s="57"/>
      <c r="E238" s="57"/>
      <c r="F238" s="57"/>
      <c r="G238" s="13" t="s">
        <v>102</v>
      </c>
      <c r="H238" s="14">
        <v>7</v>
      </c>
    </row>
    <row r="239" spans="1:8" x14ac:dyDescent="0.25">
      <c r="A239" s="46"/>
      <c r="B239" s="49"/>
      <c r="C239" s="57"/>
      <c r="D239" s="57"/>
      <c r="E239" s="57"/>
      <c r="F239" s="57"/>
      <c r="G239" s="34" t="s">
        <v>99</v>
      </c>
      <c r="H239" s="35"/>
    </row>
    <row r="240" spans="1:8" x14ac:dyDescent="0.25">
      <c r="A240" s="46"/>
      <c r="B240" s="49"/>
      <c r="C240" s="57"/>
      <c r="D240" s="57"/>
      <c r="E240" s="57"/>
      <c r="F240" s="57"/>
      <c r="G240" s="13" t="s">
        <v>102</v>
      </c>
      <c r="H240" s="14">
        <v>16</v>
      </c>
    </row>
    <row r="241" spans="1:8" ht="16.5" thickBot="1" x14ac:dyDescent="0.3">
      <c r="A241" s="46"/>
      <c r="B241" s="49"/>
      <c r="C241" s="58"/>
      <c r="D241" s="58"/>
      <c r="E241" s="58"/>
      <c r="F241" s="58"/>
      <c r="G241" s="36" t="s">
        <v>8</v>
      </c>
      <c r="H241" s="38">
        <f>SUM(H216:H216,H218:H219,H221:H224,H226:H226,H228:H228,H230:H230,H232:H235,H237:H238,H240:H240,)</f>
        <v>122</v>
      </c>
    </row>
    <row r="242" spans="1:8" ht="200.1" customHeight="1" thickBot="1" x14ac:dyDescent="0.3">
      <c r="A242" s="47"/>
      <c r="B242" s="50"/>
      <c r="C242" s="40" t="s">
        <v>170</v>
      </c>
      <c r="D242" s="40"/>
      <c r="E242" s="40"/>
      <c r="F242" s="41"/>
      <c r="G242" s="37"/>
      <c r="H242" s="39"/>
    </row>
    <row r="243" spans="1:8" x14ac:dyDescent="0.25">
      <c r="A243" s="45">
        <v>12</v>
      </c>
      <c r="B243" s="48" t="s">
        <v>169</v>
      </c>
      <c r="C243" s="56" t="s">
        <v>168</v>
      </c>
      <c r="D243" s="56" t="s">
        <v>167</v>
      </c>
      <c r="E243" s="56" t="s">
        <v>166</v>
      </c>
      <c r="F243" s="56" t="s">
        <v>165</v>
      </c>
      <c r="G243" s="34" t="s">
        <v>112</v>
      </c>
      <c r="H243" s="35"/>
    </row>
    <row r="244" spans="1:8" ht="16.5" thickBot="1" x14ac:dyDescent="0.3">
      <c r="A244" s="46"/>
      <c r="B244" s="49"/>
      <c r="C244" s="57"/>
      <c r="D244" s="57"/>
      <c r="E244" s="57"/>
      <c r="F244" s="57"/>
      <c r="G244" s="13" t="s">
        <v>164</v>
      </c>
      <c r="H244" s="14">
        <v>5</v>
      </c>
    </row>
    <row r="245" spans="1:8" x14ac:dyDescent="0.25">
      <c r="A245" s="46"/>
      <c r="B245" s="49"/>
      <c r="C245" s="57"/>
      <c r="D245" s="57"/>
      <c r="E245" s="57"/>
      <c r="F245" s="57"/>
      <c r="G245" s="34" t="s">
        <v>131</v>
      </c>
      <c r="H245" s="35"/>
    </row>
    <row r="246" spans="1:8" ht="31.5" x14ac:dyDescent="0.25">
      <c r="A246" s="46"/>
      <c r="B246" s="49"/>
      <c r="C246" s="57"/>
      <c r="D246" s="57"/>
      <c r="E246" s="57"/>
      <c r="F246" s="57"/>
      <c r="G246" s="13" t="s">
        <v>163</v>
      </c>
      <c r="H246" s="14">
        <v>9</v>
      </c>
    </row>
    <row r="247" spans="1:8" ht="32.25" thickBot="1" x14ac:dyDescent="0.3">
      <c r="A247" s="46"/>
      <c r="B247" s="49"/>
      <c r="C247" s="57"/>
      <c r="D247" s="57"/>
      <c r="E247" s="57"/>
      <c r="F247" s="57"/>
      <c r="G247" s="13" t="s">
        <v>162</v>
      </c>
      <c r="H247" s="14">
        <v>27</v>
      </c>
    </row>
    <row r="248" spans="1:8" x14ac:dyDescent="0.25">
      <c r="A248" s="46"/>
      <c r="B248" s="49"/>
      <c r="C248" s="57"/>
      <c r="D248" s="57"/>
      <c r="E248" s="57"/>
      <c r="F248" s="57"/>
      <c r="G248" s="34" t="s">
        <v>161</v>
      </c>
      <c r="H248" s="35"/>
    </row>
    <row r="249" spans="1:8" x14ac:dyDescent="0.25">
      <c r="A249" s="46"/>
      <c r="B249" s="49"/>
      <c r="C249" s="57"/>
      <c r="D249" s="57"/>
      <c r="E249" s="57"/>
      <c r="F249" s="57"/>
      <c r="G249" s="13" t="s">
        <v>160</v>
      </c>
      <c r="H249" s="14">
        <v>3</v>
      </c>
    </row>
    <row r="250" spans="1:8" ht="31.5" x14ac:dyDescent="0.25">
      <c r="A250" s="46"/>
      <c r="B250" s="49"/>
      <c r="C250" s="57"/>
      <c r="D250" s="57"/>
      <c r="E250" s="57"/>
      <c r="F250" s="57"/>
      <c r="G250" s="13" t="s">
        <v>159</v>
      </c>
      <c r="H250" s="14">
        <v>2</v>
      </c>
    </row>
    <row r="251" spans="1:8" ht="16.5" thickBot="1" x14ac:dyDescent="0.3">
      <c r="A251" s="46"/>
      <c r="B251" s="49"/>
      <c r="C251" s="57"/>
      <c r="D251" s="57"/>
      <c r="E251" s="57"/>
      <c r="F251" s="57"/>
      <c r="G251" s="13" t="s">
        <v>158</v>
      </c>
      <c r="H251" s="14">
        <v>4</v>
      </c>
    </row>
    <row r="252" spans="1:8" x14ac:dyDescent="0.25">
      <c r="A252" s="46"/>
      <c r="B252" s="49"/>
      <c r="C252" s="57"/>
      <c r="D252" s="57"/>
      <c r="E252" s="57"/>
      <c r="F252" s="57"/>
      <c r="G252" s="34" t="s">
        <v>109</v>
      </c>
      <c r="H252" s="35"/>
    </row>
    <row r="253" spans="1:8" ht="31.5" x14ac:dyDescent="0.25">
      <c r="A253" s="46"/>
      <c r="B253" s="49"/>
      <c r="C253" s="57"/>
      <c r="D253" s="57"/>
      <c r="E253" s="57"/>
      <c r="F253" s="57"/>
      <c r="G253" s="13" t="s">
        <v>157</v>
      </c>
      <c r="H253" s="14">
        <v>12</v>
      </c>
    </row>
    <row r="254" spans="1:8" ht="48" thickBot="1" x14ac:dyDescent="0.3">
      <c r="A254" s="46"/>
      <c r="B254" s="49"/>
      <c r="C254" s="57"/>
      <c r="D254" s="57"/>
      <c r="E254" s="57"/>
      <c r="F254" s="57"/>
      <c r="G254" s="13" t="s">
        <v>156</v>
      </c>
      <c r="H254" s="14">
        <v>14</v>
      </c>
    </row>
    <row r="255" spans="1:8" x14ac:dyDescent="0.25">
      <c r="A255" s="46"/>
      <c r="B255" s="49"/>
      <c r="C255" s="57"/>
      <c r="D255" s="57"/>
      <c r="E255" s="57"/>
      <c r="F255" s="57"/>
      <c r="G255" s="34" t="s">
        <v>103</v>
      </c>
      <c r="H255" s="35"/>
    </row>
    <row r="256" spans="1:8" ht="47.25" x14ac:dyDescent="0.25">
      <c r="A256" s="46"/>
      <c r="B256" s="49"/>
      <c r="C256" s="57"/>
      <c r="D256" s="57"/>
      <c r="E256" s="57"/>
      <c r="F256" s="57"/>
      <c r="G256" s="13" t="s">
        <v>155</v>
      </c>
      <c r="H256" s="14">
        <v>11</v>
      </c>
    </row>
    <row r="257" spans="1:8" ht="16.5" thickBot="1" x14ac:dyDescent="0.3">
      <c r="A257" s="46"/>
      <c r="B257" s="49"/>
      <c r="C257" s="58"/>
      <c r="D257" s="58"/>
      <c r="E257" s="58"/>
      <c r="F257" s="58"/>
      <c r="G257" s="36" t="s">
        <v>8</v>
      </c>
      <c r="H257" s="38">
        <f>SUM(H244:H244,H246:H247,H249:H251,H253:H254,H256:H256,)</f>
        <v>87</v>
      </c>
    </row>
    <row r="258" spans="1:8" ht="200.1" customHeight="1" thickBot="1" x14ac:dyDescent="0.3">
      <c r="A258" s="47"/>
      <c r="B258" s="50"/>
      <c r="C258" s="40" t="s">
        <v>154</v>
      </c>
      <c r="D258" s="40"/>
      <c r="E258" s="40"/>
      <c r="F258" s="41"/>
      <c r="G258" s="37"/>
      <c r="H258" s="39"/>
    </row>
    <row r="259" spans="1:8" x14ac:dyDescent="0.25">
      <c r="A259" s="45">
        <v>13</v>
      </c>
      <c r="B259" s="48" t="s">
        <v>117</v>
      </c>
      <c r="C259" s="56" t="s">
        <v>153</v>
      </c>
      <c r="D259" s="56" t="s">
        <v>152</v>
      </c>
      <c r="E259" s="56" t="s">
        <v>151</v>
      </c>
      <c r="F259" s="56" t="s">
        <v>150</v>
      </c>
      <c r="G259" s="34" t="s">
        <v>131</v>
      </c>
      <c r="H259" s="35"/>
    </row>
    <row r="260" spans="1:8" ht="31.5" x14ac:dyDescent="0.25">
      <c r="A260" s="46"/>
      <c r="B260" s="49"/>
      <c r="C260" s="57"/>
      <c r="D260" s="57"/>
      <c r="E260" s="57"/>
      <c r="F260" s="57"/>
      <c r="G260" s="13" t="s">
        <v>130</v>
      </c>
      <c r="H260" s="14">
        <v>9</v>
      </c>
    </row>
    <row r="261" spans="1:8" ht="48" thickBot="1" x14ac:dyDescent="0.3">
      <c r="A261" s="46"/>
      <c r="B261" s="49"/>
      <c r="C261" s="57"/>
      <c r="D261" s="57"/>
      <c r="E261" s="57"/>
      <c r="F261" s="57"/>
      <c r="G261" s="13" t="s">
        <v>149</v>
      </c>
      <c r="H261" s="14">
        <v>18</v>
      </c>
    </row>
    <row r="262" spans="1:8" x14ac:dyDescent="0.25">
      <c r="A262" s="46"/>
      <c r="B262" s="49"/>
      <c r="C262" s="57"/>
      <c r="D262" s="57"/>
      <c r="E262" s="57"/>
      <c r="F262" s="57"/>
      <c r="G262" s="34" t="s">
        <v>129</v>
      </c>
      <c r="H262" s="35"/>
    </row>
    <row r="263" spans="1:8" ht="16.5" thickBot="1" x14ac:dyDescent="0.3">
      <c r="A263" s="46"/>
      <c r="B263" s="49"/>
      <c r="C263" s="57"/>
      <c r="D263" s="57"/>
      <c r="E263" s="57"/>
      <c r="F263" s="57"/>
      <c r="G263" s="13" t="s">
        <v>148</v>
      </c>
      <c r="H263" s="14">
        <v>5</v>
      </c>
    </row>
    <row r="264" spans="1:8" x14ac:dyDescent="0.25">
      <c r="A264" s="46"/>
      <c r="B264" s="49"/>
      <c r="C264" s="57"/>
      <c r="D264" s="57"/>
      <c r="E264" s="57"/>
      <c r="F264" s="57"/>
      <c r="G264" s="34" t="s">
        <v>147</v>
      </c>
      <c r="H264" s="35"/>
    </row>
    <row r="265" spans="1:8" ht="32.25" thickBot="1" x14ac:dyDescent="0.3">
      <c r="A265" s="46"/>
      <c r="B265" s="49"/>
      <c r="C265" s="57"/>
      <c r="D265" s="57"/>
      <c r="E265" s="57"/>
      <c r="F265" s="57"/>
      <c r="G265" s="13" t="s">
        <v>146</v>
      </c>
      <c r="H265" s="14">
        <v>18</v>
      </c>
    </row>
    <row r="266" spans="1:8" x14ac:dyDescent="0.25">
      <c r="A266" s="46"/>
      <c r="B266" s="49"/>
      <c r="C266" s="57"/>
      <c r="D266" s="57"/>
      <c r="E266" s="57"/>
      <c r="F266" s="57"/>
      <c r="G266" s="34" t="s">
        <v>127</v>
      </c>
      <c r="H266" s="35"/>
    </row>
    <row r="267" spans="1:8" ht="32.25" thickBot="1" x14ac:dyDescent="0.3">
      <c r="A267" s="46"/>
      <c r="B267" s="49"/>
      <c r="C267" s="57"/>
      <c r="D267" s="57"/>
      <c r="E267" s="57"/>
      <c r="F267" s="57"/>
      <c r="G267" s="13" t="s">
        <v>145</v>
      </c>
      <c r="H267" s="14">
        <v>2</v>
      </c>
    </row>
    <row r="268" spans="1:8" x14ac:dyDescent="0.25">
      <c r="A268" s="46"/>
      <c r="B268" s="49"/>
      <c r="C268" s="57"/>
      <c r="D268" s="57"/>
      <c r="E268" s="57"/>
      <c r="F268" s="57"/>
      <c r="G268" s="34" t="s">
        <v>144</v>
      </c>
      <c r="H268" s="35"/>
    </row>
    <row r="269" spans="1:8" ht="16.5" thickBot="1" x14ac:dyDescent="0.3">
      <c r="A269" s="46"/>
      <c r="B269" s="49"/>
      <c r="C269" s="57"/>
      <c r="D269" s="57"/>
      <c r="E269" s="57"/>
      <c r="F269" s="57"/>
      <c r="G269" s="13" t="s">
        <v>143</v>
      </c>
      <c r="H269" s="14">
        <v>2</v>
      </c>
    </row>
    <row r="270" spans="1:8" x14ac:dyDescent="0.25">
      <c r="A270" s="46"/>
      <c r="B270" s="49"/>
      <c r="C270" s="57"/>
      <c r="D270" s="57"/>
      <c r="E270" s="57"/>
      <c r="F270" s="57"/>
      <c r="G270" s="34" t="s">
        <v>123</v>
      </c>
      <c r="H270" s="35"/>
    </row>
    <row r="271" spans="1:8" x14ac:dyDescent="0.25">
      <c r="A271" s="46"/>
      <c r="B271" s="49"/>
      <c r="C271" s="57"/>
      <c r="D271" s="57"/>
      <c r="E271" s="57"/>
      <c r="F271" s="57"/>
      <c r="G271" s="13" t="s">
        <v>142</v>
      </c>
      <c r="H271" s="14">
        <v>5</v>
      </c>
    </row>
    <row r="272" spans="1:8" ht="32.25" thickBot="1" x14ac:dyDescent="0.3">
      <c r="A272" s="46"/>
      <c r="B272" s="49"/>
      <c r="C272" s="57"/>
      <c r="D272" s="57"/>
      <c r="E272" s="57"/>
      <c r="F272" s="57"/>
      <c r="G272" s="13" t="s">
        <v>141</v>
      </c>
      <c r="H272" s="14">
        <v>12</v>
      </c>
    </row>
    <row r="273" spans="1:8" x14ac:dyDescent="0.25">
      <c r="A273" s="46"/>
      <c r="B273" s="49"/>
      <c r="C273" s="57"/>
      <c r="D273" s="57"/>
      <c r="E273" s="57"/>
      <c r="F273" s="57"/>
      <c r="G273" s="34" t="s">
        <v>122</v>
      </c>
      <c r="H273" s="35"/>
    </row>
    <row r="274" spans="1:8" x14ac:dyDescent="0.25">
      <c r="A274" s="46"/>
      <c r="B274" s="49"/>
      <c r="C274" s="57"/>
      <c r="D274" s="57"/>
      <c r="E274" s="57"/>
      <c r="F274" s="57"/>
      <c r="G274" s="13" t="s">
        <v>140</v>
      </c>
      <c r="H274" s="14">
        <v>2</v>
      </c>
    </row>
    <row r="275" spans="1:8" ht="32.25" thickBot="1" x14ac:dyDescent="0.3">
      <c r="A275" s="46"/>
      <c r="B275" s="49"/>
      <c r="C275" s="57"/>
      <c r="D275" s="57"/>
      <c r="E275" s="57"/>
      <c r="F275" s="57"/>
      <c r="G275" s="13" t="s">
        <v>139</v>
      </c>
      <c r="H275" s="14">
        <v>14</v>
      </c>
    </row>
    <row r="276" spans="1:8" x14ac:dyDescent="0.25">
      <c r="A276" s="46"/>
      <c r="B276" s="49"/>
      <c r="C276" s="57"/>
      <c r="D276" s="57"/>
      <c r="E276" s="57"/>
      <c r="F276" s="57"/>
      <c r="G276" s="34" t="s">
        <v>108</v>
      </c>
      <c r="H276" s="35"/>
    </row>
    <row r="277" spans="1:8" ht="32.25" thickBot="1" x14ac:dyDescent="0.3">
      <c r="A277" s="46"/>
      <c r="B277" s="49"/>
      <c r="C277" s="57"/>
      <c r="D277" s="57"/>
      <c r="E277" s="57"/>
      <c r="F277" s="57"/>
      <c r="G277" s="13" t="s">
        <v>138</v>
      </c>
      <c r="H277" s="14">
        <v>11</v>
      </c>
    </row>
    <row r="278" spans="1:8" x14ac:dyDescent="0.25">
      <c r="A278" s="46"/>
      <c r="B278" s="49"/>
      <c r="C278" s="57"/>
      <c r="D278" s="57"/>
      <c r="E278" s="57"/>
      <c r="F278" s="57"/>
      <c r="G278" s="34" t="s">
        <v>105</v>
      </c>
      <c r="H278" s="35"/>
    </row>
    <row r="279" spans="1:8" ht="16.5" thickBot="1" x14ac:dyDescent="0.3">
      <c r="A279" s="46"/>
      <c r="B279" s="49"/>
      <c r="C279" s="57"/>
      <c r="D279" s="57"/>
      <c r="E279" s="57"/>
      <c r="F279" s="57"/>
      <c r="G279" s="13" t="s">
        <v>102</v>
      </c>
      <c r="H279" s="14">
        <v>6</v>
      </c>
    </row>
    <row r="280" spans="1:8" x14ac:dyDescent="0.25">
      <c r="A280" s="46"/>
      <c r="B280" s="49"/>
      <c r="C280" s="57"/>
      <c r="D280" s="57"/>
      <c r="E280" s="57"/>
      <c r="F280" s="57"/>
      <c r="G280" s="34" t="s">
        <v>103</v>
      </c>
      <c r="H280" s="35"/>
    </row>
    <row r="281" spans="1:8" ht="31.5" x14ac:dyDescent="0.25">
      <c r="A281" s="46"/>
      <c r="B281" s="49"/>
      <c r="C281" s="57"/>
      <c r="D281" s="57"/>
      <c r="E281" s="57"/>
      <c r="F281" s="57"/>
      <c r="G281" s="13" t="s">
        <v>137</v>
      </c>
      <c r="H281" s="14">
        <v>7</v>
      </c>
    </row>
    <row r="282" spans="1:8" ht="16.5" thickBot="1" x14ac:dyDescent="0.3">
      <c r="A282" s="46"/>
      <c r="B282" s="49"/>
      <c r="C282" s="58"/>
      <c r="D282" s="58"/>
      <c r="E282" s="58"/>
      <c r="F282" s="58"/>
      <c r="G282" s="36" t="s">
        <v>8</v>
      </c>
      <c r="H282" s="38">
        <f>SUM(H260:H261,H263:H263,H265:H265,H267:H267,H269:H269,H271:H272,H274:H275,H277:H277,H279:H279,H281:H281)</f>
        <v>111</v>
      </c>
    </row>
    <row r="283" spans="1:8" ht="200.1" customHeight="1" thickBot="1" x14ac:dyDescent="0.3">
      <c r="A283" s="47"/>
      <c r="B283" s="50"/>
      <c r="C283" s="40" t="s">
        <v>136</v>
      </c>
      <c r="D283" s="40"/>
      <c r="E283" s="40"/>
      <c r="F283" s="41"/>
      <c r="G283" s="37"/>
      <c r="H283" s="39"/>
    </row>
    <row r="284" spans="1:8" x14ac:dyDescent="0.25">
      <c r="A284" s="45">
        <v>14</v>
      </c>
      <c r="B284" s="48" t="s">
        <v>135</v>
      </c>
      <c r="C284" s="56" t="s">
        <v>134</v>
      </c>
      <c r="D284" s="56" t="s">
        <v>133</v>
      </c>
      <c r="E284" s="56" t="s">
        <v>132</v>
      </c>
      <c r="F284" s="56"/>
      <c r="G284" s="34" t="s">
        <v>131</v>
      </c>
      <c r="H284" s="35"/>
    </row>
    <row r="285" spans="1:8" ht="32.25" thickBot="1" x14ac:dyDescent="0.3">
      <c r="A285" s="46"/>
      <c r="B285" s="49"/>
      <c r="C285" s="57"/>
      <c r="D285" s="57"/>
      <c r="E285" s="57"/>
      <c r="F285" s="57"/>
      <c r="G285" s="13" t="s">
        <v>130</v>
      </c>
      <c r="H285" s="14">
        <v>9</v>
      </c>
    </row>
    <row r="286" spans="1:8" x14ac:dyDescent="0.25">
      <c r="A286" s="46"/>
      <c r="B286" s="49"/>
      <c r="C286" s="57"/>
      <c r="D286" s="57"/>
      <c r="E286" s="57"/>
      <c r="F286" s="57"/>
      <c r="G286" s="34" t="s">
        <v>129</v>
      </c>
      <c r="H286" s="35"/>
    </row>
    <row r="287" spans="1:8" ht="32.25" thickBot="1" x14ac:dyDescent="0.3">
      <c r="A287" s="46"/>
      <c r="B287" s="49"/>
      <c r="C287" s="57"/>
      <c r="D287" s="57"/>
      <c r="E287" s="57"/>
      <c r="F287" s="57"/>
      <c r="G287" s="13" t="s">
        <v>128</v>
      </c>
      <c r="H287" s="14">
        <v>12</v>
      </c>
    </row>
    <row r="288" spans="1:8" x14ac:dyDescent="0.25">
      <c r="A288" s="46"/>
      <c r="B288" s="49"/>
      <c r="C288" s="57"/>
      <c r="D288" s="57"/>
      <c r="E288" s="57"/>
      <c r="F288" s="57"/>
      <c r="G288" s="34" t="s">
        <v>127</v>
      </c>
      <c r="H288" s="35"/>
    </row>
    <row r="289" spans="1:8" ht="31.5" x14ac:dyDescent="0.25">
      <c r="A289" s="46"/>
      <c r="B289" s="49"/>
      <c r="C289" s="57"/>
      <c r="D289" s="57"/>
      <c r="E289" s="57"/>
      <c r="F289" s="57"/>
      <c r="G289" s="13" t="s">
        <v>126</v>
      </c>
      <c r="H289" s="14">
        <v>1</v>
      </c>
    </row>
    <row r="290" spans="1:8" ht="47.25" x14ac:dyDescent="0.25">
      <c r="A290" s="46"/>
      <c r="B290" s="49"/>
      <c r="C290" s="57"/>
      <c r="D290" s="57"/>
      <c r="E290" s="57"/>
      <c r="F290" s="57"/>
      <c r="G290" s="13" t="s">
        <v>125</v>
      </c>
      <c r="H290" s="14">
        <v>6</v>
      </c>
    </row>
    <row r="291" spans="1:8" ht="16.5" thickBot="1" x14ac:dyDescent="0.3">
      <c r="A291" s="46"/>
      <c r="B291" s="49"/>
      <c r="C291" s="57"/>
      <c r="D291" s="57"/>
      <c r="E291" s="57"/>
      <c r="F291" s="57"/>
      <c r="G291" s="13" t="s">
        <v>124</v>
      </c>
      <c r="H291" s="14">
        <v>2</v>
      </c>
    </row>
    <row r="292" spans="1:8" x14ac:dyDescent="0.25">
      <c r="A292" s="46"/>
      <c r="B292" s="49"/>
      <c r="C292" s="57"/>
      <c r="D292" s="57"/>
      <c r="E292" s="57"/>
      <c r="F292" s="57"/>
      <c r="G292" s="34" t="s">
        <v>123</v>
      </c>
      <c r="H292" s="35"/>
    </row>
    <row r="293" spans="1:8" ht="16.5" thickBot="1" x14ac:dyDescent="0.3">
      <c r="A293" s="46"/>
      <c r="B293" s="49"/>
      <c r="C293" s="57"/>
      <c r="D293" s="57"/>
      <c r="E293" s="57"/>
      <c r="F293" s="57"/>
      <c r="G293" s="13" t="s">
        <v>102</v>
      </c>
      <c r="H293" s="14">
        <v>12</v>
      </c>
    </row>
    <row r="294" spans="1:8" x14ac:dyDescent="0.25">
      <c r="A294" s="46"/>
      <c r="B294" s="49"/>
      <c r="C294" s="57"/>
      <c r="D294" s="57"/>
      <c r="E294" s="57"/>
      <c r="F294" s="57"/>
      <c r="G294" s="34" t="s">
        <v>122</v>
      </c>
      <c r="H294" s="35"/>
    </row>
    <row r="295" spans="1:8" ht="16.5" thickBot="1" x14ac:dyDescent="0.3">
      <c r="A295" s="46"/>
      <c r="B295" s="49"/>
      <c r="C295" s="57"/>
      <c r="D295" s="57"/>
      <c r="E295" s="57"/>
      <c r="F295" s="57"/>
      <c r="G295" s="13" t="s">
        <v>102</v>
      </c>
      <c r="H295" s="14">
        <v>12</v>
      </c>
    </row>
    <row r="296" spans="1:8" x14ac:dyDescent="0.25">
      <c r="A296" s="46"/>
      <c r="B296" s="49"/>
      <c r="C296" s="57"/>
      <c r="D296" s="57"/>
      <c r="E296" s="57"/>
      <c r="F296" s="57"/>
      <c r="G296" s="34" t="s">
        <v>108</v>
      </c>
      <c r="H296" s="35"/>
    </row>
    <row r="297" spans="1:8" ht="32.25" thickBot="1" x14ac:dyDescent="0.3">
      <c r="A297" s="46"/>
      <c r="B297" s="49"/>
      <c r="C297" s="57"/>
      <c r="D297" s="57"/>
      <c r="E297" s="57"/>
      <c r="F297" s="57"/>
      <c r="G297" s="13" t="s">
        <v>106</v>
      </c>
      <c r="H297" s="14">
        <v>5</v>
      </c>
    </row>
    <row r="298" spans="1:8" x14ac:dyDescent="0.25">
      <c r="A298" s="46"/>
      <c r="B298" s="49"/>
      <c r="C298" s="57"/>
      <c r="D298" s="57"/>
      <c r="E298" s="57"/>
      <c r="F298" s="57"/>
      <c r="G298" s="34" t="s">
        <v>105</v>
      </c>
      <c r="H298" s="35"/>
    </row>
    <row r="299" spans="1:8" ht="16.5" thickBot="1" x14ac:dyDescent="0.3">
      <c r="A299" s="46"/>
      <c r="B299" s="49"/>
      <c r="C299" s="57"/>
      <c r="D299" s="57"/>
      <c r="E299" s="57"/>
      <c r="F299" s="57"/>
      <c r="G299" s="13" t="s">
        <v>102</v>
      </c>
      <c r="H299" s="14">
        <v>13</v>
      </c>
    </row>
    <row r="300" spans="1:8" x14ac:dyDescent="0.25">
      <c r="A300" s="46"/>
      <c r="B300" s="49"/>
      <c r="C300" s="57"/>
      <c r="D300" s="57"/>
      <c r="E300" s="57"/>
      <c r="F300" s="57"/>
      <c r="G300" s="34" t="s">
        <v>99</v>
      </c>
      <c r="H300" s="35"/>
    </row>
    <row r="301" spans="1:8" ht="16.5" thickBot="1" x14ac:dyDescent="0.3">
      <c r="A301" s="46"/>
      <c r="B301" s="49"/>
      <c r="C301" s="57"/>
      <c r="D301" s="57"/>
      <c r="E301" s="57"/>
      <c r="F301" s="57"/>
      <c r="G301" s="13" t="s">
        <v>121</v>
      </c>
      <c r="H301" s="14">
        <v>10</v>
      </c>
    </row>
    <row r="302" spans="1:8" x14ac:dyDescent="0.25">
      <c r="A302" s="46"/>
      <c r="B302" s="49"/>
      <c r="C302" s="57"/>
      <c r="D302" s="57"/>
      <c r="E302" s="57"/>
      <c r="F302" s="57"/>
      <c r="G302" s="34" t="s">
        <v>120</v>
      </c>
      <c r="H302" s="35"/>
    </row>
    <row r="303" spans="1:8" ht="31.5" x14ac:dyDescent="0.25">
      <c r="A303" s="46"/>
      <c r="B303" s="49"/>
      <c r="C303" s="57"/>
      <c r="D303" s="57"/>
      <c r="E303" s="57"/>
      <c r="F303" s="57"/>
      <c r="G303" s="13" t="s">
        <v>119</v>
      </c>
      <c r="H303" s="14">
        <v>8</v>
      </c>
    </row>
    <row r="304" spans="1:8" x14ac:dyDescent="0.25">
      <c r="A304" s="46"/>
      <c r="B304" s="49"/>
      <c r="C304" s="57"/>
      <c r="D304" s="57"/>
      <c r="E304" s="57"/>
      <c r="F304" s="57"/>
      <c r="G304" s="13" t="s">
        <v>102</v>
      </c>
      <c r="H304" s="14">
        <v>10</v>
      </c>
    </row>
    <row r="305" spans="1:8" ht="16.5" thickBot="1" x14ac:dyDescent="0.3">
      <c r="A305" s="46"/>
      <c r="B305" s="49"/>
      <c r="C305" s="58"/>
      <c r="D305" s="58"/>
      <c r="E305" s="58"/>
      <c r="F305" s="58"/>
      <c r="G305" s="36" t="s">
        <v>8</v>
      </c>
      <c r="H305" s="38">
        <f>SUM(H285:H285,H287:H287,H289:H291,H293:H293,H295:H295,H297:H297,H299:H299,H301:H301,H303:H304,)</f>
        <v>100</v>
      </c>
    </row>
    <row r="306" spans="1:8" ht="200.1" customHeight="1" thickBot="1" x14ac:dyDescent="0.3">
      <c r="A306" s="47"/>
      <c r="B306" s="50"/>
      <c r="C306" s="40" t="s">
        <v>118</v>
      </c>
      <c r="D306" s="40"/>
      <c r="E306" s="40"/>
      <c r="F306" s="41"/>
      <c r="G306" s="37"/>
      <c r="H306" s="39"/>
    </row>
    <row r="307" spans="1:8" x14ac:dyDescent="0.25">
      <c r="A307" s="45">
        <v>15</v>
      </c>
      <c r="B307" s="48" t="s">
        <v>117</v>
      </c>
      <c r="C307" s="56" t="s">
        <v>116</v>
      </c>
      <c r="D307" s="56" t="s">
        <v>115</v>
      </c>
      <c r="E307" s="56" t="s">
        <v>114</v>
      </c>
      <c r="F307" s="56" t="s">
        <v>113</v>
      </c>
      <c r="G307" s="34" t="s">
        <v>112</v>
      </c>
      <c r="H307" s="35"/>
    </row>
    <row r="308" spans="1:8" ht="31.5" x14ac:dyDescent="0.25">
      <c r="A308" s="46"/>
      <c r="B308" s="49"/>
      <c r="C308" s="57"/>
      <c r="D308" s="57"/>
      <c r="E308" s="57"/>
      <c r="F308" s="57"/>
      <c r="G308" s="13" t="s">
        <v>111</v>
      </c>
      <c r="H308" s="14">
        <v>3</v>
      </c>
    </row>
    <row r="309" spans="1:8" ht="16.5" thickBot="1" x14ac:dyDescent="0.3">
      <c r="A309" s="46"/>
      <c r="B309" s="49"/>
      <c r="C309" s="57"/>
      <c r="D309" s="57"/>
      <c r="E309" s="57"/>
      <c r="F309" s="57"/>
      <c r="G309" s="13" t="s">
        <v>110</v>
      </c>
      <c r="H309" s="14">
        <v>3</v>
      </c>
    </row>
    <row r="310" spans="1:8" x14ac:dyDescent="0.25">
      <c r="A310" s="46"/>
      <c r="B310" s="49"/>
      <c r="C310" s="57"/>
      <c r="D310" s="57"/>
      <c r="E310" s="57"/>
      <c r="F310" s="57"/>
      <c r="G310" s="34" t="s">
        <v>109</v>
      </c>
      <c r="H310" s="35"/>
    </row>
    <row r="311" spans="1:8" ht="16.5" thickBot="1" x14ac:dyDescent="0.3">
      <c r="A311" s="46"/>
      <c r="B311" s="49"/>
      <c r="C311" s="57"/>
      <c r="D311" s="57"/>
      <c r="E311" s="57"/>
      <c r="F311" s="57"/>
      <c r="G311" s="13" t="s">
        <v>102</v>
      </c>
      <c r="H311" s="14">
        <v>18</v>
      </c>
    </row>
    <row r="312" spans="1:8" x14ac:dyDescent="0.25">
      <c r="A312" s="46"/>
      <c r="B312" s="49"/>
      <c r="C312" s="57"/>
      <c r="D312" s="57"/>
      <c r="E312" s="57"/>
      <c r="F312" s="57"/>
      <c r="G312" s="34" t="s">
        <v>108</v>
      </c>
      <c r="H312" s="35"/>
    </row>
    <row r="313" spans="1:8" ht="31.5" x14ac:dyDescent="0.25">
      <c r="A313" s="46"/>
      <c r="B313" s="49"/>
      <c r="C313" s="57"/>
      <c r="D313" s="57"/>
      <c r="E313" s="57"/>
      <c r="F313" s="57"/>
      <c r="G313" s="13" t="s">
        <v>107</v>
      </c>
      <c r="H313" s="14">
        <v>18</v>
      </c>
    </row>
    <row r="314" spans="1:8" ht="32.25" thickBot="1" x14ac:dyDescent="0.3">
      <c r="A314" s="46"/>
      <c r="B314" s="49"/>
      <c r="C314" s="57"/>
      <c r="D314" s="57"/>
      <c r="E314" s="57"/>
      <c r="F314" s="57"/>
      <c r="G314" s="13" t="s">
        <v>106</v>
      </c>
      <c r="H314" s="14">
        <v>5</v>
      </c>
    </row>
    <row r="315" spans="1:8" x14ac:dyDescent="0.25">
      <c r="A315" s="46"/>
      <c r="B315" s="49"/>
      <c r="C315" s="57"/>
      <c r="D315" s="57"/>
      <c r="E315" s="57"/>
      <c r="F315" s="57"/>
      <c r="G315" s="34" t="s">
        <v>105</v>
      </c>
      <c r="H315" s="35"/>
    </row>
    <row r="316" spans="1:8" ht="48" thickBot="1" x14ac:dyDescent="0.3">
      <c r="A316" s="46"/>
      <c r="B316" s="49"/>
      <c r="C316" s="57"/>
      <c r="D316" s="57"/>
      <c r="E316" s="57"/>
      <c r="F316" s="57"/>
      <c r="G316" s="13" t="s">
        <v>104</v>
      </c>
      <c r="H316" s="14">
        <v>2</v>
      </c>
    </row>
    <row r="317" spans="1:8" x14ac:dyDescent="0.25">
      <c r="A317" s="46"/>
      <c r="B317" s="49"/>
      <c r="C317" s="57"/>
      <c r="D317" s="57"/>
      <c r="E317" s="57"/>
      <c r="F317" s="57"/>
      <c r="G317" s="34" t="s">
        <v>103</v>
      </c>
      <c r="H317" s="35"/>
    </row>
    <row r="318" spans="1:8" ht="16.5" thickBot="1" x14ac:dyDescent="0.3">
      <c r="A318" s="46"/>
      <c r="B318" s="49"/>
      <c r="C318" s="57"/>
      <c r="D318" s="57"/>
      <c r="E318" s="57"/>
      <c r="F318" s="57"/>
      <c r="G318" s="13" t="s">
        <v>102</v>
      </c>
      <c r="H318" s="14">
        <v>5</v>
      </c>
    </row>
    <row r="319" spans="1:8" x14ac:dyDescent="0.25">
      <c r="A319" s="46"/>
      <c r="B319" s="49"/>
      <c r="C319" s="57"/>
      <c r="D319" s="57"/>
      <c r="E319" s="57"/>
      <c r="F319" s="57"/>
      <c r="G319" s="34" t="s">
        <v>101</v>
      </c>
      <c r="H319" s="35"/>
    </row>
    <row r="320" spans="1:8" ht="16.5" thickBot="1" x14ac:dyDescent="0.3">
      <c r="A320" s="46"/>
      <c r="B320" s="49"/>
      <c r="C320" s="57"/>
      <c r="D320" s="57"/>
      <c r="E320" s="57"/>
      <c r="F320" s="57"/>
      <c r="G320" s="13" t="s">
        <v>100</v>
      </c>
      <c r="H320" s="14">
        <v>5</v>
      </c>
    </row>
    <row r="321" spans="1:8" x14ac:dyDescent="0.25">
      <c r="A321" s="46"/>
      <c r="B321" s="49"/>
      <c r="C321" s="57"/>
      <c r="D321" s="57"/>
      <c r="E321" s="57"/>
      <c r="F321" s="57"/>
      <c r="G321" s="34" t="s">
        <v>99</v>
      </c>
      <c r="H321" s="35"/>
    </row>
    <row r="322" spans="1:8" x14ac:dyDescent="0.25">
      <c r="A322" s="46"/>
      <c r="B322" s="49"/>
      <c r="C322" s="57"/>
      <c r="D322" s="57"/>
      <c r="E322" s="57"/>
      <c r="F322" s="57"/>
      <c r="G322" s="13" t="s">
        <v>98</v>
      </c>
      <c r="H322" s="14">
        <v>10</v>
      </c>
    </row>
    <row r="323" spans="1:8" ht="16.5" thickBot="1" x14ac:dyDescent="0.3">
      <c r="A323" s="46"/>
      <c r="B323" s="49"/>
      <c r="C323" s="58"/>
      <c r="D323" s="58"/>
      <c r="E323" s="58"/>
      <c r="F323" s="58"/>
      <c r="G323" s="36" t="s">
        <v>8</v>
      </c>
      <c r="H323" s="38">
        <f>SUM(H308:H309,H311:H311,H313:H314,H316:H316,H318:H318,H320:H320,H322:H322,)</f>
        <v>69</v>
      </c>
    </row>
    <row r="324" spans="1:8" ht="200.1" customHeight="1" thickBot="1" x14ac:dyDescent="0.3">
      <c r="A324" s="47"/>
      <c r="B324" s="50"/>
      <c r="C324" s="40" t="s">
        <v>97</v>
      </c>
      <c r="D324" s="40"/>
      <c r="E324" s="40"/>
      <c r="F324" s="41"/>
      <c r="G324" s="37"/>
      <c r="H324" s="39"/>
    </row>
    <row r="325" spans="1:8" ht="16.5" thickBot="1" x14ac:dyDescent="0.3">
      <c r="A325" s="53" t="s">
        <v>96</v>
      </c>
      <c r="B325" s="54"/>
      <c r="C325" s="54"/>
      <c r="D325" s="54"/>
      <c r="E325" s="55"/>
      <c r="F325" s="31">
        <f>H323+H305+H282+H257+H241+H213+H189+H162+H142+H127+H110+H90+H64+H42+H14</f>
        <v>1462</v>
      </c>
      <c r="G325" s="32"/>
      <c r="H325" s="33"/>
    </row>
    <row r="326" spans="1:8" ht="300" customHeight="1" thickBot="1" x14ac:dyDescent="0.3">
      <c r="A326" s="23" t="s">
        <v>9</v>
      </c>
      <c r="B326" s="24"/>
      <c r="C326" s="25" t="s">
        <v>95</v>
      </c>
      <c r="D326" s="26"/>
      <c r="E326" s="26"/>
      <c r="F326" s="27"/>
      <c r="G326" s="15" t="s">
        <v>94</v>
      </c>
      <c r="H326" s="16" t="s">
        <v>93</v>
      </c>
    </row>
    <row r="327" spans="1:8" ht="300" customHeight="1" thickBot="1" x14ac:dyDescent="0.3">
      <c r="A327" s="23" t="s">
        <v>9</v>
      </c>
      <c r="B327" s="24"/>
      <c r="C327" s="25" t="s">
        <v>92</v>
      </c>
      <c r="D327" s="26"/>
      <c r="E327" s="26"/>
      <c r="F327" s="27"/>
      <c r="G327" s="15" t="s">
        <v>91</v>
      </c>
      <c r="H327" s="16" t="s">
        <v>90</v>
      </c>
    </row>
    <row r="328" spans="1:8" ht="300" customHeight="1" thickBot="1" x14ac:dyDescent="0.3">
      <c r="A328" s="23" t="s">
        <v>9</v>
      </c>
      <c r="B328" s="24"/>
      <c r="C328" s="25" t="s">
        <v>89</v>
      </c>
      <c r="D328" s="26"/>
      <c r="E328" s="26"/>
      <c r="F328" s="27"/>
      <c r="G328" s="17" t="s">
        <v>88</v>
      </c>
      <c r="H328" s="18" t="s">
        <v>87</v>
      </c>
    </row>
  </sheetData>
  <sheetProtection algorithmName="SHA-512" hashValue="APxd14JBRK+S8HE6J6ziIRXYzZ2wtApsEupZeuVDb7XM+qGRdx8+uMBByOP81tFNdYTNlFrC2vi4TgBwYy3OSA==" saltValue="Fqw8rZB+aGetvYgGSZeOlQ==" spinCount="100000" sheet="1" formatCells="0" formatColumns="0" formatRows="0" insertColumns="0" insertRows="0" autoFilter="0"/>
  <autoFilter ref="A1:H664" xr:uid="{00000000-0009-0000-0000-000000000000}"/>
  <mergeCells count="267">
    <mergeCell ref="E284:E305"/>
    <mergeCell ref="F284:F305"/>
    <mergeCell ref="C307:C323"/>
    <mergeCell ref="D307:D323"/>
    <mergeCell ref="E307:E323"/>
    <mergeCell ref="F307:F323"/>
    <mergeCell ref="G213:G214"/>
    <mergeCell ref="H213:H214"/>
    <mergeCell ref="C243:C257"/>
    <mergeCell ref="D243:D257"/>
    <mergeCell ref="E243:E257"/>
    <mergeCell ref="F243:F257"/>
    <mergeCell ref="B191:B214"/>
    <mergeCell ref="B215:B242"/>
    <mergeCell ref="C214:F214"/>
    <mergeCell ref="C242:F242"/>
    <mergeCell ref="B243:B258"/>
    <mergeCell ref="C191:C213"/>
    <mergeCell ref="D191:D213"/>
    <mergeCell ref="E191:E213"/>
    <mergeCell ref="F191:F213"/>
    <mergeCell ref="C215:C241"/>
    <mergeCell ref="D215:D241"/>
    <mergeCell ref="E215:E241"/>
    <mergeCell ref="F215:F241"/>
    <mergeCell ref="G231:H231"/>
    <mergeCell ref="G236:H236"/>
    <mergeCell ref="G239:H239"/>
    <mergeCell ref="G241:G242"/>
    <mergeCell ref="G266:H266"/>
    <mergeCell ref="B164:B190"/>
    <mergeCell ref="G164:H164"/>
    <mergeCell ref="G167:H167"/>
    <mergeCell ref="G169:H169"/>
    <mergeCell ref="G171:H171"/>
    <mergeCell ref="G215:H215"/>
    <mergeCell ref="G217:H217"/>
    <mergeCell ref="G220:H220"/>
    <mergeCell ref="G225:H225"/>
    <mergeCell ref="G227:H227"/>
    <mergeCell ref="G229:H229"/>
    <mergeCell ref="B259:B283"/>
    <mergeCell ref="G191:H191"/>
    <mergeCell ref="G193:H193"/>
    <mergeCell ref="G195:H195"/>
    <mergeCell ref="G197:H197"/>
    <mergeCell ref="G199:H199"/>
    <mergeCell ref="G202:H202"/>
    <mergeCell ref="G205:H205"/>
    <mergeCell ref="G189:G190"/>
    <mergeCell ref="H189:H190"/>
    <mergeCell ref="C190:F190"/>
    <mergeCell ref="C164:C189"/>
    <mergeCell ref="D164:D189"/>
    <mergeCell ref="E164:E189"/>
    <mergeCell ref="F164:F189"/>
    <mergeCell ref="G173:H173"/>
    <mergeCell ref="G175:H175"/>
    <mergeCell ref="G178:H178"/>
    <mergeCell ref="G182:H182"/>
    <mergeCell ref="G184:H184"/>
    <mergeCell ref="G187:H187"/>
    <mergeCell ref="G162:G163"/>
    <mergeCell ref="H162:H163"/>
    <mergeCell ref="C163:F163"/>
    <mergeCell ref="C144:C162"/>
    <mergeCell ref="D144:D162"/>
    <mergeCell ref="E144:E162"/>
    <mergeCell ref="F144:F162"/>
    <mergeCell ref="B144:B163"/>
    <mergeCell ref="G144:H144"/>
    <mergeCell ref="G146:H146"/>
    <mergeCell ref="G148:H148"/>
    <mergeCell ref="G150:H150"/>
    <mergeCell ref="G152:H152"/>
    <mergeCell ref="G154:H154"/>
    <mergeCell ref="G156:H156"/>
    <mergeCell ref="G158:H158"/>
    <mergeCell ref="G160:H160"/>
    <mergeCell ref="G129:H129"/>
    <mergeCell ref="G131:H131"/>
    <mergeCell ref="G133:H133"/>
    <mergeCell ref="G135:H135"/>
    <mergeCell ref="G138:H138"/>
    <mergeCell ref="G140:H140"/>
    <mergeCell ref="G142:G143"/>
    <mergeCell ref="H142:H143"/>
    <mergeCell ref="C143:F143"/>
    <mergeCell ref="C128:F128"/>
    <mergeCell ref="C112:C127"/>
    <mergeCell ref="D112:D127"/>
    <mergeCell ref="E112:E127"/>
    <mergeCell ref="F112:F127"/>
    <mergeCell ref="C129:C142"/>
    <mergeCell ref="D129:D142"/>
    <mergeCell ref="E129:E142"/>
    <mergeCell ref="F129:F142"/>
    <mergeCell ref="G99:H99"/>
    <mergeCell ref="G101:H101"/>
    <mergeCell ref="G103:H103"/>
    <mergeCell ref="G105:H105"/>
    <mergeCell ref="G108:H108"/>
    <mergeCell ref="G110:G111"/>
    <mergeCell ref="G123:H123"/>
    <mergeCell ref="G125:H125"/>
    <mergeCell ref="G127:G128"/>
    <mergeCell ref="H127:H128"/>
    <mergeCell ref="G112:H112"/>
    <mergeCell ref="G115:H115"/>
    <mergeCell ref="G117:H117"/>
    <mergeCell ref="G119:H119"/>
    <mergeCell ref="G121:H121"/>
    <mergeCell ref="A144:A163"/>
    <mergeCell ref="A164:A190"/>
    <mergeCell ref="A191:A214"/>
    <mergeCell ref="B2:B15"/>
    <mergeCell ref="A259:A283"/>
    <mergeCell ref="A284:A306"/>
    <mergeCell ref="A307:A324"/>
    <mergeCell ref="A2:A15"/>
    <mergeCell ref="A16:A43"/>
    <mergeCell ref="A44:A65"/>
    <mergeCell ref="A215:A242"/>
    <mergeCell ref="A243:A258"/>
    <mergeCell ref="A66:A91"/>
    <mergeCell ref="A92:A111"/>
    <mergeCell ref="B66:B91"/>
    <mergeCell ref="B92:B111"/>
    <mergeCell ref="B112:B128"/>
    <mergeCell ref="B129:B143"/>
    <mergeCell ref="G2:H2"/>
    <mergeCell ref="G5:H5"/>
    <mergeCell ref="G7:H7"/>
    <mergeCell ref="G9:H9"/>
    <mergeCell ref="G11:H11"/>
    <mergeCell ref="G14:G15"/>
    <mergeCell ref="H14:H15"/>
    <mergeCell ref="A112:A128"/>
    <mergeCell ref="A129:A143"/>
    <mergeCell ref="G87:H87"/>
    <mergeCell ref="G90:G91"/>
    <mergeCell ref="H90:H91"/>
    <mergeCell ref="C91:F91"/>
    <mergeCell ref="C66:C90"/>
    <mergeCell ref="D66:D90"/>
    <mergeCell ref="E66:E90"/>
    <mergeCell ref="F66:F90"/>
    <mergeCell ref="G66:H66"/>
    <mergeCell ref="G68:H68"/>
    <mergeCell ref="G71:H71"/>
    <mergeCell ref="G73:H73"/>
    <mergeCell ref="G75:H75"/>
    <mergeCell ref="G79:H79"/>
    <mergeCell ref="G81:H81"/>
    <mergeCell ref="C15:F15"/>
    <mergeCell ref="C2:C14"/>
    <mergeCell ref="D2:D14"/>
    <mergeCell ref="E2:E14"/>
    <mergeCell ref="F2:F14"/>
    <mergeCell ref="B16:B43"/>
    <mergeCell ref="C43:F43"/>
    <mergeCell ref="C16:C42"/>
    <mergeCell ref="D16:D42"/>
    <mergeCell ref="E16:E42"/>
    <mergeCell ref="F16:F42"/>
    <mergeCell ref="B44:B65"/>
    <mergeCell ref="G44:H44"/>
    <mergeCell ref="G46:H46"/>
    <mergeCell ref="G48:H48"/>
    <mergeCell ref="G50:H50"/>
    <mergeCell ref="G52:H52"/>
    <mergeCell ref="G55:H55"/>
    <mergeCell ref="G57:H57"/>
    <mergeCell ref="G59:H59"/>
    <mergeCell ref="G32:H32"/>
    <mergeCell ref="G35:H35"/>
    <mergeCell ref="G37:H37"/>
    <mergeCell ref="G40:H40"/>
    <mergeCell ref="G42:G43"/>
    <mergeCell ref="H42:H43"/>
    <mergeCell ref="G16:H16"/>
    <mergeCell ref="G19:H19"/>
    <mergeCell ref="G22:H22"/>
    <mergeCell ref="G24:H24"/>
    <mergeCell ref="G26:H26"/>
    <mergeCell ref="G29:H29"/>
    <mergeCell ref="H241:H242"/>
    <mergeCell ref="G243:H243"/>
    <mergeCell ref="G245:H245"/>
    <mergeCell ref="G248:H248"/>
    <mergeCell ref="G252:H252"/>
    <mergeCell ref="G62:H62"/>
    <mergeCell ref="G64:G65"/>
    <mergeCell ref="H64:H65"/>
    <mergeCell ref="C65:F65"/>
    <mergeCell ref="C44:C64"/>
    <mergeCell ref="D44:D64"/>
    <mergeCell ref="E44:E64"/>
    <mergeCell ref="F44:F64"/>
    <mergeCell ref="G83:H83"/>
    <mergeCell ref="G85:H85"/>
    <mergeCell ref="H110:H111"/>
    <mergeCell ref="C111:F111"/>
    <mergeCell ref="C92:C110"/>
    <mergeCell ref="D92:D110"/>
    <mergeCell ref="E92:E110"/>
    <mergeCell ref="F92:F110"/>
    <mergeCell ref="G92:H92"/>
    <mergeCell ref="G94:H94"/>
    <mergeCell ref="G97:H97"/>
    <mergeCell ref="C258:F258"/>
    <mergeCell ref="H282:H283"/>
    <mergeCell ref="C283:F283"/>
    <mergeCell ref="G262:H262"/>
    <mergeCell ref="G264:H264"/>
    <mergeCell ref="G280:H280"/>
    <mergeCell ref="G282:G283"/>
    <mergeCell ref="G268:H268"/>
    <mergeCell ref="G270:H270"/>
    <mergeCell ref="G273:H273"/>
    <mergeCell ref="G276:H276"/>
    <mergeCell ref="G278:H278"/>
    <mergeCell ref="G292:H292"/>
    <mergeCell ref="G294:H294"/>
    <mergeCell ref="G296:H296"/>
    <mergeCell ref="G298:H298"/>
    <mergeCell ref="G300:H300"/>
    <mergeCell ref="G302:H302"/>
    <mergeCell ref="G255:H255"/>
    <mergeCell ref="G257:G258"/>
    <mergeCell ref="H257:H258"/>
    <mergeCell ref="G207:H207"/>
    <mergeCell ref="G209:H209"/>
    <mergeCell ref="G211:H211"/>
    <mergeCell ref="A328:B328"/>
    <mergeCell ref="C328:F328"/>
    <mergeCell ref="A325:E325"/>
    <mergeCell ref="F325:H325"/>
    <mergeCell ref="A326:B326"/>
    <mergeCell ref="C326:F326"/>
    <mergeCell ref="B307:B324"/>
    <mergeCell ref="G305:G306"/>
    <mergeCell ref="H305:H306"/>
    <mergeCell ref="C306:F306"/>
    <mergeCell ref="C259:C282"/>
    <mergeCell ref="D259:D282"/>
    <mergeCell ref="E259:E282"/>
    <mergeCell ref="F259:F282"/>
    <mergeCell ref="C284:C305"/>
    <mergeCell ref="D284:D305"/>
    <mergeCell ref="G259:H259"/>
    <mergeCell ref="B284:B306"/>
    <mergeCell ref="G284:H284"/>
    <mergeCell ref="G286:H286"/>
    <mergeCell ref="G288:H288"/>
    <mergeCell ref="G321:H321"/>
    <mergeCell ref="G323:G324"/>
    <mergeCell ref="H323:H324"/>
    <mergeCell ref="C324:F324"/>
    <mergeCell ref="A327:B327"/>
    <mergeCell ref="C327:F327"/>
    <mergeCell ref="G307:H307"/>
    <mergeCell ref="G310:H310"/>
    <mergeCell ref="G312:H312"/>
    <mergeCell ref="G315:H315"/>
    <mergeCell ref="G317:H317"/>
    <mergeCell ref="G319:H3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2025-06-24T07:22:49Z</dcterms:modified>
</cp:coreProperties>
</file>