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7_Összefűzött\"/>
    </mc:Choice>
  </mc:AlternateContent>
  <xr:revisionPtr revIDLastSave="0" documentId="13_ncr:1_{F3FDC88D-54F9-4DCB-9733-91EBA62D9D09}" xr6:coauthVersionLast="47" xr6:coauthVersionMax="47" xr10:uidLastSave="{00000000-0000-0000-0000-000000000000}"/>
  <bookViews>
    <workbookView xWindow="0" yWindow="0" windowWidth="17280" windowHeight="15750" xr2:uid="{00000000-000D-0000-FFFF-FFFF00000000}"/>
  </bookViews>
  <sheets>
    <sheet name="6.2" sheetId="1" r:id="rId1"/>
    <sheet name="6.3" sheetId="3" r:id="rId2"/>
  </sheets>
  <definedNames>
    <definedName name="_xlnm._FilterDatabase" localSheetId="0" hidden="1">'6.2'!$A$1:$H$410</definedName>
    <definedName name="_xlnm._FilterDatabase" localSheetId="1" hidden="1">'6.3'!$A$1:$H$456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3" l="1"/>
  <c r="H53" i="3"/>
  <c r="H68" i="3"/>
  <c r="H85" i="3"/>
  <c r="H96" i="3"/>
  <c r="H103" i="3"/>
  <c r="H110" i="3"/>
  <c r="H116" i="3"/>
  <c r="F118" i="3"/>
  <c r="H37" i="1" l="1"/>
  <c r="H6" i="1"/>
  <c r="H13" i="1"/>
  <c r="H21" i="1"/>
  <c r="H27" i="1"/>
  <c r="H45" i="1"/>
  <c r="H53" i="1"/>
  <c r="H59" i="1"/>
  <c r="H64" i="1"/>
  <c r="H69" i="1"/>
  <c r="F71" i="1" l="1"/>
</calcChain>
</file>

<file path=xl/sharedStrings.xml><?xml version="1.0" encoding="utf-8"?>
<sst xmlns="http://schemas.openxmlformats.org/spreadsheetml/2006/main" count="313" uniqueCount="178">
  <si>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</si>
  <si>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</si>
  <si>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</si>
  <si>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</si>
  <si>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</si>
  <si>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</si>
  <si>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</si>
  <si>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</si>
  <si>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</si>
  <si>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</si>
  <si>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</si>
  <si>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</si>
  <si>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</si>
  <si>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</si>
  <si>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</si>
  <si>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</si>
  <si>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</si>
  <si>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</si>
  <si>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</si>
  <si>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</si>
  <si>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</si>
  <si>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</si>
  <si>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</si>
  <si>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</si>
  <si>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</si>
  <si>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</si>
  <si>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</si>
  <si>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</si>
  <si>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</si>
  <si>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</si>
  <si>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</si>
  <si>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</si>
  <si>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</si>
  <si>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</si>
  <si>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</si>
  <si>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</si>
  <si>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</si>
  <si>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</si>
  <si>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</si>
  <si>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</si>
  <si>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</si>
  <si>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</si>
  <si>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</si>
  <si>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</si>
  <si>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</si>
  <si>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</si>
  <si>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</si>
  <si>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</si>
  <si>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</si>
  <si>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</si>
  <si>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</si>
  <si>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</si>
  <si>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</si>
  <si>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</si>
  <si>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</si>
  <si>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</si>
  <si>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</si>
  <si>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</si>
  <si>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</si>
  <si>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</si>
  <si>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</si>
  <si>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</si>
  <si>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</si>
  <si>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</si>
  <si>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</si>
  <si>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</si>
  <si>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</si>
  <si>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</si>
  <si>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</si>
  <si>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</si>
  <si>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</si>
  <si>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</si>
  <si>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</si>
  <si>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</si>
  <si>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</si>
  <si>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</si>
  <si>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</si>
  <si>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</si>
  <si>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</si>
  <si>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</si>
  <si>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</si>
  <si>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</si>
  <si>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</si>
  <si>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</si>
  <si>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</si>
  <si>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</si>
  <si>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</si>
  <si>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rFont val="Franklin Gothic Book"/>
        <family val="2"/>
        <charset val="238"/>
      </rPr>
      <t>"A", "B"</t>
    </r>
  </si>
  <si>
    <r>
      <t xml:space="preserve">időkeret: </t>
    </r>
    <r>
      <rPr>
        <sz val="11"/>
        <rFont val="Franklin Gothic Book"/>
        <family val="2"/>
        <charset val="238"/>
      </rPr>
      <t xml:space="preserve">14 óra: </t>
    </r>
  </si>
  <si>
    <t>A projekt címe: Zenei kivezérlésjelző rendszer létrehozása
A projekt célja
A projekt célja egy olyan zenei kivezérlésjelző rendszer létrehozása, amely a bemenő audiojel szintjét vizuálisan megjeleníti. A diákok megtanulják a NYÁK tervezését, alkatrészek beültetését, a rendszer bemérését és dokumentálását.
A projekt részletei
Kapcsolási rajz és NYÁK tervezés:
Készíts egy kapcsolási rajzot, amely tartalmazza az audio bemenetet, az erősítő áramkört, az indikátor (pl. LED-ek vagy analóg mutató) áramkörét és az áramellátást.Alkatrészek beültetése:
Gyűjtsd össze az összes szükséges alkatrészt (pl. infra LED, fotodióda, riasztó, ellenállások, kondenzátorok).
A legyártott NYÁK-ra forraszd be az alkatrészeket a kapcsolási rajz alapján.
Bemérés és tesztelés:
Vizsgáld meg az összes áramkört és alkatrészt, hogy helyesen működnek-e.
Teszteld a rendszert, hogy az infra fénysorompó megfelelően érzékeli-e az ajtónyitást és a riasztójelzés aktiválódik-e.
Eszköz tokozása:
Helyezd a kész áramkört egy megfelelő tokba, amely védi az alkatrészeket és biztosítja a könnyű szerelhetőséget.
Gondoskodj a megfelelő áramellátásról és az erősáramú áramkörök biztonságos megvalósításáról.
Dokumentáció:
Dokumentáld a projekt minden lépését, beleértve a kapcsolási rajzot, a NYÁK tervezését, az alkatrészek beültetését és a tesztelési eredményeket.
Projekt bemutatása
Készíts egy prezentációt vagy jelentést, amely részletesen bemutatja a projekt céljait, a felhasznált eszközöket, a mérési eredményeket és a dokumentációt. Ha lehetséges, mutass be egy működő modellt vagy videót a rendszerről.</t>
  </si>
  <si>
    <r>
      <t xml:space="preserve">Kapcsolódó tananyagegységek: 
</t>
    </r>
    <r>
      <rPr>
        <sz val="11"/>
        <rFont val="Franklin Gothic Book"/>
        <family val="2"/>
        <charset val="238"/>
      </rPr>
      <t>"A", "B"</t>
    </r>
  </si>
  <si>
    <r>
      <t xml:space="preserve">időkeret: </t>
    </r>
    <r>
      <rPr>
        <sz val="11"/>
        <rFont val="Franklin Gothic Book"/>
        <family val="2"/>
        <charset val="238"/>
      </rPr>
      <t>12 óra</t>
    </r>
  </si>
  <si>
    <t>Projekt címe: Infrasorompóval és riasztóval ellátott működő rendszer kialakítása
A projekt célja
Létrehozni egy működő rendszert, amely infra fénysorompóval érzékeli az ajtónyitást és riasztójelzést ad. A projekt során a tanulók megtanulják a NYÁK (nyomtatott áramköri kártya) tervezését, alkatrészek beültetését és a rendszer bemérését.
A projekt részletei
Kapcsolási rajz és NYÁK tervezés:
Készíts egy kapcsolási rajzot, amely tartalmazza az infra fénysorompó, az érzékelő, a riasztó és a vezérlő áramkör kapcsolatait.
Tervezd meg a NYÁK-ot (pl. EAGLE, KiCad szoftverekkel), amely alapján elkészül a nyomtatott áramköri kártya.
Alkatrészek beültetése:
Gyűjtsd össze az összes szükséges alkatrészt (pl. infra LED, fotodióda, riasztó, ellenállások, kondenzátorok).
A legyártott NYÁK-ra forraszd be az alkatrészeket a kapcsolási rajz alapján.
Bemérés és tesztelés:
Vizsgáld meg az összes áramkört és alkatrészt, hogy helyesen működnek-e.
Teszteld a rendszert, hogy az infra fénysorompó megfelelően érzékeli-e az ajtónyitást és a riasztójelzés aktiválódik-e.
Eszköz tokozása:
Helyezd a kész áramkört egy megfelelő tokba, amely védi az alkatrészeket és biztosítja a könnyű szerelhetőséget.
Gondoskodj a megfelelő áramellátásról és az erősáramú áramkörök biztonságos megvalósításáról.
Dokumentáció:
Dokumentáld a projekt minden lépését, beleértve a kapcsolási rajzot, a NYÁK tervezését, az alkatrészek beültetését és a tesztelési eredményeket.
Projekt bemutatása
Készíts egy prezentációt vagy jelentést, amely részletesen bemutatja a projekt céljait, a felhasznált eszközöket, a mérési eredményeket és a dokumentációt. Ha lehetséges, mutass be egy működő modellt vagy videót a rendszerről.</t>
  </si>
  <si>
    <t>Szakirányú oktatás összes óraszáma:</t>
  </si>
  <si>
    <r>
      <t xml:space="preserve">A tananyagelemek és a deszkriptorok projektszemléletű kapcsolódása: 
</t>
    </r>
    <r>
      <rPr>
        <sz val="11"/>
        <rFont val="Franklin Gothic Book"/>
        <family val="2"/>
        <charset val="238"/>
      </rPr>
      <t>A tanulónak a munkavédelmi eszközöket rendeltetésüknek megfelelően kell használnia, és megneveznie, ismertetnie kell azok helyes használatát. Ismernie kell a munkavédelmi, tűzvédelmi és környezetvédelmi szabályokat, és követnie kell azok változásait. Elkötelezettnek kell lennie a biztonságos munkavégzés mellett, felelősséget vállalva önmaga és munkatársai biztonságáért. A munkavégzés során be kell tartania a munkavédelmi, tűzvédelmi és környezetvédelmi szabályokat, és rendeltetésszerűen kell használnia a védőberendezéseket és védőfelszerelést.</t>
    </r>
  </si>
  <si>
    <t>Felületi szereléstechnológia</t>
  </si>
  <si>
    <t>Furatszerelt alkatrészek szereléstechnológiája</t>
  </si>
  <si>
    <t>Kézi forrasztás</t>
  </si>
  <si>
    <t>Szereléstechnológia</t>
  </si>
  <si>
    <t>Felelősséget vállal önmaga és munkatársai biztonságáért. A védőberendezéseket és védőfelszerelést rendeltetésszerűen használja. A munkavégzés során betartja a munkavédelmi, tűzvédelmi és környezetvédelmi szabályokat.</t>
  </si>
  <si>
    <t>Követi a munkavédelmi szabályok változásait. Elkötelezett a biztonságos munkavégzés mellett.</t>
  </si>
  <si>
    <t>Megnevezi és ismerteti a munkavédelmi eszközök rendeltetésének megfelelő használatát. Ismeri a munkavégzéssel kapcsolatos munkavédelmi, tűzvédelmi és környezetvédelmi szabályokat.</t>
  </si>
  <si>
    <t>Munkavégzése során a munkavédelmi eszközöket rendeltetésnek megfelelően használja.</t>
  </si>
  <si>
    <t>"C" Munkavédelem, környezetvédelem és ESD szabályok
 (7; 8. sor)</t>
  </si>
  <si>
    <r>
      <t xml:space="preserve">A tananyagelemek és a deszkriptorok projektszemléletű kapcsolódása: 
</t>
    </r>
    <r>
      <rPr>
        <sz val="11"/>
        <rFont val="Franklin Gothic Book"/>
        <family val="2"/>
        <charset val="238"/>
      </rPr>
      <t>A tanulónak az elektronikai gyártás munka-, környezetvédelmi és ESD szabályai szerint kell végeznie feladatait, és a gyártás eszközeit, alkatrészeket, valamint a veszélyes hulladékokat a vonatkozó tárolási szabályok szerint kell kezelnie. Ismernie kell a nem megfelelőség kritériumait, és azokat el kell hárítania vagy a megfelelő helyre továbbítania, valamint intézkedéseket kell tennie nem megfelelőség esetén. Nyitottnak kell lennie a továbbképzésekre, és tudatosan kell alkalmaznia a hulladékok kezelésére vonatkozó előírásokat. Be kell tartania és -betartatnia az ESD és munkavédelmi szabályokat.</t>
    </r>
  </si>
  <si>
    <t>Elektronikai technológiában alkalmazott alkatrészek</t>
  </si>
  <si>
    <t>Betartja és betartatja az ESD és a munkavédelmi szabályokat.</t>
  </si>
  <si>
    <t>Nyitott a továbbképzéseken való részvételre. Környezetéről felelősen gondolkodik, tudatosan alkalmazza a hulladékok kezelésére vonatkozó előírásokat.</t>
  </si>
  <si>
    <t>Ismeri az elektronikai gyártás munka, környezetvédelmi és ESD szabályait, a gyártás eszközeinek és alkatrészeinek tárolási szabályait. Ismeri a veszélyes hulladékokra vonatkozó tárolási szabályokat, a nem megfelelőség kritériumait és azt, hogy milyen intézkedéseket kell hozni.</t>
  </si>
  <si>
    <t>Feladatait az elektronikai gyártás munka, környezetvédelmi és ESD szabályai szerint végzi. A gyártás eszközeit, alkatrészeket és a veszélyes hulladékokat a vonatkozó tárolási szabályok szerint kezeli. Azonosítja a nem megfelelőségeket és azokat elhárítja, vagy a megfelelő helyre eszkalálja. Nem megfelelőség esetén intézkedéseket tesz.</t>
  </si>
  <si>
    <r>
      <t xml:space="preserve">A tananyagelemek és a deszkriptorok projektszemléletű kapcsolódása: 
</t>
    </r>
    <r>
      <rPr>
        <sz val="11"/>
        <rFont val="Franklin Gothic Book"/>
        <family val="2"/>
        <charset val="238"/>
      </rPr>
      <t>A tanulónak alapszinten kell kezelnie az elektronikai gyártás gépeit és kisebb karbantartási munkákat kell elvégeznie, felismerve és elkülönítve az ólom és ólommentes technológiával készült áramköröket. Ismernie kell az elektronikai gyártás technológiáját, eszközeit, gépeit, minőségi előírásait, valamint a furatszerelt és felületszerelt technológiákat. Törekednie kell a hibamentes gyártásra és nyitottnak kell lennie az új, környezetkímélő technológiák megismerésére. Önállóan kell elhárítania kisebb gyártási problémákat, mint például az alkatrész elakadását vagy kifogyását.</t>
    </r>
  </si>
  <si>
    <t>Önállóan elhárít kisebb gyártási problémákat (pl. alkatrész elakadás, kifogyás).</t>
  </si>
  <si>
    <t>Törekszik a hibamentes gyártásra, nyitott az új környezetkímélő technológiák megismerésére.</t>
  </si>
  <si>
    <t>Ismeri az elektronikai gyártás technológiáját, eszközeit, gépeit, minőségi előírásait, (pl. IPC szabvány) folyamatait, azon belül az ólom és ólommentes technológiát, illetve a furatszerelt és felületszerelt technológiát.</t>
  </si>
  <si>
    <t>Alapszinten kezeli az elektronikai gyártás gépeit, kisebb karbantartási munkákat elvégez. Felismeri az ólom és ólommentes technológiával készült áramköröket, azokat képes elkülöníteni egymástól.</t>
  </si>
  <si>
    <t>"B" Áramkörök gyártása
 (5; 6. sor)</t>
  </si>
  <si>
    <r>
      <t xml:space="preserve">A tananyagelemek és a deszkriptorok projektszemléletű kapcsolódása: 
</t>
    </r>
    <r>
      <rPr>
        <sz val="11"/>
        <rFont val="Franklin Gothic Book"/>
        <family val="2"/>
        <charset val="238"/>
      </rPr>
      <t>A tanuló tesztelésekkel kapcsolatos projektfeladatok során hibákat tár fel, a hibás terméket el kell különítenie és szakszerűen javítania, a forrasztásokat pedig a lehető legjobb minőségben kell elvégeznie.A gyártás és tesztek során előforduló hibák felismerése, valamint a javításhoz szükséges eszközök beazonosítása és önálló előkészítése kiemelten fontos a feladatok során. Törekednie kell arra, hogy a javítás minősége a lehető legmagasabb szintű legyen, és fel kell ismernie, ha a hiba bonyolultsága már nem az elektronikai műszerész hatásköre. A hiba bonyolultságától függően be kell vonnia a megfelelő társterületeket.</t>
    </r>
  </si>
  <si>
    <t xml:space="preserve">A digitális technika alapfogalmai, vizsgálati módszerei </t>
  </si>
  <si>
    <t>Digitális technika</t>
  </si>
  <si>
    <t xml:space="preserve">Mérőműszerek és alapmérések, szoftver ismeret </t>
  </si>
  <si>
    <t>Analóg elektronika</t>
  </si>
  <si>
    <t>Felismeri, hogy mi az a szint, ami már nem az elektronikai műszerész hatásköre. Önállóan kiválasztja a javításhoz szükséges eszközöket.</t>
  </si>
  <si>
    <t>Törekszik arra, hogy a javítás minősége a lehető legmagasabb szintű legyen.</t>
  </si>
  <si>
    <t>Ismeri a gyártás (process) és a tesztek során előforduló hibákat. Ismeri a javításhoz szükséges eszközöket, (mérő-, szerelő- és forrasztási) azokat önállóan előkészíti.</t>
  </si>
  <si>
    <t>A tesztek során feltárt hibás terméket elkülöníti, szakszerűen javítja. A forrasztásokat a lehető legjobb minőségben végzi el. A hiba bonyolultságától függően bevonja a megfelelő társterületeket.</t>
  </si>
  <si>
    <r>
      <t xml:space="preserve">A tananyagelemek és a deszkriptorok projektszemléletű kapcsolódása: 
</t>
    </r>
    <r>
      <rPr>
        <sz val="11"/>
        <rFont val="Franklin Gothic Book"/>
        <family val="2"/>
        <charset val="238"/>
      </rPr>
      <t>A tanulónak az elvégzett méréseket és javításokat elektronikus vagy papír alapú jegyzőkönyvben kell dokumentálnia, és szóban is be kell mutatnia, különös tekintettel a hibák dokumentálására. A dokumentálás eszközeinek alkalmazásával és a formai követelmények betartásával átlátható és esztétikailag kifogástalan jegyzőkönyv létrehozására lesz képes. Önállóan kell elkészítenie a dokumentációt, és felelősséget kell vállalnia annak tartalmáért.</t>
    </r>
  </si>
  <si>
    <t xml:space="preserve">A prezentációkészítés alapjai </t>
  </si>
  <si>
    <t>Képszerkesztés</t>
  </si>
  <si>
    <t>A dokumentumkészítés alapjai</t>
  </si>
  <si>
    <t>Portfóliókészítés számítógépes támogatással</t>
  </si>
  <si>
    <t>NYÁK-tervezés</t>
  </si>
  <si>
    <t>Virtuális mérőműszerek és áramköri 
szimuláció</t>
  </si>
  <si>
    <t>Projektfeladat</t>
  </si>
  <si>
    <t>Időfüggő működésű hálózatok</t>
  </si>
  <si>
    <t>Kombinációs hálózatok vizsgálata</t>
  </si>
  <si>
    <t xml:space="preserve">Erősítők építése és mérése </t>
  </si>
  <si>
    <t>Villamos áramköri dokumentáció</t>
  </si>
  <si>
    <t>Elektrotechnika</t>
  </si>
  <si>
    <t>Önállóan elkészíti a dokumentációt és felelősséggel tartozik annak tartalmáért.</t>
  </si>
  <si>
    <t>Törekszik a jegyzőkönyv átláthatóságára, esztétikai megjelenésére.</t>
  </si>
  <si>
    <t>Ismeri a dokumentálás eszközeit, formai követelményeit.</t>
  </si>
  <si>
    <t>Az elvégzett méréseket, javításokat elektronikus vagy papír alapú jegyzőkönyvben dokumentálja, szóban is bemutatja, különös tekintettel a hibák dokumentálására.</t>
  </si>
  <si>
    <t>"A" Áramkörök építése, beüzemelése
 (1; 2; 3; 4. sor)</t>
  </si>
  <si>
    <r>
      <t xml:space="preserve">A tananyagelemek és a deszkriptorok projektszemléletű kapcsolódása:
</t>
    </r>
    <r>
      <rPr>
        <sz val="11"/>
        <rFont val="Franklin Gothic Book"/>
        <family val="2"/>
        <charset val="238"/>
      </rPr>
      <t>A tanulónak diagnosztikai, konfigurációs, teszt és segédprogramokkal kell méréseket és beállításokat végeznie a gyártott áramkörökön, valamint ellenőriznie a kalibrált műszerek érvényességi idejét. Ismernie kell a méréstechnikai alapfogalmakat, valós és virtuális műszereket, tápegységeket, tesztprocedúrákat és mérési módszereket. Törekednie kell a műszerek használhatóságának megőrzésére, és nyitottnak kell lennie az új eljárások, módszerek megismerésére. Önállóan kell kiválasztania a méréshez szükséges műszereket.</t>
    </r>
  </si>
  <si>
    <t>Áramköri szimuláció</t>
  </si>
  <si>
    <t>Virtuális mérőműszerek</t>
  </si>
  <si>
    <t>Erősítők építése és mérése</t>
  </si>
  <si>
    <t>Mérőműszerek és alapmérések, szoftver ismeret</t>
  </si>
  <si>
    <t>Méréstechnika</t>
  </si>
  <si>
    <t>Többfázisú hálózatok</t>
  </si>
  <si>
    <t>Váltakozó áramú hálózatok</t>
  </si>
  <si>
    <t>Mágneses erőtér</t>
  </si>
  <si>
    <t>Villamos erőtér, kondenzátor</t>
  </si>
  <si>
    <t>Aktív és passzív hálózatok</t>
  </si>
  <si>
    <t>Önállóan kiválasztja a méréshez szükséges műszereket.</t>
  </si>
  <si>
    <t>Törekszik a műszerek használhatóságának megőrzésére. Nyitott az új eljárások, módszerek megismerésére, kezdeményezi az eljárások pontosítását.</t>
  </si>
  <si>
    <t>Ismeri a méréstechnikai (metrológiai) alapfogalmakat, valós és virtuális műszereket, tápegységeket (DMM, oszcilloszkóp), a tesztprocedúrákat, mérési módszereket.</t>
  </si>
  <si>
    <t>A gyártási folyamatban használt diagnosztikai, konfigurációs, teszt és segédprogramokkal méréseket, beállításokat végez a gyártott áramkörökön. A kalibrált műszerek érvényességi idejét ellenőrzi.</t>
  </si>
  <si>
    <r>
      <t xml:space="preserve">A tananyagelemek és a deszkriptorok projektszemléletű kapcsolódása:
</t>
    </r>
    <r>
      <rPr>
        <sz val="11"/>
        <rFont val="Franklin Gothic Book"/>
        <family val="2"/>
        <charset val="238"/>
      </rPr>
      <t>A tanulónak projektfeladatok keretében kapcsolási rajz és szerelési útmutató alapján egyszerűbb digitális áramköröket kell építenie, készülékházba szerelnie, behuzaloznia és beüzemelnie, valamint elvégeznie a szükséges méréseket. Ismernie kell a digitális elektronikai alkatrészeket, rajzjeleiket, paramétereiket, az áramkörépítés folyamatait és eszközeit, valamint a méréshez szükséges műszereket. Tisztában kell lennie az adatlapokon és kapcsolási rajzokon található angol kifejezések jelentésével, vagy a jelentés megtalálásának módjával. A rendelkezésére bocsátott dokumentumok alapján önállóan kell elkészítenie és beüzemelnie az áramkört, ügyelve a keletkező hulladék szelektív összegyűjtésére.</t>
    </r>
  </si>
  <si>
    <t>Digitális rendszertechnika</t>
  </si>
  <si>
    <t>EMC</t>
  </si>
  <si>
    <t>Tápegységek</t>
  </si>
  <si>
    <t>Oszcillátorok</t>
  </si>
  <si>
    <t>Áramkörök építése és üzemeltetése</t>
  </si>
  <si>
    <t xml:space="preserve">Projektfeladat </t>
  </si>
  <si>
    <t>A digitális technika alapfogalmai, vizsgálati módszerei</t>
  </si>
  <si>
    <t>A rendelkezésére bocsátott dokumentumok alapján önállóan el tudja készíteni és beüzemelni az áramkört, elvégzi a szükséges méréseket.</t>
  </si>
  <si>
    <t>Törekszik az áramkör minél esztétikusabb elkészítésére. Az alkatrészekkel kapcsolatos ismereteinek bővítésére elkötelezett. A munkavégzés során ügyel a keletkező hulladék szelektív összegyűjtésére.</t>
  </si>
  <si>
    <t>Ismeri a digitális elektronikai alkatrészeket, rajzjeleit, paramétereit, az áramkör építés folyamatait és eszközeit, a méréshez szükséges műszereket. Ismeri az áramköri és összeállítási rajz jellemzőit. Tisztában van az adatlapokon és kapcsolási rajzokon található angol kifejezések jelentésével, vagy a jelentés megtalálásának módjával.</t>
  </si>
  <si>
    <t>Kapcsolási rajz, szerelési útmutató alapján egyszerűbb digitális áramköröket épít, készülékházba szereli, behuzalozza, beüzemeli, elvégzi a szükséges méréseket. Képes angol nyelvű adatlapokat, kapcsolási rajzokat is értelmezni.</t>
  </si>
  <si>
    <r>
      <t xml:space="preserve">A tananyagelemek és a deszkriptorok projektszemléletű kapcsolódása: 
</t>
    </r>
    <r>
      <rPr>
        <sz val="11"/>
        <rFont val="Franklin Gothic Book"/>
        <family val="2"/>
        <charset val="238"/>
      </rPr>
      <t>A tanulónak projektfeladatok során kapcsolási rajz és szerelési útmutató alapján egyszerűbb analóg áramköröket kell építenie, készülékházba szerelnie, behuzaloznia és beüzemelnie, valamint elvégeznie a szükséges méréseket. Az analóg elektronikai alkatrészek rajzjeleinek, paramétereinek, az áramkörépítés folyamatainak és eszközeinek, valamint a méréshez szükséges műszereknek és mérési elveknek az ismerete szükséges a feladatok elvégzéséhez. Tisztában kell lennie az adatlapokon és kapcsolási rajzokon található angol kifejezések jelentésével, vagy a jelentés megtalálásának módjával. A rendelkezésére bocsátott dokumentumok alapján önállóan kell elkészítenie és beüzemelnie az áramkört, ügyelve a keletkező hulladék szelektív összegyűjtésére.</t>
    </r>
  </si>
  <si>
    <t>Erősítőtechnika</t>
  </si>
  <si>
    <t>Alapfeladatok megvalósítása</t>
  </si>
  <si>
    <t>Félvezető alkatrészek</t>
  </si>
  <si>
    <t>Analóg áramköri rendszerek és jelek</t>
  </si>
  <si>
    <t>Áramkörépítés</t>
  </si>
  <si>
    <t>Ismeri az analóg elektronikai alkatrészeket, rajzjeleit, paramétereit, az áramkör építés folyamatait és eszközeit, a méréshez szükséges műszereket és a mérési elveket. Ismeri az áramköri és összeállítási rajz jellemzőit. Tisztában van az adatlapokon és kapcsolási rajzokon található angol kifejezések jelentésével, vagy a jelentés megtalálásának módjával.</t>
  </si>
  <si>
    <t>Kapcsolási rajz, szerelési útmutató alapján egyszerűbb analóg áramköröket épít, készülékházba szereli, behuzalozza, beüzemeli, elvégzi a szükséges méréseket. Képes angol nyelvű adatlapokat, kapcsolási rajzokat értelmezni.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</si>
</sst>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name val="Aptos Narrow"/>
      <family val="2"/>
      <charset val="238"/>
      <scheme val="minor"/>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auto="1"/>
      </right>
      <top/>
      <bottom style="thin">
        <color auto="1"/>
      </bottom>
      <diagonal/>
    </border>
    <border>
      <left style="thin">
        <color auto="1"/>
      </left>
      <right/>
      <top/>
      <bottom style="thin">
        <color auto="1"/>
      </bottom>
      <diagonal/>
    </border>
  </borders>
  <cellStyleXfs count="2">
    <xf numFmtId="0" fontId="0" fillId="0" borderId="0"/>
    <xf numFmtId="0" fontId="6" fillId="7" borderId="0" applyNumberFormat="0" applyBorder="0" applyAlignment="0" applyProtection="0"/>
  </cellStyleXfs>
  <cellXfs count="9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7" fillId="0" borderId="0" xfId="0" applyFont="1" applyAlignment="1" applyProtection="1">
      <alignment horizontal="center" vertical="center" wrapText="1"/>
      <protection locked="0"/>
    </xf>
    <xf numFmtId="0" fontId="7" fillId="4" borderId="0" xfId="0" applyFont="1" applyFill="1" applyAlignment="1" applyProtection="1">
      <alignment horizontal="center" vertical="center" wrapText="1"/>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8" fillId="4" borderId="0" xfId="1" applyFont="1" applyFill="1" applyAlignment="1" applyProtection="1">
      <alignment horizontal="center" vertical="center" wrapText="1"/>
      <protection locked="0"/>
    </xf>
    <xf numFmtId="0" fontId="3" fillId="6" borderId="4"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0" borderId="0" xfId="0" applyFont="1" applyAlignment="1" applyProtection="1">
      <alignment horizontal="center" vertical="center" wrapText="1"/>
      <protection locked="0"/>
    </xf>
    <xf numFmtId="0" fontId="3" fillId="4" borderId="0" xfId="0" applyFont="1" applyFill="1" applyAlignment="1" applyProtection="1">
      <alignment horizontal="center" vertical="center" wrapText="1"/>
      <protection locked="0"/>
    </xf>
    <xf numFmtId="0" fontId="3" fillId="3" borderId="2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7" fillId="6" borderId="12" xfId="0" applyFont="1" applyFill="1" applyBorder="1" applyAlignment="1">
      <alignment horizontal="justify" vertical="center" wrapText="1"/>
    </xf>
    <xf numFmtId="0" fontId="7" fillId="6" borderId="9" xfId="0" applyFont="1" applyFill="1" applyBorder="1" applyAlignment="1">
      <alignment horizontal="justify" vertical="center" wrapText="1"/>
    </xf>
    <xf numFmtId="0" fontId="7" fillId="6" borderId="13" xfId="0" applyFont="1" applyFill="1" applyBorder="1" applyAlignment="1">
      <alignment horizontal="justify"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7" fillId="4" borderId="29"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3" fillId="2" borderId="25" xfId="0" applyFont="1" applyFill="1" applyBorder="1" applyAlignment="1">
      <alignment horizontal="center" vertical="center" textRotation="90" wrapText="1"/>
    </xf>
    <xf numFmtId="0" fontId="3" fillId="2" borderId="26" xfId="0" applyFont="1" applyFill="1" applyBorder="1" applyAlignment="1">
      <alignment horizontal="center" vertical="center" textRotation="90" wrapText="1"/>
    </xf>
    <xf numFmtId="0" fontId="3" fillId="2" borderId="27" xfId="0" applyFont="1" applyFill="1" applyBorder="1" applyAlignment="1">
      <alignment horizontal="center" vertical="center" textRotation="90"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60">
        <v>1</v>
      </c>
      <c r="B2" s="63" t="s">
        <v>75</v>
      </c>
      <c r="C2" s="57" t="s">
        <v>10</v>
      </c>
      <c r="D2" s="57" t="s">
        <v>11</v>
      </c>
      <c r="E2" s="57" t="s">
        <v>12</v>
      </c>
      <c r="F2" s="57" t="s">
        <v>13</v>
      </c>
      <c r="G2" s="49" t="s">
        <v>50</v>
      </c>
      <c r="H2" s="50"/>
    </row>
    <row r="3" spans="1:16" x14ac:dyDescent="0.25">
      <c r="A3" s="61"/>
      <c r="B3" s="64"/>
      <c r="C3" s="58"/>
      <c r="D3" s="58"/>
      <c r="E3" s="58"/>
      <c r="F3" s="58"/>
      <c r="G3" s="13" t="s">
        <v>51</v>
      </c>
      <c r="H3" s="14">
        <v>15</v>
      </c>
    </row>
    <row r="4" spans="1:16" ht="31.5" x14ac:dyDescent="0.25">
      <c r="A4" s="61"/>
      <c r="B4" s="64"/>
      <c r="C4" s="58"/>
      <c r="D4" s="58"/>
      <c r="E4" s="58"/>
      <c r="F4" s="58"/>
      <c r="G4" s="13" t="s">
        <v>52</v>
      </c>
      <c r="H4" s="14">
        <v>2</v>
      </c>
    </row>
    <row r="5" spans="1:16" x14ac:dyDescent="0.25">
      <c r="A5" s="61"/>
      <c r="B5" s="64"/>
      <c r="C5" s="58"/>
      <c r="D5" s="58"/>
      <c r="E5" s="58"/>
      <c r="F5" s="58"/>
      <c r="G5" s="13" t="s">
        <v>64</v>
      </c>
      <c r="H5" s="14">
        <v>10</v>
      </c>
    </row>
    <row r="6" spans="1:16" ht="16.5" thickBot="1" x14ac:dyDescent="0.3">
      <c r="A6" s="61"/>
      <c r="B6" s="64"/>
      <c r="C6" s="59"/>
      <c r="D6" s="59"/>
      <c r="E6" s="59"/>
      <c r="F6" s="59"/>
      <c r="G6" s="51" t="s">
        <v>8</v>
      </c>
      <c r="H6" s="53">
        <f>SUM(H3:H5,)</f>
        <v>27</v>
      </c>
    </row>
    <row r="7" spans="1:16" ht="249.95" customHeight="1" thickBot="1" x14ac:dyDescent="0.3">
      <c r="A7" s="62"/>
      <c r="B7" s="65"/>
      <c r="C7" s="55" t="s">
        <v>71</v>
      </c>
      <c r="D7" s="55"/>
      <c r="E7" s="55"/>
      <c r="F7" s="56"/>
      <c r="G7" s="52"/>
      <c r="H7" s="54"/>
    </row>
    <row r="8" spans="1:16" x14ac:dyDescent="0.25">
      <c r="A8" s="60">
        <v>2</v>
      </c>
      <c r="B8" s="63" t="s">
        <v>75</v>
      </c>
      <c r="C8" s="57" t="s">
        <v>14</v>
      </c>
      <c r="D8" s="57" t="s">
        <v>15</v>
      </c>
      <c r="E8" s="57" t="s">
        <v>16</v>
      </c>
      <c r="F8" s="57" t="s">
        <v>17</v>
      </c>
      <c r="G8" s="49" t="s">
        <v>50</v>
      </c>
      <c r="H8" s="50"/>
    </row>
    <row r="9" spans="1:16" ht="31.5" x14ac:dyDescent="0.25">
      <c r="A9" s="61"/>
      <c r="B9" s="64"/>
      <c r="C9" s="58"/>
      <c r="D9" s="58"/>
      <c r="E9" s="58"/>
      <c r="F9" s="58"/>
      <c r="G9" s="13" t="s">
        <v>53</v>
      </c>
      <c r="H9" s="14">
        <v>4</v>
      </c>
    </row>
    <row r="10" spans="1:16" x14ac:dyDescent="0.25">
      <c r="A10" s="61"/>
      <c r="B10" s="64"/>
      <c r="C10" s="58"/>
      <c r="D10" s="58"/>
      <c r="E10" s="58"/>
      <c r="F10" s="58"/>
      <c r="G10" s="13" t="s">
        <v>51</v>
      </c>
      <c r="H10" s="14">
        <v>15</v>
      </c>
    </row>
    <row r="11" spans="1:16" ht="31.5" x14ac:dyDescent="0.25">
      <c r="A11" s="61"/>
      <c r="B11" s="64"/>
      <c r="C11" s="58"/>
      <c r="D11" s="58"/>
      <c r="E11" s="58"/>
      <c r="F11" s="58"/>
      <c r="G11" s="13" t="s">
        <v>54</v>
      </c>
      <c r="H11" s="14">
        <v>4</v>
      </c>
    </row>
    <row r="12" spans="1:16" ht="31.5" x14ac:dyDescent="0.25">
      <c r="A12" s="61"/>
      <c r="B12" s="64"/>
      <c r="C12" s="58"/>
      <c r="D12" s="58"/>
      <c r="E12" s="58"/>
      <c r="F12" s="58"/>
      <c r="G12" s="13" t="s">
        <v>55</v>
      </c>
      <c r="H12" s="14">
        <v>20</v>
      </c>
    </row>
    <row r="13" spans="1:16" ht="137.25" customHeight="1" thickBot="1" x14ac:dyDescent="0.3">
      <c r="A13" s="61"/>
      <c r="B13" s="64"/>
      <c r="C13" s="59"/>
      <c r="D13" s="59"/>
      <c r="E13" s="59"/>
      <c r="F13" s="59"/>
      <c r="G13" s="51" t="s">
        <v>8</v>
      </c>
      <c r="H13" s="53">
        <f>SUM(H9:H12,)</f>
        <v>43</v>
      </c>
    </row>
    <row r="14" spans="1:16" ht="249.95" customHeight="1" thickBot="1" x14ac:dyDescent="0.3">
      <c r="A14" s="62"/>
      <c r="B14" s="65"/>
      <c r="C14" s="55" t="s">
        <v>67</v>
      </c>
      <c r="D14" s="55"/>
      <c r="E14" s="55"/>
      <c r="F14" s="56"/>
      <c r="G14" s="52"/>
      <c r="H14" s="54"/>
    </row>
    <row r="15" spans="1:16" x14ac:dyDescent="0.25">
      <c r="A15" s="60">
        <v>3</v>
      </c>
      <c r="B15" s="63" t="s">
        <v>75</v>
      </c>
      <c r="C15" s="57" t="s">
        <v>18</v>
      </c>
      <c r="D15" s="57" t="s">
        <v>19</v>
      </c>
      <c r="E15" s="57" t="s">
        <v>20</v>
      </c>
      <c r="F15" s="57" t="s">
        <v>21</v>
      </c>
      <c r="G15" s="49" t="s">
        <v>50</v>
      </c>
      <c r="H15" s="50"/>
    </row>
    <row r="16" spans="1:16" ht="31.5" x14ac:dyDescent="0.25">
      <c r="A16" s="61"/>
      <c r="B16" s="64"/>
      <c r="C16" s="58"/>
      <c r="D16" s="58"/>
      <c r="E16" s="58"/>
      <c r="F16" s="58"/>
      <c r="G16" s="13" t="s">
        <v>53</v>
      </c>
      <c r="H16" s="14">
        <v>4</v>
      </c>
    </row>
    <row r="17" spans="1:8" x14ac:dyDescent="0.25">
      <c r="A17" s="61"/>
      <c r="B17" s="64"/>
      <c r="C17" s="58"/>
      <c r="D17" s="58"/>
      <c r="E17" s="58"/>
      <c r="F17" s="58"/>
      <c r="G17" s="13" t="s">
        <v>51</v>
      </c>
      <c r="H17" s="14">
        <v>12</v>
      </c>
    </row>
    <row r="18" spans="1:8" ht="31.5" x14ac:dyDescent="0.25">
      <c r="A18" s="61"/>
      <c r="B18" s="64"/>
      <c r="C18" s="58"/>
      <c r="D18" s="58"/>
      <c r="E18" s="58"/>
      <c r="F18" s="58"/>
      <c r="G18" s="13" t="s">
        <v>54</v>
      </c>
      <c r="H18" s="14">
        <v>6</v>
      </c>
    </row>
    <row r="19" spans="1:8" ht="31.5" x14ac:dyDescent="0.25">
      <c r="A19" s="61"/>
      <c r="B19" s="64"/>
      <c r="C19" s="58"/>
      <c r="D19" s="58"/>
      <c r="E19" s="58"/>
      <c r="F19" s="58"/>
      <c r="G19" s="13" t="s">
        <v>55</v>
      </c>
      <c r="H19" s="14">
        <v>20</v>
      </c>
    </row>
    <row r="20" spans="1:8" x14ac:dyDescent="0.25">
      <c r="A20" s="61"/>
      <c r="B20" s="64"/>
      <c r="C20" s="58"/>
      <c r="D20" s="58"/>
      <c r="E20" s="58"/>
      <c r="F20" s="58"/>
      <c r="G20" s="13" t="s">
        <v>65</v>
      </c>
      <c r="H20" s="14">
        <v>10</v>
      </c>
    </row>
    <row r="21" spans="1:8" ht="76.5" customHeight="1" thickBot="1" x14ac:dyDescent="0.3">
      <c r="A21" s="61"/>
      <c r="B21" s="64"/>
      <c r="C21" s="59"/>
      <c r="D21" s="59"/>
      <c r="E21" s="59"/>
      <c r="F21" s="59"/>
      <c r="G21" s="51" t="s">
        <v>8</v>
      </c>
      <c r="H21" s="53">
        <f>SUM(H16:H20,)</f>
        <v>52</v>
      </c>
    </row>
    <row r="22" spans="1:8" ht="249.95" customHeight="1" thickBot="1" x14ac:dyDescent="0.3">
      <c r="A22" s="62"/>
      <c r="B22" s="65"/>
      <c r="C22" s="55" t="s">
        <v>70</v>
      </c>
      <c r="D22" s="55"/>
      <c r="E22" s="55"/>
      <c r="F22" s="56"/>
      <c r="G22" s="52"/>
      <c r="H22" s="54"/>
    </row>
    <row r="23" spans="1:8" x14ac:dyDescent="0.25">
      <c r="A23" s="60">
        <v>4</v>
      </c>
      <c r="B23" s="63" t="s">
        <v>75</v>
      </c>
      <c r="C23" s="57" t="s">
        <v>22</v>
      </c>
      <c r="D23" s="57" t="s">
        <v>23</v>
      </c>
      <c r="E23" s="57" t="s">
        <v>24</v>
      </c>
      <c r="F23" s="57" t="s">
        <v>25</v>
      </c>
      <c r="G23" s="49" t="s">
        <v>50</v>
      </c>
      <c r="H23" s="50"/>
    </row>
    <row r="24" spans="1:8" x14ac:dyDescent="0.25">
      <c r="A24" s="61"/>
      <c r="B24" s="64"/>
      <c r="C24" s="58"/>
      <c r="D24" s="58"/>
      <c r="E24" s="58"/>
      <c r="F24" s="58"/>
      <c r="G24" s="13" t="s">
        <v>51</v>
      </c>
      <c r="H24" s="14">
        <v>10</v>
      </c>
    </row>
    <row r="25" spans="1:8" ht="31.5" x14ac:dyDescent="0.25">
      <c r="A25" s="61"/>
      <c r="B25" s="64"/>
      <c r="C25" s="58"/>
      <c r="D25" s="58"/>
      <c r="E25" s="58"/>
      <c r="F25" s="58"/>
      <c r="G25" s="13" t="s">
        <v>55</v>
      </c>
      <c r="H25" s="14">
        <v>12</v>
      </c>
    </row>
    <row r="26" spans="1:8" x14ac:dyDescent="0.25">
      <c r="A26" s="61"/>
      <c r="B26" s="64"/>
      <c r="C26" s="58"/>
      <c r="D26" s="58"/>
      <c r="E26" s="58"/>
      <c r="F26" s="58"/>
      <c r="G26" s="13" t="s">
        <v>65</v>
      </c>
      <c r="H26" s="14">
        <v>20</v>
      </c>
    </row>
    <row r="27" spans="1:8" ht="16.5" thickBot="1" x14ac:dyDescent="0.3">
      <c r="A27" s="61"/>
      <c r="B27" s="64"/>
      <c r="C27" s="59"/>
      <c r="D27" s="59"/>
      <c r="E27" s="59"/>
      <c r="F27" s="59"/>
      <c r="G27" s="51" t="s">
        <v>8</v>
      </c>
      <c r="H27" s="53">
        <f>SUM(H24:H26)</f>
        <v>42</v>
      </c>
    </row>
    <row r="28" spans="1:8" ht="249.95" customHeight="1" thickBot="1" x14ac:dyDescent="0.3">
      <c r="A28" s="62"/>
      <c r="B28" s="65"/>
      <c r="C28" s="66" t="s">
        <v>69</v>
      </c>
      <c r="D28" s="66"/>
      <c r="E28" s="66"/>
      <c r="F28" s="67"/>
      <c r="G28" s="52"/>
      <c r="H28" s="54"/>
    </row>
    <row r="29" spans="1:8" x14ac:dyDescent="0.25">
      <c r="A29" s="60">
        <v>5</v>
      </c>
      <c r="B29" s="63" t="s">
        <v>77</v>
      </c>
      <c r="C29" s="57" t="s">
        <v>26</v>
      </c>
      <c r="D29" s="57" t="s">
        <v>27</v>
      </c>
      <c r="E29" s="57" t="s">
        <v>28</v>
      </c>
      <c r="F29" s="57" t="s">
        <v>29</v>
      </c>
      <c r="G29" s="49" t="s">
        <v>50</v>
      </c>
      <c r="H29" s="50"/>
    </row>
    <row r="30" spans="1:8" ht="31.5" x14ac:dyDescent="0.25">
      <c r="A30" s="61"/>
      <c r="B30" s="64"/>
      <c r="C30" s="58"/>
      <c r="D30" s="58"/>
      <c r="E30" s="58"/>
      <c r="F30" s="58"/>
      <c r="G30" s="13" t="s">
        <v>53</v>
      </c>
      <c r="H30" s="14">
        <v>10</v>
      </c>
    </row>
    <row r="31" spans="1:8" x14ac:dyDescent="0.25">
      <c r="A31" s="61"/>
      <c r="B31" s="64"/>
      <c r="C31" s="58"/>
      <c r="D31" s="58"/>
      <c r="E31" s="58"/>
      <c r="F31" s="58"/>
      <c r="G31" s="13" t="s">
        <v>51</v>
      </c>
      <c r="H31" s="14">
        <v>20</v>
      </c>
    </row>
    <row r="32" spans="1:8" ht="31.5" x14ac:dyDescent="0.25">
      <c r="A32" s="61"/>
      <c r="B32" s="64"/>
      <c r="C32" s="58"/>
      <c r="D32" s="58"/>
      <c r="E32" s="58"/>
      <c r="F32" s="58"/>
      <c r="G32" s="13" t="s">
        <v>54</v>
      </c>
      <c r="H32" s="14">
        <v>6</v>
      </c>
    </row>
    <row r="33" spans="1:8" ht="31.5" x14ac:dyDescent="0.25">
      <c r="A33" s="61"/>
      <c r="B33" s="64"/>
      <c r="C33" s="58"/>
      <c r="D33" s="58"/>
      <c r="E33" s="58"/>
      <c r="F33" s="58"/>
      <c r="G33" s="13" t="s">
        <v>55</v>
      </c>
      <c r="H33" s="14">
        <v>20</v>
      </c>
    </row>
    <row r="34" spans="1:8" ht="16.5" thickBot="1" x14ac:dyDescent="0.3">
      <c r="A34" s="61"/>
      <c r="B34" s="64"/>
      <c r="C34" s="58"/>
      <c r="D34" s="58"/>
      <c r="E34" s="58"/>
      <c r="F34" s="58"/>
      <c r="G34" s="13" t="s">
        <v>65</v>
      </c>
      <c r="H34" s="14">
        <v>50</v>
      </c>
    </row>
    <row r="35" spans="1:8" x14ac:dyDescent="0.25">
      <c r="A35" s="61"/>
      <c r="B35" s="64"/>
      <c r="C35" s="58"/>
      <c r="D35" s="58"/>
      <c r="E35" s="58"/>
      <c r="F35" s="58"/>
      <c r="G35" s="49" t="s">
        <v>56</v>
      </c>
      <c r="H35" s="50"/>
    </row>
    <row r="36" spans="1:8" ht="31.5" x14ac:dyDescent="0.25">
      <c r="A36" s="61"/>
      <c r="B36" s="64"/>
      <c r="C36" s="58"/>
      <c r="D36" s="58"/>
      <c r="E36" s="58"/>
      <c r="F36" s="58"/>
      <c r="G36" s="13" t="s">
        <v>59</v>
      </c>
      <c r="H36" s="14">
        <v>12</v>
      </c>
    </row>
    <row r="37" spans="1:8" ht="16.5" thickBot="1" x14ac:dyDescent="0.3">
      <c r="A37" s="61"/>
      <c r="B37" s="64"/>
      <c r="C37" s="59"/>
      <c r="D37" s="59"/>
      <c r="E37" s="59"/>
      <c r="F37" s="59"/>
      <c r="G37" s="51" t="s">
        <v>8</v>
      </c>
      <c r="H37" s="53">
        <f>SUM(H30:H34,H36:H36)</f>
        <v>118</v>
      </c>
    </row>
    <row r="38" spans="1:8" ht="249.95" customHeight="1" thickBot="1" x14ac:dyDescent="0.3">
      <c r="A38" s="62"/>
      <c r="B38" s="65"/>
      <c r="C38" s="55" t="s">
        <v>68</v>
      </c>
      <c r="D38" s="55"/>
      <c r="E38" s="55"/>
      <c r="F38" s="56"/>
      <c r="G38" s="52"/>
      <c r="H38" s="54"/>
    </row>
    <row r="39" spans="1:8" x14ac:dyDescent="0.25">
      <c r="A39" s="60">
        <v>6</v>
      </c>
      <c r="B39" s="63" t="s">
        <v>76</v>
      </c>
      <c r="C39" s="57" t="s">
        <v>30</v>
      </c>
      <c r="D39" s="57" t="s">
        <v>31</v>
      </c>
      <c r="E39" s="57" t="s">
        <v>32</v>
      </c>
      <c r="F39" s="57" t="s">
        <v>33</v>
      </c>
      <c r="G39" s="49" t="s">
        <v>56</v>
      </c>
      <c r="H39" s="50"/>
    </row>
    <row r="40" spans="1:8" x14ac:dyDescent="0.25">
      <c r="A40" s="61"/>
      <c r="B40" s="64"/>
      <c r="C40" s="58"/>
      <c r="D40" s="58"/>
      <c r="E40" s="58"/>
      <c r="F40" s="58"/>
      <c r="G40" s="13" t="s">
        <v>57</v>
      </c>
      <c r="H40" s="14">
        <v>20</v>
      </c>
    </row>
    <row r="41" spans="1:8" ht="31.5" x14ac:dyDescent="0.25">
      <c r="A41" s="61"/>
      <c r="B41" s="64"/>
      <c r="C41" s="58"/>
      <c r="D41" s="58"/>
      <c r="E41" s="58"/>
      <c r="F41" s="58"/>
      <c r="G41" s="13" t="s">
        <v>58</v>
      </c>
      <c r="H41" s="14">
        <v>6</v>
      </c>
    </row>
    <row r="42" spans="1:8" ht="31.5" x14ac:dyDescent="0.25">
      <c r="A42" s="61"/>
      <c r="B42" s="64"/>
      <c r="C42" s="58"/>
      <c r="D42" s="58"/>
      <c r="E42" s="58"/>
      <c r="F42" s="58"/>
      <c r="G42" s="13" t="s">
        <v>59</v>
      </c>
      <c r="H42" s="14">
        <v>12</v>
      </c>
    </row>
    <row r="43" spans="1:8" ht="31.5" x14ac:dyDescent="0.25">
      <c r="A43" s="61"/>
      <c r="B43" s="64"/>
      <c r="C43" s="58"/>
      <c r="D43" s="58"/>
      <c r="E43" s="58"/>
      <c r="F43" s="58"/>
      <c r="G43" s="13" t="s">
        <v>60</v>
      </c>
      <c r="H43" s="14">
        <v>6</v>
      </c>
    </row>
    <row r="44" spans="1:8" ht="47.25" x14ac:dyDescent="0.25">
      <c r="A44" s="61"/>
      <c r="B44" s="64"/>
      <c r="C44" s="58"/>
      <c r="D44" s="58"/>
      <c r="E44" s="58"/>
      <c r="F44" s="58"/>
      <c r="G44" s="13" t="s">
        <v>63</v>
      </c>
      <c r="H44" s="14">
        <v>30</v>
      </c>
    </row>
    <row r="45" spans="1:8" ht="16.5" thickBot="1" x14ac:dyDescent="0.3">
      <c r="A45" s="61"/>
      <c r="B45" s="64"/>
      <c r="C45" s="59"/>
      <c r="D45" s="59"/>
      <c r="E45" s="59"/>
      <c r="F45" s="59"/>
      <c r="G45" s="51" t="s">
        <v>8</v>
      </c>
      <c r="H45" s="53">
        <f>SUM(H40:H44)</f>
        <v>74</v>
      </c>
    </row>
    <row r="46" spans="1:8" ht="249.95" customHeight="1" thickBot="1" x14ac:dyDescent="0.3">
      <c r="A46" s="62"/>
      <c r="B46" s="65"/>
      <c r="C46" s="55" t="s">
        <v>72</v>
      </c>
      <c r="D46" s="55"/>
      <c r="E46" s="55"/>
      <c r="F46" s="56"/>
      <c r="G46" s="52"/>
      <c r="H46" s="54"/>
    </row>
    <row r="47" spans="1:8" x14ac:dyDescent="0.25">
      <c r="A47" s="60">
        <v>7</v>
      </c>
      <c r="B47" s="63" t="s">
        <v>76</v>
      </c>
      <c r="C47" s="57" t="s">
        <v>34</v>
      </c>
      <c r="D47" s="57" t="s">
        <v>35</v>
      </c>
      <c r="E47" s="57" t="s">
        <v>36</v>
      </c>
      <c r="F47" s="57" t="s">
        <v>37</v>
      </c>
      <c r="G47" s="49" t="s">
        <v>56</v>
      </c>
      <c r="H47" s="50"/>
    </row>
    <row r="48" spans="1:8" x14ac:dyDescent="0.25">
      <c r="A48" s="61"/>
      <c r="B48" s="64"/>
      <c r="C48" s="58"/>
      <c r="D48" s="58"/>
      <c r="E48" s="58"/>
      <c r="F48" s="58"/>
      <c r="G48" s="13" t="s">
        <v>57</v>
      </c>
      <c r="H48" s="14">
        <v>50</v>
      </c>
    </row>
    <row r="49" spans="1:8" ht="31.5" x14ac:dyDescent="0.25">
      <c r="A49" s="61"/>
      <c r="B49" s="64"/>
      <c r="C49" s="58"/>
      <c r="D49" s="58"/>
      <c r="E49" s="58"/>
      <c r="F49" s="58"/>
      <c r="G49" s="13" t="s">
        <v>58</v>
      </c>
      <c r="H49" s="14">
        <v>6</v>
      </c>
    </row>
    <row r="50" spans="1:8" ht="31.5" x14ac:dyDescent="0.25">
      <c r="A50" s="61"/>
      <c r="B50" s="64"/>
      <c r="C50" s="58"/>
      <c r="D50" s="58"/>
      <c r="E50" s="58"/>
      <c r="F50" s="58"/>
      <c r="G50" s="13" t="s">
        <v>59</v>
      </c>
      <c r="H50" s="14">
        <v>12</v>
      </c>
    </row>
    <row r="51" spans="1:8" ht="31.5" x14ac:dyDescent="0.25">
      <c r="A51" s="61"/>
      <c r="B51" s="64"/>
      <c r="C51" s="58"/>
      <c r="D51" s="58"/>
      <c r="E51" s="58"/>
      <c r="F51" s="58"/>
      <c r="G51" s="13" t="s">
        <v>60</v>
      </c>
      <c r="H51" s="14">
        <v>2</v>
      </c>
    </row>
    <row r="52" spans="1:8" ht="47.25" x14ac:dyDescent="0.25">
      <c r="A52" s="61"/>
      <c r="B52" s="64"/>
      <c r="C52" s="58"/>
      <c r="D52" s="58"/>
      <c r="E52" s="58"/>
      <c r="F52" s="58"/>
      <c r="G52" s="13" t="s">
        <v>63</v>
      </c>
      <c r="H52" s="14">
        <v>52</v>
      </c>
    </row>
    <row r="53" spans="1:8" ht="16.5" thickBot="1" x14ac:dyDescent="0.3">
      <c r="A53" s="61"/>
      <c r="B53" s="64"/>
      <c r="C53" s="59"/>
      <c r="D53" s="59"/>
      <c r="E53" s="59"/>
      <c r="F53" s="59"/>
      <c r="G53" s="51" t="s">
        <v>8</v>
      </c>
      <c r="H53" s="53">
        <f>SUM(H48:H52,)</f>
        <v>122</v>
      </c>
    </row>
    <row r="54" spans="1:8" ht="249.95" customHeight="1" thickBot="1" x14ac:dyDescent="0.3">
      <c r="A54" s="62"/>
      <c r="B54" s="65"/>
      <c r="C54" s="55" t="s">
        <v>73</v>
      </c>
      <c r="D54" s="55"/>
      <c r="E54" s="55"/>
      <c r="F54" s="56"/>
      <c r="G54" s="52"/>
      <c r="H54" s="54"/>
    </row>
    <row r="55" spans="1:8" x14ac:dyDescent="0.25">
      <c r="A55" s="60">
        <v>8</v>
      </c>
      <c r="B55" s="63" t="s">
        <v>76</v>
      </c>
      <c r="C55" s="57" t="s">
        <v>38</v>
      </c>
      <c r="D55" s="57" t="s">
        <v>39</v>
      </c>
      <c r="E55" s="57" t="s">
        <v>40</v>
      </c>
      <c r="F55" s="57" t="s">
        <v>41</v>
      </c>
      <c r="G55" s="49" t="s">
        <v>56</v>
      </c>
      <c r="H55" s="50"/>
    </row>
    <row r="56" spans="1:8" x14ac:dyDescent="0.25">
      <c r="A56" s="61"/>
      <c r="B56" s="64"/>
      <c r="C56" s="58"/>
      <c r="D56" s="58"/>
      <c r="E56" s="58"/>
      <c r="F56" s="58"/>
      <c r="G56" s="13" t="s">
        <v>57</v>
      </c>
      <c r="H56" s="14">
        <v>20</v>
      </c>
    </row>
    <row r="57" spans="1:8" ht="31.5" x14ac:dyDescent="0.25">
      <c r="A57" s="61"/>
      <c r="B57" s="64"/>
      <c r="C57" s="58"/>
      <c r="D57" s="58"/>
      <c r="E57" s="58"/>
      <c r="F57" s="58"/>
      <c r="G57" s="13" t="s">
        <v>60</v>
      </c>
      <c r="H57" s="14">
        <v>12</v>
      </c>
    </row>
    <row r="58" spans="1:8" ht="47.25" x14ac:dyDescent="0.25">
      <c r="A58" s="61"/>
      <c r="B58" s="64"/>
      <c r="C58" s="58"/>
      <c r="D58" s="58"/>
      <c r="E58" s="58"/>
      <c r="F58" s="58"/>
      <c r="G58" s="13" t="s">
        <v>63</v>
      </c>
      <c r="H58" s="14">
        <v>10</v>
      </c>
    </row>
    <row r="59" spans="1:8" ht="16.5" thickBot="1" x14ac:dyDescent="0.3">
      <c r="A59" s="61"/>
      <c r="B59" s="64"/>
      <c r="C59" s="59"/>
      <c r="D59" s="59"/>
      <c r="E59" s="59"/>
      <c r="F59" s="59"/>
      <c r="G59" s="51" t="s">
        <v>8</v>
      </c>
      <c r="H59" s="53">
        <f>SUM(H56:H58,)</f>
        <v>42</v>
      </c>
    </row>
    <row r="60" spans="1:8" ht="249.95" customHeight="1" thickBot="1" x14ac:dyDescent="0.3">
      <c r="A60" s="62"/>
      <c r="B60" s="65"/>
      <c r="C60" s="55" t="s">
        <v>74</v>
      </c>
      <c r="D60" s="55"/>
      <c r="E60" s="55"/>
      <c r="F60" s="56"/>
      <c r="G60" s="52"/>
      <c r="H60" s="54"/>
    </row>
    <row r="61" spans="1:8" x14ac:dyDescent="0.25">
      <c r="A61" s="60">
        <v>9</v>
      </c>
      <c r="B61" s="63" t="s">
        <v>76</v>
      </c>
      <c r="C61" s="57" t="s">
        <v>42</v>
      </c>
      <c r="D61" s="57" t="s">
        <v>43</v>
      </c>
      <c r="E61" s="57" t="s">
        <v>44</v>
      </c>
      <c r="F61" s="57" t="s">
        <v>45</v>
      </c>
      <c r="G61" s="49" t="s">
        <v>56</v>
      </c>
      <c r="H61" s="50"/>
    </row>
    <row r="62" spans="1:8" ht="31.5" x14ac:dyDescent="0.25">
      <c r="A62" s="61"/>
      <c r="B62" s="64"/>
      <c r="C62" s="58"/>
      <c r="D62" s="58"/>
      <c r="E62" s="58"/>
      <c r="F62" s="58"/>
      <c r="G62" s="13" t="s">
        <v>58</v>
      </c>
      <c r="H62" s="14">
        <v>6</v>
      </c>
    </row>
    <row r="63" spans="1:8" ht="47.25" x14ac:dyDescent="0.25">
      <c r="A63" s="61"/>
      <c r="B63" s="64"/>
      <c r="C63" s="58"/>
      <c r="D63" s="58"/>
      <c r="E63" s="58"/>
      <c r="F63" s="58"/>
      <c r="G63" s="13" t="s">
        <v>63</v>
      </c>
      <c r="H63" s="14">
        <v>10</v>
      </c>
    </row>
    <row r="64" spans="1:8" ht="16.5" thickBot="1" x14ac:dyDescent="0.3">
      <c r="A64" s="61"/>
      <c r="B64" s="64"/>
      <c r="C64" s="59"/>
      <c r="D64" s="59"/>
      <c r="E64" s="59"/>
      <c r="F64" s="59"/>
      <c r="G64" s="51" t="s">
        <v>8</v>
      </c>
      <c r="H64" s="53">
        <f>SUM(H62:H63,)</f>
        <v>16</v>
      </c>
    </row>
    <row r="65" spans="1:16" ht="249.95" customHeight="1" thickBot="1" x14ac:dyDescent="0.3">
      <c r="A65" s="62"/>
      <c r="B65" s="65"/>
      <c r="C65" s="55" t="s">
        <v>62</v>
      </c>
      <c r="D65" s="55"/>
      <c r="E65" s="55"/>
      <c r="F65" s="56"/>
      <c r="G65" s="52"/>
      <c r="H65" s="54"/>
    </row>
    <row r="66" spans="1:16" x14ac:dyDescent="0.25">
      <c r="A66" s="60">
        <v>10</v>
      </c>
      <c r="B66" s="63" t="s">
        <v>76</v>
      </c>
      <c r="C66" s="57" t="s">
        <v>46</v>
      </c>
      <c r="D66" s="57" t="s">
        <v>47</v>
      </c>
      <c r="E66" s="57" t="s">
        <v>48</v>
      </c>
      <c r="F66" s="57" t="s">
        <v>49</v>
      </c>
      <c r="G66" s="49" t="s">
        <v>56</v>
      </c>
      <c r="H66" s="50"/>
    </row>
    <row r="67" spans="1:16" ht="31.5" x14ac:dyDescent="0.25">
      <c r="A67" s="61"/>
      <c r="B67" s="64"/>
      <c r="C67" s="58"/>
      <c r="D67" s="58"/>
      <c r="E67" s="58"/>
      <c r="F67" s="58"/>
      <c r="G67" s="13" t="s">
        <v>60</v>
      </c>
      <c r="H67" s="14">
        <v>16</v>
      </c>
    </row>
    <row r="68" spans="1:16" ht="47.25" x14ac:dyDescent="0.25">
      <c r="A68" s="61"/>
      <c r="B68" s="64"/>
      <c r="C68" s="58"/>
      <c r="D68" s="58"/>
      <c r="E68" s="58"/>
      <c r="F68" s="58"/>
      <c r="G68" s="13" t="s">
        <v>63</v>
      </c>
      <c r="H68" s="14">
        <v>6</v>
      </c>
    </row>
    <row r="69" spans="1:16" ht="16.5" thickBot="1" x14ac:dyDescent="0.3">
      <c r="A69" s="61"/>
      <c r="B69" s="64"/>
      <c r="C69" s="59"/>
      <c r="D69" s="59"/>
      <c r="E69" s="59"/>
      <c r="F69" s="59"/>
      <c r="G69" s="51" t="s">
        <v>8</v>
      </c>
      <c r="H69" s="53">
        <f>SUM(H67:H68)</f>
        <v>22</v>
      </c>
    </row>
    <row r="70" spans="1:16" ht="249.95" customHeight="1" thickBot="1" x14ac:dyDescent="0.3">
      <c r="A70" s="62"/>
      <c r="B70" s="65"/>
      <c r="C70" s="55" t="s">
        <v>61</v>
      </c>
      <c r="D70" s="55"/>
      <c r="E70" s="55"/>
      <c r="F70" s="56"/>
      <c r="G70" s="52"/>
      <c r="H70" s="54"/>
    </row>
    <row r="71" spans="1:16" ht="16.5" thickBot="1" x14ac:dyDescent="0.3">
      <c r="A71" s="43" t="s">
        <v>86</v>
      </c>
      <c r="B71" s="44"/>
      <c r="C71" s="44"/>
      <c r="D71" s="44"/>
      <c r="E71" s="45"/>
      <c r="F71" s="46">
        <f>H69+H64+H59+H53+H45+H37+H27+H21+H13+H6</f>
        <v>558</v>
      </c>
      <c r="G71" s="47"/>
      <c r="H71" s="48"/>
    </row>
    <row r="72" spans="1:16" ht="249.95" customHeight="1" thickBot="1" x14ac:dyDescent="0.3">
      <c r="A72" s="38" t="s">
        <v>9</v>
      </c>
      <c r="B72" s="39"/>
      <c r="C72" s="40" t="s">
        <v>78</v>
      </c>
      <c r="D72" s="41"/>
      <c r="E72" s="41"/>
      <c r="F72" s="42"/>
      <c r="G72" s="15" t="s">
        <v>80</v>
      </c>
      <c r="H72" s="16" t="s">
        <v>81</v>
      </c>
      <c r="M72" s="7"/>
    </row>
    <row r="73" spans="1:16" ht="249.95" customHeight="1" thickBot="1" x14ac:dyDescent="0.3">
      <c r="A73" s="38" t="s">
        <v>9</v>
      </c>
      <c r="B73" s="39"/>
      <c r="C73" s="40" t="s">
        <v>66</v>
      </c>
      <c r="D73" s="41"/>
      <c r="E73" s="41"/>
      <c r="F73" s="42"/>
      <c r="G73" s="15" t="s">
        <v>83</v>
      </c>
      <c r="H73" s="16" t="s">
        <v>82</v>
      </c>
    </row>
    <row r="74" spans="1:16" ht="363" customHeight="1" thickBot="1" x14ac:dyDescent="0.3">
      <c r="A74" s="38" t="s">
        <v>9</v>
      </c>
      <c r="B74" s="39"/>
      <c r="C74" s="40" t="s">
        <v>79</v>
      </c>
      <c r="D74" s="41"/>
      <c r="E74" s="41"/>
      <c r="F74" s="42"/>
      <c r="G74" s="17" t="s">
        <v>84</v>
      </c>
      <c r="H74" s="18" t="s">
        <v>85</v>
      </c>
      <c r="M74" s="35"/>
      <c r="N74" s="36"/>
      <c r="O74" s="36"/>
      <c r="P74" s="37"/>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4DA5B-96D4-4BF7-8439-4EE60D3FB669}">
  <dimension ref="A1:J120"/>
  <sheetViews>
    <sheetView zoomScale="85" zoomScaleNormal="85" workbookViewId="0">
      <pane ySplit="1" topLeftCell="A2" activePane="bottomLeft" state="frozen"/>
      <selection pane="bottomLeft" activeCell="G3" sqref="G3"/>
    </sheetView>
  </sheetViews>
  <sheetFormatPr defaultColWidth="9.140625" defaultRowHeight="15.75" x14ac:dyDescent="0.25"/>
  <cols>
    <col min="1" max="1" width="11.85546875" style="21" customWidth="1"/>
    <col min="2" max="2" width="20.42578125" style="22" customWidth="1"/>
    <col min="3" max="3" width="34.140625" style="21" customWidth="1"/>
    <col min="4" max="4" width="29.85546875" style="21" customWidth="1"/>
    <col min="5" max="5" width="33.85546875" style="21" customWidth="1"/>
    <col min="6" max="6" width="51.28515625" style="21" customWidth="1"/>
    <col min="7" max="7" width="36.140625" style="21" customWidth="1"/>
    <col min="8" max="8" width="21.42578125" style="21" customWidth="1"/>
    <col min="9" max="9" width="17.42578125" style="20" customWidth="1"/>
    <col min="10" max="10" width="17.140625" style="20" customWidth="1"/>
    <col min="11" max="16384" width="9.140625" style="19"/>
  </cols>
  <sheetData>
    <row r="1" spans="1:10" s="28" customFormat="1" ht="48" thickBot="1" x14ac:dyDescent="0.3">
      <c r="A1" s="34" t="s">
        <v>0</v>
      </c>
      <c r="B1" s="33" t="s">
        <v>1</v>
      </c>
      <c r="C1" s="32" t="s">
        <v>2</v>
      </c>
      <c r="D1" s="32" t="s">
        <v>3</v>
      </c>
      <c r="E1" s="32" t="s">
        <v>4</v>
      </c>
      <c r="F1" s="32" t="s">
        <v>5</v>
      </c>
      <c r="G1" s="31" t="s">
        <v>6</v>
      </c>
      <c r="H1" s="30" t="s">
        <v>7</v>
      </c>
      <c r="I1" s="29"/>
      <c r="J1" s="29"/>
    </row>
    <row r="2" spans="1:10" ht="15.75" customHeight="1" x14ac:dyDescent="0.25">
      <c r="A2" s="83">
        <v>1</v>
      </c>
      <c r="B2" s="90" t="s">
        <v>142</v>
      </c>
      <c r="C2" s="72" t="s">
        <v>177</v>
      </c>
      <c r="D2" s="72" t="s">
        <v>176</v>
      </c>
      <c r="E2" s="72" t="s">
        <v>167</v>
      </c>
      <c r="F2" s="72" t="s">
        <v>166</v>
      </c>
      <c r="G2" s="93" t="s">
        <v>137</v>
      </c>
      <c r="H2" s="94"/>
    </row>
    <row r="3" spans="1:10" ht="15.75" customHeight="1" x14ac:dyDescent="0.25">
      <c r="A3" s="84"/>
      <c r="B3" s="91"/>
      <c r="C3" s="73"/>
      <c r="D3" s="73"/>
      <c r="E3" s="73"/>
      <c r="F3" s="73"/>
      <c r="G3" s="27" t="s">
        <v>153</v>
      </c>
      <c r="H3" s="26">
        <v>15</v>
      </c>
    </row>
    <row r="4" spans="1:10" ht="15.75" customHeight="1" x14ac:dyDescent="0.25">
      <c r="A4" s="84"/>
      <c r="B4" s="91"/>
      <c r="C4" s="73"/>
      <c r="D4" s="73"/>
      <c r="E4" s="73"/>
      <c r="F4" s="73"/>
      <c r="G4" s="27" t="s">
        <v>152</v>
      </c>
      <c r="H4" s="26">
        <v>7</v>
      </c>
    </row>
    <row r="5" spans="1:10" ht="15.75" customHeight="1" x14ac:dyDescent="0.25">
      <c r="A5" s="84"/>
      <c r="B5" s="91"/>
      <c r="C5" s="73"/>
      <c r="D5" s="73"/>
      <c r="E5" s="73"/>
      <c r="F5" s="73"/>
      <c r="G5" s="27" t="s">
        <v>151</v>
      </c>
      <c r="H5" s="26">
        <v>7</v>
      </c>
    </row>
    <row r="6" spans="1:10" ht="15" customHeight="1" x14ac:dyDescent="0.25">
      <c r="A6" s="84"/>
      <c r="B6" s="91"/>
      <c r="C6" s="73"/>
      <c r="D6" s="73"/>
      <c r="E6" s="73"/>
      <c r="F6" s="73"/>
      <c r="G6" s="27" t="s">
        <v>150</v>
      </c>
      <c r="H6" s="26">
        <v>31</v>
      </c>
    </row>
    <row r="7" spans="1:10" ht="15.75" customHeight="1" x14ac:dyDescent="0.25">
      <c r="A7" s="84"/>
      <c r="B7" s="91"/>
      <c r="C7" s="73"/>
      <c r="D7" s="73"/>
      <c r="E7" s="73"/>
      <c r="F7" s="73"/>
      <c r="G7" s="27" t="s">
        <v>149</v>
      </c>
      <c r="H7" s="26">
        <v>16</v>
      </c>
    </row>
    <row r="8" spans="1:10" ht="15.75" customHeight="1" thickBot="1" x14ac:dyDescent="0.3">
      <c r="A8" s="84"/>
      <c r="B8" s="91"/>
      <c r="C8" s="73"/>
      <c r="D8" s="73"/>
      <c r="E8" s="73"/>
      <c r="F8" s="73"/>
      <c r="G8" s="27" t="s">
        <v>175</v>
      </c>
      <c r="H8" s="26">
        <v>72</v>
      </c>
    </row>
    <row r="9" spans="1:10" ht="15" customHeight="1" x14ac:dyDescent="0.25">
      <c r="A9" s="84"/>
      <c r="B9" s="91"/>
      <c r="C9" s="73"/>
      <c r="D9" s="73"/>
      <c r="E9" s="73"/>
      <c r="F9" s="73"/>
      <c r="G9" s="93" t="s">
        <v>120</v>
      </c>
      <c r="H9" s="94"/>
    </row>
    <row r="10" spans="1:10" ht="15" customHeight="1" x14ac:dyDescent="0.25">
      <c r="A10" s="84"/>
      <c r="B10" s="91"/>
      <c r="C10" s="73"/>
      <c r="D10" s="73"/>
      <c r="E10" s="73"/>
      <c r="F10" s="73"/>
      <c r="G10" s="27" t="s">
        <v>174</v>
      </c>
      <c r="H10" s="26">
        <v>18</v>
      </c>
    </row>
    <row r="11" spans="1:10" ht="31.5" x14ac:dyDescent="0.25">
      <c r="A11" s="84"/>
      <c r="B11" s="91"/>
      <c r="C11" s="73"/>
      <c r="D11" s="73"/>
      <c r="E11" s="73"/>
      <c r="F11" s="73"/>
      <c r="G11" s="27" t="s">
        <v>147</v>
      </c>
      <c r="H11" s="26">
        <v>5</v>
      </c>
    </row>
    <row r="12" spans="1:10" ht="15" customHeight="1" x14ac:dyDescent="0.25">
      <c r="A12" s="84"/>
      <c r="B12" s="91"/>
      <c r="C12" s="73"/>
      <c r="D12" s="73"/>
      <c r="E12" s="73"/>
      <c r="F12" s="73"/>
      <c r="G12" s="27" t="s">
        <v>173</v>
      </c>
      <c r="H12" s="26">
        <v>36</v>
      </c>
    </row>
    <row r="13" spans="1:10" ht="15" customHeight="1" x14ac:dyDescent="0.25">
      <c r="A13" s="84"/>
      <c r="B13" s="91"/>
      <c r="C13" s="73"/>
      <c r="D13" s="73"/>
      <c r="E13" s="73"/>
      <c r="F13" s="73"/>
      <c r="G13" s="27" t="s">
        <v>172</v>
      </c>
      <c r="H13" s="26">
        <v>36</v>
      </c>
    </row>
    <row r="14" spans="1:10" ht="15" customHeight="1" x14ac:dyDescent="0.25">
      <c r="A14" s="84"/>
      <c r="B14" s="91"/>
      <c r="C14" s="73"/>
      <c r="D14" s="73"/>
      <c r="E14" s="73"/>
      <c r="F14" s="73"/>
      <c r="G14" s="27" t="s">
        <v>171</v>
      </c>
      <c r="H14" s="26">
        <v>36</v>
      </c>
    </row>
    <row r="15" spans="1:10" ht="15" customHeight="1" x14ac:dyDescent="0.25">
      <c r="A15" s="84"/>
      <c r="B15" s="91"/>
      <c r="C15" s="73"/>
      <c r="D15" s="73"/>
      <c r="E15" s="73"/>
      <c r="F15" s="73"/>
      <c r="G15" s="27" t="s">
        <v>146</v>
      </c>
      <c r="H15" s="26">
        <v>134</v>
      </c>
    </row>
    <row r="16" spans="1:10" ht="15.75" customHeight="1" thickBot="1" x14ac:dyDescent="0.3">
      <c r="A16" s="84"/>
      <c r="B16" s="91"/>
      <c r="C16" s="73"/>
      <c r="D16" s="73"/>
      <c r="E16" s="73"/>
      <c r="F16" s="73"/>
      <c r="G16" s="27" t="s">
        <v>132</v>
      </c>
      <c r="H16" s="26">
        <v>137</v>
      </c>
    </row>
    <row r="17" spans="1:10" ht="15" customHeight="1" x14ac:dyDescent="0.25">
      <c r="A17" s="84"/>
      <c r="B17" s="91"/>
      <c r="C17" s="73"/>
      <c r="D17" s="73"/>
      <c r="E17" s="73"/>
      <c r="F17" s="73"/>
      <c r="G17" s="93" t="s">
        <v>98</v>
      </c>
      <c r="H17" s="94"/>
    </row>
    <row r="18" spans="1:10" ht="15" customHeight="1" x14ac:dyDescent="0.25">
      <c r="A18" s="84"/>
      <c r="B18" s="91"/>
      <c r="C18" s="73"/>
      <c r="D18" s="73"/>
      <c r="E18" s="73"/>
      <c r="F18" s="73"/>
      <c r="G18" s="27" t="s">
        <v>105</v>
      </c>
      <c r="H18" s="26">
        <v>10</v>
      </c>
    </row>
    <row r="19" spans="1:10" ht="15" customHeight="1" x14ac:dyDescent="0.25">
      <c r="A19" s="84"/>
      <c r="B19" s="91"/>
      <c r="C19" s="73"/>
      <c r="D19" s="73"/>
      <c r="E19" s="73"/>
      <c r="F19" s="73"/>
      <c r="G19" s="27" t="s">
        <v>97</v>
      </c>
      <c r="H19" s="26">
        <v>25</v>
      </c>
    </row>
    <row r="20" spans="1:10" ht="15" customHeight="1" x14ac:dyDescent="0.25">
      <c r="A20" s="84"/>
      <c r="B20" s="91"/>
      <c r="C20" s="73"/>
      <c r="D20" s="73"/>
      <c r="E20" s="73"/>
      <c r="F20" s="73"/>
      <c r="G20" s="27" t="s">
        <v>96</v>
      </c>
      <c r="H20" s="26">
        <v>10</v>
      </c>
    </row>
    <row r="21" spans="1:10" ht="15" customHeight="1" thickBot="1" x14ac:dyDescent="0.3">
      <c r="A21" s="84"/>
      <c r="B21" s="91"/>
      <c r="C21" s="73"/>
      <c r="D21" s="73"/>
      <c r="E21" s="73"/>
      <c r="F21" s="73"/>
      <c r="G21" s="27" t="s">
        <v>95</v>
      </c>
      <c r="H21" s="26">
        <v>8</v>
      </c>
    </row>
    <row r="22" spans="1:10" ht="15" customHeight="1" x14ac:dyDescent="0.25">
      <c r="A22" s="84"/>
      <c r="B22" s="91"/>
      <c r="C22" s="73"/>
      <c r="D22" s="73"/>
      <c r="E22" s="73"/>
      <c r="F22" s="73"/>
      <c r="G22" s="93" t="s">
        <v>163</v>
      </c>
      <c r="H22" s="94"/>
    </row>
    <row r="23" spans="1:10" ht="15" customHeight="1" x14ac:dyDescent="0.25">
      <c r="A23" s="84"/>
      <c r="B23" s="91"/>
      <c r="C23" s="73"/>
      <c r="D23" s="73"/>
      <c r="E23" s="73"/>
      <c r="F23" s="73"/>
      <c r="G23" s="27" t="s">
        <v>146</v>
      </c>
      <c r="H23" s="26">
        <v>42</v>
      </c>
    </row>
    <row r="24" spans="1:10" ht="15" customHeight="1" x14ac:dyDescent="0.25">
      <c r="A24" s="84"/>
      <c r="B24" s="91"/>
      <c r="C24" s="73"/>
      <c r="D24" s="73"/>
      <c r="E24" s="73"/>
      <c r="F24" s="73"/>
      <c r="G24" s="27" t="s">
        <v>162</v>
      </c>
      <c r="H24" s="26">
        <v>15</v>
      </c>
    </row>
    <row r="25" spans="1:10" ht="15" customHeight="1" x14ac:dyDescent="0.25">
      <c r="A25" s="84"/>
      <c r="B25" s="91"/>
      <c r="C25" s="73"/>
      <c r="D25" s="73"/>
      <c r="E25" s="73"/>
      <c r="F25" s="73"/>
      <c r="G25" s="27" t="s">
        <v>161</v>
      </c>
      <c r="H25" s="26">
        <v>15</v>
      </c>
    </row>
    <row r="26" spans="1:10" ht="15" customHeight="1" x14ac:dyDescent="0.25">
      <c r="A26" s="84"/>
      <c r="B26" s="91"/>
      <c r="C26" s="73"/>
      <c r="D26" s="73"/>
      <c r="E26" s="73"/>
      <c r="F26" s="73"/>
      <c r="G26" s="27" t="s">
        <v>160</v>
      </c>
      <c r="H26" s="26">
        <v>15</v>
      </c>
    </row>
    <row r="27" spans="1:10" ht="15" customHeight="1" x14ac:dyDescent="0.25">
      <c r="A27" s="84"/>
      <c r="B27" s="91"/>
      <c r="C27" s="73"/>
      <c r="D27" s="73"/>
      <c r="E27" s="73"/>
      <c r="F27" s="73"/>
      <c r="G27" s="88" t="s">
        <v>131</v>
      </c>
      <c r="H27" s="89"/>
    </row>
    <row r="28" spans="1:10" ht="15" customHeight="1" x14ac:dyDescent="0.25">
      <c r="A28" s="84"/>
      <c r="B28" s="91"/>
      <c r="C28" s="73"/>
      <c r="D28" s="73"/>
      <c r="E28" s="73"/>
      <c r="F28" s="73"/>
      <c r="G28" s="27" t="s">
        <v>145</v>
      </c>
      <c r="H28" s="26">
        <v>11</v>
      </c>
    </row>
    <row r="29" spans="1:10" ht="15" customHeight="1" x14ac:dyDescent="0.25">
      <c r="A29" s="84"/>
      <c r="B29" s="91"/>
      <c r="C29" s="73"/>
      <c r="D29" s="73"/>
      <c r="E29" s="73"/>
      <c r="F29" s="73"/>
      <c r="G29" s="27" t="s">
        <v>144</v>
      </c>
      <c r="H29" s="26">
        <v>11</v>
      </c>
    </row>
    <row r="30" spans="1:10" ht="15" customHeight="1" x14ac:dyDescent="0.25">
      <c r="A30" s="84"/>
      <c r="B30" s="91"/>
      <c r="C30" s="73"/>
      <c r="D30" s="73"/>
      <c r="E30" s="73"/>
      <c r="F30" s="73"/>
      <c r="G30" s="27" t="s">
        <v>130</v>
      </c>
      <c r="H30" s="26">
        <v>21</v>
      </c>
    </row>
    <row r="31" spans="1:10" ht="16.5" thickBot="1" x14ac:dyDescent="0.3">
      <c r="A31" s="84"/>
      <c r="B31" s="91"/>
      <c r="C31" s="74"/>
      <c r="D31" s="74"/>
      <c r="E31" s="74"/>
      <c r="F31" s="74"/>
      <c r="G31" s="86" t="s">
        <v>8</v>
      </c>
      <c r="H31" s="68">
        <f>SUM(H3:H8,H10:H16,H18:H21,H23:H26,H28:H30)</f>
        <v>733</v>
      </c>
    </row>
    <row r="32" spans="1:10" ht="171" customHeight="1" thickBot="1" x14ac:dyDescent="0.3">
      <c r="A32" s="85"/>
      <c r="B32" s="92"/>
      <c r="C32" s="70" t="s">
        <v>170</v>
      </c>
      <c r="D32" s="70"/>
      <c r="E32" s="70"/>
      <c r="F32" s="71"/>
      <c r="G32" s="87"/>
      <c r="H32" s="69"/>
      <c r="J32" s="23"/>
    </row>
    <row r="33" spans="1:8" ht="16.5" customHeight="1" x14ac:dyDescent="0.25">
      <c r="A33" s="83">
        <v>2</v>
      </c>
      <c r="B33" s="90" t="s">
        <v>142</v>
      </c>
      <c r="C33" s="72" t="s">
        <v>169</v>
      </c>
      <c r="D33" s="72" t="s">
        <v>168</v>
      </c>
      <c r="E33" s="72" t="s">
        <v>167</v>
      </c>
      <c r="F33" s="72" t="s">
        <v>166</v>
      </c>
      <c r="G33" s="88" t="s">
        <v>118</v>
      </c>
      <c r="H33" s="89"/>
    </row>
    <row r="34" spans="1:8" ht="47.25" x14ac:dyDescent="0.25">
      <c r="A34" s="84"/>
      <c r="B34" s="91"/>
      <c r="C34" s="73"/>
      <c r="D34" s="73"/>
      <c r="E34" s="73"/>
      <c r="F34" s="73"/>
      <c r="G34" s="27" t="s">
        <v>165</v>
      </c>
      <c r="H34" s="26">
        <v>30</v>
      </c>
    </row>
    <row r="35" spans="1:8" ht="31.5" x14ac:dyDescent="0.25">
      <c r="A35" s="84"/>
      <c r="B35" s="91"/>
      <c r="C35" s="73"/>
      <c r="D35" s="73"/>
      <c r="E35" s="73"/>
      <c r="F35" s="73"/>
      <c r="G35" s="27" t="s">
        <v>134</v>
      </c>
      <c r="H35" s="26">
        <v>70</v>
      </c>
    </row>
    <row r="36" spans="1:8" ht="15" customHeight="1" x14ac:dyDescent="0.25">
      <c r="A36" s="84"/>
      <c r="B36" s="91"/>
      <c r="C36" s="73"/>
      <c r="D36" s="73"/>
      <c r="E36" s="73"/>
      <c r="F36" s="73"/>
      <c r="G36" s="27" t="s">
        <v>133</v>
      </c>
      <c r="H36" s="26">
        <v>62</v>
      </c>
    </row>
    <row r="37" spans="1:8" x14ac:dyDescent="0.25">
      <c r="A37" s="84"/>
      <c r="B37" s="91"/>
      <c r="C37" s="73"/>
      <c r="D37" s="73"/>
      <c r="E37" s="73"/>
      <c r="F37" s="73"/>
      <c r="G37" s="27" t="s">
        <v>164</v>
      </c>
      <c r="H37" s="26">
        <v>70</v>
      </c>
    </row>
    <row r="38" spans="1:8" ht="16.5" customHeight="1" x14ac:dyDescent="0.25">
      <c r="A38" s="84"/>
      <c r="B38" s="91"/>
      <c r="C38" s="73"/>
      <c r="D38" s="73"/>
      <c r="E38" s="73"/>
      <c r="F38" s="73"/>
      <c r="G38" s="88" t="s">
        <v>98</v>
      </c>
      <c r="H38" s="89"/>
    </row>
    <row r="39" spans="1:8" ht="31.5" x14ac:dyDescent="0.25">
      <c r="A39" s="84"/>
      <c r="B39" s="91"/>
      <c r="C39" s="73"/>
      <c r="D39" s="73"/>
      <c r="E39" s="73"/>
      <c r="F39" s="73"/>
      <c r="G39" s="27" t="s">
        <v>105</v>
      </c>
      <c r="H39" s="26">
        <v>10</v>
      </c>
    </row>
    <row r="40" spans="1:8" ht="46.5" customHeight="1" x14ac:dyDescent="0.25">
      <c r="A40" s="84"/>
      <c r="B40" s="91"/>
      <c r="C40" s="73"/>
      <c r="D40" s="73"/>
      <c r="E40" s="73"/>
      <c r="F40" s="73"/>
      <c r="G40" s="27" t="s">
        <v>97</v>
      </c>
      <c r="H40" s="26">
        <v>25</v>
      </c>
    </row>
    <row r="41" spans="1:8" ht="31.5" x14ac:dyDescent="0.25">
      <c r="A41" s="84"/>
      <c r="B41" s="91"/>
      <c r="C41" s="73"/>
      <c r="D41" s="73"/>
      <c r="E41" s="73"/>
      <c r="F41" s="73"/>
      <c r="G41" s="27" t="s">
        <v>96</v>
      </c>
      <c r="H41" s="26">
        <v>9</v>
      </c>
    </row>
    <row r="42" spans="1:8" x14ac:dyDescent="0.25">
      <c r="A42" s="84"/>
      <c r="B42" s="91"/>
      <c r="C42" s="73"/>
      <c r="D42" s="73"/>
      <c r="E42" s="73"/>
      <c r="F42" s="73"/>
      <c r="G42" s="27" t="s">
        <v>95</v>
      </c>
      <c r="H42" s="26">
        <v>8</v>
      </c>
    </row>
    <row r="43" spans="1:8" ht="15.75" customHeight="1" x14ac:dyDescent="0.25">
      <c r="A43" s="84"/>
      <c r="B43" s="91"/>
      <c r="C43" s="73"/>
      <c r="D43" s="73"/>
      <c r="E43" s="73"/>
      <c r="F43" s="73"/>
      <c r="G43" s="88" t="s">
        <v>163</v>
      </c>
      <c r="H43" s="89"/>
    </row>
    <row r="44" spans="1:8" x14ac:dyDescent="0.25">
      <c r="A44" s="84"/>
      <c r="B44" s="91"/>
      <c r="C44" s="73"/>
      <c r="D44" s="73"/>
      <c r="E44" s="73"/>
      <c r="F44" s="73"/>
      <c r="G44" s="27" t="s">
        <v>146</v>
      </c>
      <c r="H44" s="26">
        <v>16</v>
      </c>
    </row>
    <row r="45" spans="1:8" x14ac:dyDescent="0.25">
      <c r="A45" s="84"/>
      <c r="B45" s="91"/>
      <c r="C45" s="73"/>
      <c r="D45" s="73"/>
      <c r="E45" s="73"/>
      <c r="F45" s="73"/>
      <c r="G45" s="27" t="s">
        <v>162</v>
      </c>
      <c r="H45" s="26">
        <v>16</v>
      </c>
    </row>
    <row r="46" spans="1:8" x14ac:dyDescent="0.25">
      <c r="A46" s="84"/>
      <c r="B46" s="91"/>
      <c r="C46" s="73"/>
      <c r="D46" s="73"/>
      <c r="E46" s="73"/>
      <c r="F46" s="73"/>
      <c r="G46" s="27" t="s">
        <v>161</v>
      </c>
      <c r="H46" s="26">
        <v>16</v>
      </c>
    </row>
    <row r="47" spans="1:8" x14ac:dyDescent="0.25">
      <c r="A47" s="84"/>
      <c r="B47" s="91"/>
      <c r="C47" s="73"/>
      <c r="D47" s="73"/>
      <c r="E47" s="73"/>
      <c r="F47" s="73"/>
      <c r="G47" s="27" t="s">
        <v>160</v>
      </c>
      <c r="H47" s="26">
        <v>16</v>
      </c>
    </row>
    <row r="48" spans="1:8" x14ac:dyDescent="0.25">
      <c r="A48" s="84"/>
      <c r="B48" s="91"/>
      <c r="C48" s="73"/>
      <c r="D48" s="73"/>
      <c r="E48" s="73"/>
      <c r="F48" s="73"/>
      <c r="G48" s="27" t="s">
        <v>159</v>
      </c>
      <c r="H48" s="26">
        <v>93</v>
      </c>
    </row>
    <row r="49" spans="1:10" ht="15.75" customHeight="1" x14ac:dyDescent="0.25">
      <c r="A49" s="84"/>
      <c r="B49" s="91"/>
      <c r="C49" s="73"/>
      <c r="D49" s="73"/>
      <c r="E49" s="73"/>
      <c r="F49" s="73"/>
      <c r="G49" s="88" t="s">
        <v>131</v>
      </c>
      <c r="H49" s="89"/>
    </row>
    <row r="50" spans="1:10" x14ac:dyDescent="0.25">
      <c r="A50" s="84"/>
      <c r="B50" s="91"/>
      <c r="C50" s="73"/>
      <c r="D50" s="73"/>
      <c r="E50" s="73"/>
      <c r="F50" s="73"/>
      <c r="G50" s="27" t="s">
        <v>145</v>
      </c>
      <c r="H50" s="26">
        <v>10</v>
      </c>
    </row>
    <row r="51" spans="1:10" x14ac:dyDescent="0.25">
      <c r="A51" s="84"/>
      <c r="B51" s="91"/>
      <c r="C51" s="73"/>
      <c r="D51" s="73"/>
      <c r="E51" s="73"/>
      <c r="F51" s="73"/>
      <c r="G51" s="27" t="s">
        <v>144</v>
      </c>
      <c r="H51" s="26">
        <v>10</v>
      </c>
    </row>
    <row r="52" spans="1:10" x14ac:dyDescent="0.25">
      <c r="A52" s="84"/>
      <c r="B52" s="91"/>
      <c r="C52" s="73"/>
      <c r="D52" s="73"/>
      <c r="E52" s="73"/>
      <c r="F52" s="73"/>
      <c r="G52" s="27" t="s">
        <v>130</v>
      </c>
      <c r="H52" s="26">
        <v>10</v>
      </c>
    </row>
    <row r="53" spans="1:10" ht="16.5" thickBot="1" x14ac:dyDescent="0.3">
      <c r="A53" s="84"/>
      <c r="B53" s="91"/>
      <c r="C53" s="74"/>
      <c r="D53" s="74"/>
      <c r="E53" s="74"/>
      <c r="F53" s="74"/>
      <c r="G53" s="86" t="s">
        <v>8</v>
      </c>
      <c r="H53" s="68">
        <f>SUM(H34:H37,H39:H42,H44:H48,H50:H52)</f>
        <v>471</v>
      </c>
    </row>
    <row r="54" spans="1:10" ht="165.75" customHeight="1" thickBot="1" x14ac:dyDescent="0.3">
      <c r="A54" s="85"/>
      <c r="B54" s="92"/>
      <c r="C54" s="70" t="s">
        <v>158</v>
      </c>
      <c r="D54" s="70"/>
      <c r="E54" s="70"/>
      <c r="F54" s="71"/>
      <c r="G54" s="87"/>
      <c r="H54" s="69"/>
      <c r="J54" s="23"/>
    </row>
    <row r="55" spans="1:10" ht="16.5" customHeight="1" x14ac:dyDescent="0.25">
      <c r="A55" s="83">
        <v>3</v>
      </c>
      <c r="B55" s="90" t="s">
        <v>142</v>
      </c>
      <c r="C55" s="72" t="s">
        <v>157</v>
      </c>
      <c r="D55" s="72" t="s">
        <v>156</v>
      </c>
      <c r="E55" s="72" t="s">
        <v>155</v>
      </c>
      <c r="F55" s="72" t="s">
        <v>154</v>
      </c>
      <c r="G55" s="88" t="s">
        <v>137</v>
      </c>
      <c r="H55" s="89"/>
    </row>
    <row r="56" spans="1:10" x14ac:dyDescent="0.25">
      <c r="A56" s="84"/>
      <c r="B56" s="91"/>
      <c r="C56" s="73"/>
      <c r="D56" s="73"/>
      <c r="E56" s="73"/>
      <c r="F56" s="73"/>
      <c r="G56" s="27" t="s">
        <v>153</v>
      </c>
      <c r="H56" s="26">
        <v>3</v>
      </c>
    </row>
    <row r="57" spans="1:10" x14ac:dyDescent="0.25">
      <c r="A57" s="84"/>
      <c r="B57" s="91"/>
      <c r="C57" s="73"/>
      <c r="D57" s="73"/>
      <c r="E57" s="73"/>
      <c r="F57" s="73"/>
      <c r="G57" s="27" t="s">
        <v>152</v>
      </c>
      <c r="H57" s="26">
        <v>2</v>
      </c>
    </row>
    <row r="58" spans="1:10" x14ac:dyDescent="0.25">
      <c r="A58" s="84"/>
      <c r="B58" s="91"/>
      <c r="C58" s="73"/>
      <c r="D58" s="73"/>
      <c r="E58" s="73"/>
      <c r="F58" s="73"/>
      <c r="G58" s="27" t="s">
        <v>151</v>
      </c>
      <c r="H58" s="26">
        <v>2</v>
      </c>
    </row>
    <row r="59" spans="1:10" x14ac:dyDescent="0.25">
      <c r="A59" s="84"/>
      <c r="B59" s="91"/>
      <c r="C59" s="73"/>
      <c r="D59" s="73"/>
      <c r="E59" s="73"/>
      <c r="F59" s="73"/>
      <c r="G59" s="27" t="s">
        <v>150</v>
      </c>
      <c r="H59" s="26">
        <v>5</v>
      </c>
    </row>
    <row r="60" spans="1:10" x14ac:dyDescent="0.25">
      <c r="A60" s="84"/>
      <c r="B60" s="91"/>
      <c r="C60" s="73"/>
      <c r="D60" s="73"/>
      <c r="E60" s="73"/>
      <c r="F60" s="73"/>
      <c r="G60" s="27" t="s">
        <v>149</v>
      </c>
      <c r="H60" s="26">
        <v>2</v>
      </c>
    </row>
    <row r="61" spans="1:10" x14ac:dyDescent="0.25">
      <c r="A61" s="84"/>
      <c r="B61" s="91"/>
      <c r="C61" s="73"/>
      <c r="D61" s="73"/>
      <c r="E61" s="73"/>
      <c r="F61" s="73"/>
      <c r="G61" s="27" t="s">
        <v>148</v>
      </c>
      <c r="H61" s="26">
        <v>36</v>
      </c>
    </row>
    <row r="62" spans="1:10" x14ac:dyDescent="0.25">
      <c r="A62" s="84"/>
      <c r="B62" s="91"/>
      <c r="C62" s="73"/>
      <c r="D62" s="73"/>
      <c r="E62" s="73"/>
      <c r="F62" s="73"/>
      <c r="G62" s="88" t="s">
        <v>120</v>
      </c>
      <c r="H62" s="89"/>
    </row>
    <row r="63" spans="1:10" ht="31.5" x14ac:dyDescent="0.25">
      <c r="A63" s="84"/>
      <c r="B63" s="91"/>
      <c r="C63" s="73"/>
      <c r="D63" s="73"/>
      <c r="E63" s="73"/>
      <c r="F63" s="73"/>
      <c r="G63" s="27" t="s">
        <v>147</v>
      </c>
      <c r="H63" s="26">
        <v>8</v>
      </c>
    </row>
    <row r="64" spans="1:10" x14ac:dyDescent="0.25">
      <c r="A64" s="84"/>
      <c r="B64" s="91"/>
      <c r="C64" s="73"/>
      <c r="D64" s="73"/>
      <c r="E64" s="73"/>
      <c r="F64" s="73"/>
      <c r="G64" s="27" t="s">
        <v>146</v>
      </c>
      <c r="H64" s="26">
        <v>2</v>
      </c>
    </row>
    <row r="65" spans="1:10" ht="15.75" customHeight="1" x14ac:dyDescent="0.25">
      <c r="A65" s="84"/>
      <c r="B65" s="91"/>
      <c r="C65" s="73"/>
      <c r="D65" s="73"/>
      <c r="E65" s="73"/>
      <c r="F65" s="73"/>
      <c r="G65" s="88" t="s">
        <v>131</v>
      </c>
      <c r="H65" s="89"/>
    </row>
    <row r="66" spans="1:10" x14ac:dyDescent="0.25">
      <c r="A66" s="84"/>
      <c r="B66" s="91"/>
      <c r="C66" s="73"/>
      <c r="D66" s="73"/>
      <c r="E66" s="73"/>
      <c r="F66" s="73"/>
      <c r="G66" s="27" t="s">
        <v>145</v>
      </c>
      <c r="H66" s="26">
        <v>10</v>
      </c>
    </row>
    <row r="67" spans="1:10" x14ac:dyDescent="0.25">
      <c r="A67" s="84"/>
      <c r="B67" s="91"/>
      <c r="C67" s="73"/>
      <c r="D67" s="73"/>
      <c r="E67" s="73"/>
      <c r="F67" s="73"/>
      <c r="G67" s="27" t="s">
        <v>144</v>
      </c>
      <c r="H67" s="26">
        <v>10</v>
      </c>
    </row>
    <row r="68" spans="1:10" ht="16.5" thickBot="1" x14ac:dyDescent="0.3">
      <c r="A68" s="84"/>
      <c r="B68" s="91"/>
      <c r="C68" s="74"/>
      <c r="D68" s="74"/>
      <c r="E68" s="74"/>
      <c r="F68" s="74"/>
      <c r="G68" s="86" t="s">
        <v>8</v>
      </c>
      <c r="H68" s="68">
        <f>SUM(H56:H61,H63:H64,H66:H67)</f>
        <v>80</v>
      </c>
    </row>
    <row r="69" spans="1:10" ht="126.75" customHeight="1" thickBot="1" x14ac:dyDescent="0.3">
      <c r="A69" s="85"/>
      <c r="B69" s="92"/>
      <c r="C69" s="70" t="s">
        <v>143</v>
      </c>
      <c r="D69" s="70"/>
      <c r="E69" s="70"/>
      <c r="F69" s="71"/>
      <c r="G69" s="87"/>
      <c r="H69" s="69"/>
      <c r="J69" s="23"/>
    </row>
    <row r="70" spans="1:10" ht="16.5" customHeight="1" x14ac:dyDescent="0.25">
      <c r="A70" s="83">
        <v>4</v>
      </c>
      <c r="B70" s="90" t="s">
        <v>142</v>
      </c>
      <c r="C70" s="72" t="s">
        <v>141</v>
      </c>
      <c r="D70" s="72" t="s">
        <v>140</v>
      </c>
      <c r="E70" s="72" t="s">
        <v>139</v>
      </c>
      <c r="F70" s="72" t="s">
        <v>138</v>
      </c>
      <c r="G70" s="88" t="s">
        <v>137</v>
      </c>
      <c r="H70" s="89"/>
    </row>
    <row r="71" spans="1:10" x14ac:dyDescent="0.25">
      <c r="A71" s="84"/>
      <c r="B71" s="91"/>
      <c r="C71" s="73"/>
      <c r="D71" s="73"/>
      <c r="E71" s="73"/>
      <c r="F71" s="73"/>
      <c r="G71" s="27" t="s">
        <v>136</v>
      </c>
      <c r="H71" s="26">
        <v>18</v>
      </c>
    </row>
    <row r="72" spans="1:10" x14ac:dyDescent="0.25">
      <c r="A72" s="84"/>
      <c r="B72" s="91"/>
      <c r="C72" s="73"/>
      <c r="D72" s="73"/>
      <c r="E72" s="73"/>
      <c r="F72" s="73"/>
      <c r="G72" s="88" t="s">
        <v>120</v>
      </c>
      <c r="H72" s="89"/>
    </row>
    <row r="73" spans="1:10" x14ac:dyDescent="0.25">
      <c r="A73" s="84"/>
      <c r="B73" s="91"/>
      <c r="C73" s="73"/>
      <c r="D73" s="73"/>
      <c r="E73" s="73"/>
      <c r="F73" s="73"/>
      <c r="G73" s="27" t="s">
        <v>135</v>
      </c>
      <c r="H73" s="26">
        <v>2</v>
      </c>
    </row>
    <row r="74" spans="1:10" x14ac:dyDescent="0.25">
      <c r="A74" s="84"/>
      <c r="B74" s="91"/>
      <c r="C74" s="73"/>
      <c r="D74" s="73"/>
      <c r="E74" s="73"/>
      <c r="F74" s="73"/>
      <c r="G74" s="27" t="s">
        <v>132</v>
      </c>
      <c r="H74" s="26">
        <v>2</v>
      </c>
    </row>
    <row r="75" spans="1:10" x14ac:dyDescent="0.25">
      <c r="A75" s="84"/>
      <c r="B75" s="91"/>
      <c r="C75" s="73"/>
      <c r="D75" s="73"/>
      <c r="E75" s="73"/>
      <c r="F75" s="73"/>
      <c r="G75" s="88" t="s">
        <v>118</v>
      </c>
      <c r="H75" s="89"/>
    </row>
    <row r="76" spans="1:10" ht="31.5" x14ac:dyDescent="0.25">
      <c r="A76" s="84"/>
      <c r="B76" s="91"/>
      <c r="C76" s="73"/>
      <c r="D76" s="73"/>
      <c r="E76" s="73"/>
      <c r="F76" s="73"/>
      <c r="G76" s="27" t="s">
        <v>134</v>
      </c>
      <c r="H76" s="26">
        <v>2</v>
      </c>
    </row>
    <row r="77" spans="1:10" x14ac:dyDescent="0.25">
      <c r="A77" s="84"/>
      <c r="B77" s="91"/>
      <c r="C77" s="73"/>
      <c r="D77" s="73"/>
      <c r="E77" s="73"/>
      <c r="F77" s="73"/>
      <c r="G77" s="27" t="s">
        <v>133</v>
      </c>
      <c r="H77" s="26"/>
    </row>
    <row r="78" spans="1:10" x14ac:dyDescent="0.25">
      <c r="A78" s="84"/>
      <c r="B78" s="91"/>
      <c r="C78" s="73"/>
      <c r="D78" s="73"/>
      <c r="E78" s="73"/>
      <c r="F78" s="73"/>
      <c r="G78" s="27" t="s">
        <v>132</v>
      </c>
      <c r="H78" s="26">
        <v>2</v>
      </c>
    </row>
    <row r="79" spans="1:10" ht="15.75" customHeight="1" x14ac:dyDescent="0.25">
      <c r="A79" s="84"/>
      <c r="B79" s="91"/>
      <c r="C79" s="73"/>
      <c r="D79" s="73"/>
      <c r="E79" s="73"/>
      <c r="F79" s="73"/>
      <c r="G79" s="88" t="s">
        <v>131</v>
      </c>
      <c r="H79" s="89"/>
    </row>
    <row r="80" spans="1:10" x14ac:dyDescent="0.25">
      <c r="A80" s="84"/>
      <c r="B80" s="91"/>
      <c r="C80" s="73"/>
      <c r="D80" s="73"/>
      <c r="E80" s="73"/>
      <c r="F80" s="73"/>
      <c r="G80" s="27" t="s">
        <v>130</v>
      </c>
      <c r="H80" s="26">
        <v>2</v>
      </c>
    </row>
    <row r="81" spans="1:10" ht="15.75" customHeight="1" x14ac:dyDescent="0.25">
      <c r="A81" s="84"/>
      <c r="B81" s="91"/>
      <c r="C81" s="73"/>
      <c r="D81" s="73"/>
      <c r="E81" s="73"/>
      <c r="F81" s="73"/>
      <c r="G81" s="88" t="s">
        <v>129</v>
      </c>
      <c r="H81" s="89"/>
    </row>
    <row r="82" spans="1:10" x14ac:dyDescent="0.25">
      <c r="A82" s="84"/>
      <c r="B82" s="91"/>
      <c r="C82" s="73"/>
      <c r="D82" s="73"/>
      <c r="E82" s="73"/>
      <c r="F82" s="73"/>
      <c r="G82" s="27" t="s">
        <v>128</v>
      </c>
      <c r="H82" s="26">
        <v>15</v>
      </c>
    </row>
    <row r="83" spans="1:10" ht="36.75" customHeight="1" x14ac:dyDescent="0.25">
      <c r="A83" s="84"/>
      <c r="B83" s="91"/>
      <c r="C83" s="73"/>
      <c r="D83" s="73"/>
      <c r="E83" s="73"/>
      <c r="F83" s="73"/>
      <c r="G83" s="27" t="s">
        <v>127</v>
      </c>
      <c r="H83" s="26">
        <v>16</v>
      </c>
    </row>
    <row r="84" spans="1:10" x14ac:dyDescent="0.25">
      <c r="A84" s="84"/>
      <c r="B84" s="91"/>
      <c r="C84" s="73"/>
      <c r="D84" s="73"/>
      <c r="E84" s="73"/>
      <c r="F84" s="73"/>
      <c r="G84" s="27" t="s">
        <v>126</v>
      </c>
      <c r="H84" s="26">
        <v>31</v>
      </c>
    </row>
    <row r="85" spans="1:10" ht="16.5" thickBot="1" x14ac:dyDescent="0.3">
      <c r="A85" s="84"/>
      <c r="B85" s="91"/>
      <c r="C85" s="74"/>
      <c r="D85" s="74"/>
      <c r="E85" s="74"/>
      <c r="F85" s="74"/>
      <c r="G85" s="86" t="s">
        <v>8</v>
      </c>
      <c r="H85" s="68">
        <f>SUM(H71:H71,H73:H74,H76:H78,H80:H80,H82:H84)</f>
        <v>90</v>
      </c>
    </row>
    <row r="86" spans="1:10" ht="121.5" customHeight="1" thickBot="1" x14ac:dyDescent="0.3">
      <c r="A86" s="85"/>
      <c r="B86" s="92"/>
      <c r="C86" s="70" t="s">
        <v>125</v>
      </c>
      <c r="D86" s="70"/>
      <c r="E86" s="70"/>
      <c r="F86" s="71"/>
      <c r="G86" s="87"/>
      <c r="H86" s="69"/>
      <c r="J86" s="23"/>
    </row>
    <row r="87" spans="1:10" ht="16.5" customHeight="1" x14ac:dyDescent="0.25">
      <c r="A87" s="83">
        <v>5</v>
      </c>
      <c r="B87" s="90" t="s">
        <v>115</v>
      </c>
      <c r="C87" s="72" t="s">
        <v>124</v>
      </c>
      <c r="D87" s="72" t="s">
        <v>123</v>
      </c>
      <c r="E87" s="72" t="s">
        <v>122</v>
      </c>
      <c r="F87" s="72" t="s">
        <v>121</v>
      </c>
      <c r="G87" s="88" t="s">
        <v>120</v>
      </c>
      <c r="H87" s="89"/>
    </row>
    <row r="88" spans="1:10" ht="31.5" x14ac:dyDescent="0.25">
      <c r="A88" s="84"/>
      <c r="B88" s="91"/>
      <c r="C88" s="73"/>
      <c r="D88" s="73"/>
      <c r="E88" s="73"/>
      <c r="F88" s="73"/>
      <c r="G88" s="27" t="s">
        <v>119</v>
      </c>
      <c r="H88" s="26">
        <v>5</v>
      </c>
    </row>
    <row r="89" spans="1:10" x14ac:dyDescent="0.25">
      <c r="A89" s="84"/>
      <c r="B89" s="91"/>
      <c r="C89" s="73"/>
      <c r="D89" s="73"/>
      <c r="E89" s="73"/>
      <c r="F89" s="73"/>
      <c r="G89" s="88" t="s">
        <v>118</v>
      </c>
      <c r="H89" s="89"/>
    </row>
    <row r="90" spans="1:10" ht="47.25" x14ac:dyDescent="0.25">
      <c r="A90" s="84"/>
      <c r="B90" s="91"/>
      <c r="C90" s="73"/>
      <c r="D90" s="73"/>
      <c r="E90" s="73"/>
      <c r="F90" s="73"/>
      <c r="G90" s="27" t="s">
        <v>117</v>
      </c>
      <c r="H90" s="26">
        <v>6</v>
      </c>
    </row>
    <row r="91" spans="1:10" x14ac:dyDescent="0.25">
      <c r="A91" s="84"/>
      <c r="B91" s="91"/>
      <c r="C91" s="73"/>
      <c r="D91" s="73"/>
      <c r="E91" s="73"/>
      <c r="F91" s="73"/>
      <c r="G91" s="88" t="s">
        <v>98</v>
      </c>
      <c r="H91" s="89"/>
    </row>
    <row r="92" spans="1:10" ht="31.5" x14ac:dyDescent="0.25">
      <c r="A92" s="84"/>
      <c r="B92" s="91"/>
      <c r="C92" s="73"/>
      <c r="D92" s="73"/>
      <c r="E92" s="73"/>
      <c r="F92" s="73"/>
      <c r="G92" s="27" t="s">
        <v>105</v>
      </c>
      <c r="H92" s="26">
        <v>10</v>
      </c>
    </row>
    <row r="93" spans="1:10" x14ac:dyDescent="0.25">
      <c r="A93" s="84"/>
      <c r="B93" s="91"/>
      <c r="C93" s="73"/>
      <c r="D93" s="73"/>
      <c r="E93" s="73"/>
      <c r="F93" s="73"/>
      <c r="G93" s="27" t="s">
        <v>97</v>
      </c>
      <c r="H93" s="26">
        <v>16</v>
      </c>
    </row>
    <row r="94" spans="1:10" ht="31.5" x14ac:dyDescent="0.25">
      <c r="A94" s="84"/>
      <c r="B94" s="91"/>
      <c r="C94" s="73"/>
      <c r="D94" s="73"/>
      <c r="E94" s="73"/>
      <c r="F94" s="73"/>
      <c r="G94" s="27" t="s">
        <v>96</v>
      </c>
      <c r="H94" s="26">
        <v>4</v>
      </c>
    </row>
    <row r="95" spans="1:10" x14ac:dyDescent="0.25">
      <c r="A95" s="84"/>
      <c r="B95" s="91"/>
      <c r="C95" s="73"/>
      <c r="D95" s="73"/>
      <c r="E95" s="73"/>
      <c r="F95" s="73"/>
      <c r="G95" s="27" t="s">
        <v>95</v>
      </c>
      <c r="H95" s="26">
        <v>8</v>
      </c>
    </row>
    <row r="96" spans="1:10" ht="16.5" thickBot="1" x14ac:dyDescent="0.3">
      <c r="A96" s="84"/>
      <c r="B96" s="91"/>
      <c r="C96" s="74"/>
      <c r="D96" s="74"/>
      <c r="E96" s="74"/>
      <c r="F96" s="74"/>
      <c r="G96" s="86" t="s">
        <v>8</v>
      </c>
      <c r="H96" s="68">
        <f>SUM(H88:H88,H90:H90,H92:H95)</f>
        <v>49</v>
      </c>
    </row>
    <row r="97" spans="1:8" ht="145.5" customHeight="1" thickBot="1" x14ac:dyDescent="0.3">
      <c r="A97" s="85"/>
      <c r="B97" s="92"/>
      <c r="C97" s="70" t="s">
        <v>116</v>
      </c>
      <c r="D97" s="70"/>
      <c r="E97" s="70"/>
      <c r="F97" s="71"/>
      <c r="G97" s="87"/>
      <c r="H97" s="69"/>
    </row>
    <row r="98" spans="1:8" ht="16.5" customHeight="1" x14ac:dyDescent="0.25">
      <c r="A98" s="83">
        <v>6</v>
      </c>
      <c r="B98" s="90" t="s">
        <v>115</v>
      </c>
      <c r="C98" s="72" t="s">
        <v>114</v>
      </c>
      <c r="D98" s="72" t="s">
        <v>113</v>
      </c>
      <c r="E98" s="72" t="s">
        <v>112</v>
      </c>
      <c r="F98" s="72" t="s">
        <v>111</v>
      </c>
      <c r="G98" s="88" t="s">
        <v>98</v>
      </c>
      <c r="H98" s="89"/>
    </row>
    <row r="99" spans="1:8" ht="31.5" x14ac:dyDescent="0.25">
      <c r="A99" s="84"/>
      <c r="B99" s="91"/>
      <c r="C99" s="73"/>
      <c r="D99" s="73"/>
      <c r="E99" s="73"/>
      <c r="F99" s="73"/>
      <c r="G99" s="27" t="s">
        <v>105</v>
      </c>
      <c r="H99" s="26">
        <v>4</v>
      </c>
    </row>
    <row r="100" spans="1:8" x14ac:dyDescent="0.25">
      <c r="A100" s="84"/>
      <c r="B100" s="91"/>
      <c r="C100" s="73"/>
      <c r="D100" s="73"/>
      <c r="E100" s="73"/>
      <c r="F100" s="73"/>
      <c r="G100" s="27" t="s">
        <v>97</v>
      </c>
      <c r="H100" s="26">
        <v>11</v>
      </c>
    </row>
    <row r="101" spans="1:8" ht="31.5" x14ac:dyDescent="0.25">
      <c r="A101" s="84"/>
      <c r="B101" s="91"/>
      <c r="C101" s="73"/>
      <c r="D101" s="73"/>
      <c r="E101" s="73"/>
      <c r="F101" s="73"/>
      <c r="G101" s="27" t="s">
        <v>96</v>
      </c>
      <c r="H101" s="26">
        <v>4</v>
      </c>
    </row>
    <row r="102" spans="1:8" x14ac:dyDescent="0.25">
      <c r="A102" s="84"/>
      <c r="B102" s="91"/>
      <c r="C102" s="73"/>
      <c r="D102" s="73"/>
      <c r="E102" s="73"/>
      <c r="F102" s="73"/>
      <c r="G102" s="27" t="s">
        <v>95</v>
      </c>
      <c r="H102" s="26">
        <v>3</v>
      </c>
    </row>
    <row r="103" spans="1:8" ht="97.5" customHeight="1" thickBot="1" x14ac:dyDescent="0.3">
      <c r="A103" s="84"/>
      <c r="B103" s="91"/>
      <c r="C103" s="74"/>
      <c r="D103" s="74"/>
      <c r="E103" s="74"/>
      <c r="F103" s="74"/>
      <c r="G103" s="86" t="s">
        <v>8</v>
      </c>
      <c r="H103" s="68">
        <f>SUM(H99:H102)</f>
        <v>22</v>
      </c>
    </row>
    <row r="104" spans="1:8" ht="145.5" customHeight="1" thickBot="1" x14ac:dyDescent="0.3">
      <c r="A104" s="85"/>
      <c r="B104" s="92"/>
      <c r="C104" s="70" t="s">
        <v>110</v>
      </c>
      <c r="D104" s="70"/>
      <c r="E104" s="70"/>
      <c r="F104" s="71"/>
      <c r="G104" s="87"/>
      <c r="H104" s="69"/>
    </row>
    <row r="105" spans="1:8" ht="16.5" customHeight="1" x14ac:dyDescent="0.25">
      <c r="A105" s="83">
        <v>7</v>
      </c>
      <c r="B105" s="90" t="s">
        <v>103</v>
      </c>
      <c r="C105" s="72" t="s">
        <v>109</v>
      </c>
      <c r="D105" s="72" t="s">
        <v>108</v>
      </c>
      <c r="E105" s="72" t="s">
        <v>107</v>
      </c>
      <c r="F105" s="72" t="s">
        <v>106</v>
      </c>
      <c r="G105" s="88" t="s">
        <v>98</v>
      </c>
      <c r="H105" s="89"/>
    </row>
    <row r="106" spans="1:8" ht="31.5" x14ac:dyDescent="0.25">
      <c r="A106" s="84"/>
      <c r="B106" s="91"/>
      <c r="C106" s="73"/>
      <c r="D106" s="73"/>
      <c r="E106" s="73"/>
      <c r="F106" s="73"/>
      <c r="G106" s="27" t="s">
        <v>105</v>
      </c>
      <c r="H106" s="26">
        <v>2</v>
      </c>
    </row>
    <row r="107" spans="1:8" x14ac:dyDescent="0.25">
      <c r="A107" s="84"/>
      <c r="B107" s="91"/>
      <c r="C107" s="73"/>
      <c r="D107" s="73"/>
      <c r="E107" s="73"/>
      <c r="F107" s="73"/>
      <c r="G107" s="27" t="s">
        <v>97</v>
      </c>
      <c r="H107" s="26">
        <v>5</v>
      </c>
    </row>
    <row r="108" spans="1:8" ht="31.5" x14ac:dyDescent="0.25">
      <c r="A108" s="84"/>
      <c r="B108" s="91"/>
      <c r="C108" s="73"/>
      <c r="D108" s="73"/>
      <c r="E108" s="73"/>
      <c r="F108" s="73"/>
      <c r="G108" s="27" t="s">
        <v>96</v>
      </c>
      <c r="H108" s="26">
        <v>2</v>
      </c>
    </row>
    <row r="109" spans="1:8" x14ac:dyDescent="0.25">
      <c r="A109" s="84"/>
      <c r="B109" s="91"/>
      <c r="C109" s="73"/>
      <c r="D109" s="73"/>
      <c r="E109" s="73"/>
      <c r="F109" s="73"/>
      <c r="G109" s="27" t="s">
        <v>95</v>
      </c>
      <c r="H109" s="26">
        <v>2</v>
      </c>
    </row>
    <row r="110" spans="1:8" ht="218.25" customHeight="1" thickBot="1" x14ac:dyDescent="0.3">
      <c r="A110" s="84"/>
      <c r="B110" s="91"/>
      <c r="C110" s="74"/>
      <c r="D110" s="74"/>
      <c r="E110" s="74"/>
      <c r="F110" s="74"/>
      <c r="G110" s="86" t="s">
        <v>8</v>
      </c>
      <c r="H110" s="68">
        <f>SUM(H106:H109)</f>
        <v>11</v>
      </c>
    </row>
    <row r="111" spans="1:8" ht="142.5" customHeight="1" thickBot="1" x14ac:dyDescent="0.3">
      <c r="A111" s="85"/>
      <c r="B111" s="92"/>
      <c r="C111" s="70" t="s">
        <v>104</v>
      </c>
      <c r="D111" s="70"/>
      <c r="E111" s="70"/>
      <c r="F111" s="71"/>
      <c r="G111" s="87"/>
      <c r="H111" s="69"/>
    </row>
    <row r="112" spans="1:8" ht="16.5" customHeight="1" x14ac:dyDescent="0.25">
      <c r="A112" s="83">
        <v>8</v>
      </c>
      <c r="B112" s="90" t="s">
        <v>103</v>
      </c>
      <c r="C112" s="72" t="s">
        <v>102</v>
      </c>
      <c r="D112" s="72" t="s">
        <v>101</v>
      </c>
      <c r="E112" s="72" t="s">
        <v>100</v>
      </c>
      <c r="F112" s="72" t="s">
        <v>99</v>
      </c>
      <c r="G112" s="88" t="s">
        <v>98</v>
      </c>
      <c r="H112" s="89"/>
    </row>
    <row r="113" spans="1:10" x14ac:dyDescent="0.25">
      <c r="A113" s="84"/>
      <c r="B113" s="91"/>
      <c r="C113" s="73"/>
      <c r="D113" s="73"/>
      <c r="E113" s="73"/>
      <c r="F113" s="73"/>
      <c r="G113" s="27" t="s">
        <v>97</v>
      </c>
      <c r="H113" s="26">
        <v>2</v>
      </c>
    </row>
    <row r="114" spans="1:10" ht="31.5" x14ac:dyDescent="0.25">
      <c r="A114" s="84"/>
      <c r="B114" s="91"/>
      <c r="C114" s="73"/>
      <c r="D114" s="73"/>
      <c r="E114" s="73"/>
      <c r="F114" s="73"/>
      <c r="G114" s="27" t="s">
        <v>96</v>
      </c>
      <c r="H114" s="26">
        <v>2</v>
      </c>
    </row>
    <row r="115" spans="1:10" x14ac:dyDescent="0.25">
      <c r="A115" s="84"/>
      <c r="B115" s="91"/>
      <c r="C115" s="73"/>
      <c r="D115" s="73"/>
      <c r="E115" s="73"/>
      <c r="F115" s="73"/>
      <c r="G115" s="27" t="s">
        <v>95</v>
      </c>
      <c r="H115" s="26">
        <v>2</v>
      </c>
    </row>
    <row r="116" spans="1:10" ht="144" customHeight="1" thickBot="1" x14ac:dyDescent="0.3">
      <c r="A116" s="84"/>
      <c r="B116" s="91"/>
      <c r="C116" s="74"/>
      <c r="D116" s="74"/>
      <c r="E116" s="74"/>
      <c r="F116" s="74"/>
      <c r="G116" s="86" t="s">
        <v>8</v>
      </c>
      <c r="H116" s="68">
        <f>SUM(H113:H115)</f>
        <v>6</v>
      </c>
    </row>
    <row r="117" spans="1:10" ht="144.75" customHeight="1" thickBot="1" x14ac:dyDescent="0.3">
      <c r="A117" s="85"/>
      <c r="B117" s="92"/>
      <c r="C117" s="70" t="s">
        <v>94</v>
      </c>
      <c r="D117" s="70"/>
      <c r="E117" s="70"/>
      <c r="F117" s="71"/>
      <c r="G117" s="87"/>
      <c r="H117" s="69"/>
    </row>
    <row r="118" spans="1:10" ht="16.5" thickBot="1" x14ac:dyDescent="0.3">
      <c r="A118" s="43" t="s">
        <v>93</v>
      </c>
      <c r="B118" s="44"/>
      <c r="C118" s="44"/>
      <c r="D118" s="44"/>
      <c r="E118" s="45"/>
      <c r="F118" s="75">
        <f>H116+H110+H103+H96+H85+H68+H53+H31</f>
        <v>1462</v>
      </c>
      <c r="G118" s="76"/>
      <c r="H118" s="77"/>
    </row>
    <row r="119" spans="1:10" ht="409.6" customHeight="1" thickBot="1" x14ac:dyDescent="0.3">
      <c r="A119" s="78" t="s">
        <v>9</v>
      </c>
      <c r="B119" s="79"/>
      <c r="C119" s="80" t="s">
        <v>92</v>
      </c>
      <c r="D119" s="81"/>
      <c r="E119" s="81"/>
      <c r="F119" s="82"/>
      <c r="G119" s="25" t="s">
        <v>91</v>
      </c>
      <c r="H119" s="24" t="s">
        <v>90</v>
      </c>
      <c r="J119" s="23"/>
    </row>
    <row r="120" spans="1:10" ht="409.6" customHeight="1" thickBot="1" x14ac:dyDescent="0.3">
      <c r="A120" s="78" t="s">
        <v>9</v>
      </c>
      <c r="B120" s="79"/>
      <c r="C120" s="80" t="s">
        <v>89</v>
      </c>
      <c r="D120" s="81"/>
      <c r="E120" s="81"/>
      <c r="F120" s="82"/>
      <c r="G120" s="25" t="s">
        <v>88</v>
      </c>
      <c r="H120" s="24" t="s">
        <v>87</v>
      </c>
      <c r="J120" s="23"/>
    </row>
  </sheetData>
  <sheetProtection algorithmName="SHA-512" hashValue="uLrLqkUW28UgNYdJ7E5D7hIK45pW70D6bmBGfFiMye8zwy1V1sXwIB8dAwML1f7CX3hQ0z0IjgdUUKk96jVL0A==" saltValue="1ucse5fWYhapXrlFOGbs2g==" spinCount="100000" sheet="1" formatCells="0" formatColumns="0" formatRows="0" insertColumns="0" insertRows="0" autoFilter="0"/>
  <autoFilter ref="A1:H456" xr:uid="{00000000-0009-0000-0000-000000000000}"/>
  <mergeCells count="101">
    <mergeCell ref="C97:F97"/>
    <mergeCell ref="C87:C96"/>
    <mergeCell ref="D87:D96"/>
    <mergeCell ref="F112:F116"/>
    <mergeCell ref="G110:G111"/>
    <mergeCell ref="H110:H111"/>
    <mergeCell ref="C111:F111"/>
    <mergeCell ref="C105:C110"/>
    <mergeCell ref="D105:D110"/>
    <mergeCell ref="E105:E110"/>
    <mergeCell ref="F105:F110"/>
    <mergeCell ref="G112:H112"/>
    <mergeCell ref="G116:G117"/>
    <mergeCell ref="H116:H117"/>
    <mergeCell ref="C117:F117"/>
    <mergeCell ref="C112:C116"/>
    <mergeCell ref="D112:D116"/>
    <mergeCell ref="G105:H105"/>
    <mergeCell ref="E112:E116"/>
    <mergeCell ref="B2:B32"/>
    <mergeCell ref="B70:B86"/>
    <mergeCell ref="B105:B111"/>
    <mergeCell ref="B33:B54"/>
    <mergeCell ref="B112:B117"/>
    <mergeCell ref="B98:B104"/>
    <mergeCell ref="G85:G86"/>
    <mergeCell ref="H85:H86"/>
    <mergeCell ref="C86:F86"/>
    <mergeCell ref="C70:C85"/>
    <mergeCell ref="D70:D85"/>
    <mergeCell ref="E70:E85"/>
    <mergeCell ref="F70:F85"/>
    <mergeCell ref="B87:B97"/>
    <mergeCell ref="G87:H87"/>
    <mergeCell ref="G98:H98"/>
    <mergeCell ref="G103:G104"/>
    <mergeCell ref="H103:H104"/>
    <mergeCell ref="C104:F104"/>
    <mergeCell ref="C98:C103"/>
    <mergeCell ref="D98:D103"/>
    <mergeCell ref="E98:E103"/>
    <mergeCell ref="F98:F103"/>
    <mergeCell ref="G70:H70"/>
    <mergeCell ref="H31:H32"/>
    <mergeCell ref="C32:F32"/>
    <mergeCell ref="C2:C31"/>
    <mergeCell ref="D2:D31"/>
    <mergeCell ref="E2:E31"/>
    <mergeCell ref="F2:F31"/>
    <mergeCell ref="G2:H2"/>
    <mergeCell ref="G9:H9"/>
    <mergeCell ref="G17:H17"/>
    <mergeCell ref="G22:H22"/>
    <mergeCell ref="C33:C53"/>
    <mergeCell ref="D33:D53"/>
    <mergeCell ref="A2:A32"/>
    <mergeCell ref="A33:A54"/>
    <mergeCell ref="A55:A69"/>
    <mergeCell ref="G31:G32"/>
    <mergeCell ref="G27:H27"/>
    <mergeCell ref="D55:D68"/>
    <mergeCell ref="E55:E68"/>
    <mergeCell ref="F55:F68"/>
    <mergeCell ref="G33:H33"/>
    <mergeCell ref="G38:H38"/>
    <mergeCell ref="G43:H43"/>
    <mergeCell ref="G49:H49"/>
    <mergeCell ref="G53:G54"/>
    <mergeCell ref="H53:H54"/>
    <mergeCell ref="C54:F54"/>
    <mergeCell ref="E33:E53"/>
    <mergeCell ref="F33:F53"/>
    <mergeCell ref="B55:B69"/>
    <mergeCell ref="G55:H55"/>
    <mergeCell ref="G62:H62"/>
    <mergeCell ref="G65:H65"/>
    <mergeCell ref="G68:G69"/>
    <mergeCell ref="H68:H69"/>
    <mergeCell ref="C69:F69"/>
    <mergeCell ref="C55:C68"/>
    <mergeCell ref="A118:E118"/>
    <mergeCell ref="F118:H118"/>
    <mergeCell ref="A119:B119"/>
    <mergeCell ref="C119:F119"/>
    <mergeCell ref="A120:B120"/>
    <mergeCell ref="C120:F120"/>
    <mergeCell ref="A70:A86"/>
    <mergeCell ref="A87:A97"/>
    <mergeCell ref="A98:A104"/>
    <mergeCell ref="A105:A111"/>
    <mergeCell ref="A112:A117"/>
    <mergeCell ref="G72:H72"/>
    <mergeCell ref="G75:H75"/>
    <mergeCell ref="G79:H79"/>
    <mergeCell ref="G81:H81"/>
    <mergeCell ref="E87:E96"/>
    <mergeCell ref="F87:F96"/>
    <mergeCell ref="G89:H89"/>
    <mergeCell ref="G91:H91"/>
    <mergeCell ref="G96:G97"/>
    <mergeCell ref="H96:H9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2025-06-24T07:22:19Z</dcterms:modified>
</cp:coreProperties>
</file>