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7_Összefűzött\"/>
    </mc:Choice>
  </mc:AlternateContent>
  <xr:revisionPtr revIDLastSave="0" documentId="13_ncr:1_{F9A92837-8AA4-414F-908C-6F34A104619E}" xr6:coauthVersionLast="47" xr6:coauthVersionMax="47" xr10:uidLastSave="{00000000-0000-0000-0000-000000000000}"/>
  <bookViews>
    <workbookView xWindow="0" yWindow="0" windowWidth="17280" windowHeight="15750" xr2:uid="{00000000-000D-0000-FFFF-FFFF00000000}"/>
  </bookViews>
  <sheets>
    <sheet name="6.2" sheetId="1" r:id="rId1"/>
    <sheet name="6.3" sheetId="2" r:id="rId2"/>
    <sheet name="6.4.1" sheetId="4" r:id="rId3"/>
    <sheet name="6.4.2" sheetId="3" r:id="rId4"/>
    <sheet name="6.4.3" sheetId="5" r:id="rId5"/>
  </sheets>
  <definedNames>
    <definedName name="_xlnm._FilterDatabase" localSheetId="0" hidden="1">'6.2'!$A$1:$H$410</definedName>
    <definedName name="_xlnm._FilterDatabase" localSheetId="1" hidden="1">'6.3'!$A$1:$H$501</definedName>
    <definedName name="_xlnm._FilterDatabase" localSheetId="2" hidden="1">'6.4.1'!$A$1:$H$428</definedName>
    <definedName name="_xlnm._FilterDatabase" localSheetId="3" hidden="1">'6.4.2'!$A$1:$H$395</definedName>
    <definedName name="_xlnm._FilterDatabase" localSheetId="4" hidden="1">'6.4.3'!$A$1:$H$390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5" l="1"/>
  <c r="H11" i="5"/>
  <c r="H17" i="5"/>
  <c r="H21" i="5"/>
  <c r="H26" i="5"/>
  <c r="H31" i="5"/>
  <c r="H36" i="5"/>
  <c r="H41" i="5"/>
  <c r="H46" i="5"/>
  <c r="H50" i="5"/>
  <c r="F52" i="5"/>
  <c r="H8" i="4" l="1"/>
  <c r="H16" i="4"/>
  <c r="H21" i="4"/>
  <c r="H26" i="4"/>
  <c r="H32" i="4"/>
  <c r="H38" i="4"/>
  <c r="H48" i="4"/>
  <c r="F90" i="4" s="1"/>
  <c r="H52" i="4"/>
  <c r="H58" i="4"/>
  <c r="H68" i="4"/>
  <c r="H74" i="4"/>
  <c r="H78" i="4"/>
  <c r="H88" i="4"/>
  <c r="H4" i="3" l="1"/>
  <c r="H10" i="3"/>
  <c r="H14" i="3"/>
  <c r="H18" i="3"/>
  <c r="H24" i="3"/>
  <c r="H28" i="3"/>
  <c r="H32" i="3"/>
  <c r="H36" i="3"/>
  <c r="H40" i="3"/>
  <c r="H44" i="3"/>
  <c r="H50" i="3"/>
  <c r="H55" i="3"/>
  <c r="F57" i="3" s="1"/>
  <c r="H9" i="2" l="1"/>
  <c r="H22" i="2"/>
  <c r="H34" i="2"/>
  <c r="H44" i="2"/>
  <c r="H61" i="2"/>
  <c r="H75" i="2"/>
  <c r="H93" i="2"/>
  <c r="H107" i="2"/>
  <c r="H119" i="2"/>
  <c r="H130" i="2"/>
  <c r="H142" i="2"/>
  <c r="H146" i="2"/>
  <c r="H150" i="2"/>
  <c r="H157" i="2"/>
  <c r="H161" i="2"/>
  <c r="F163" i="2" s="1"/>
  <c r="H37" i="1" l="1"/>
  <c r="H6" i="1"/>
  <c r="H13" i="1"/>
  <c r="H21" i="1"/>
  <c r="H27" i="1"/>
  <c r="H45" i="1"/>
  <c r="H53" i="1"/>
  <c r="H59" i="1"/>
  <c r="H64" i="1"/>
  <c r="H69" i="1"/>
  <c r="F71" i="1" l="1"/>
</calcChain>
</file>

<file path=xl/sharedStrings.xml><?xml version="1.0" encoding="utf-8"?>
<sst xmlns="http://schemas.openxmlformats.org/spreadsheetml/2006/main" count="812" uniqueCount="428">
  <si>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</si>
  <si>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</si>
  <si>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</si>
  <si>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</si>
  <si>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</si>
  <si>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</si>
  <si>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</si>
  <si>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</si>
  <si>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</si>
  <si>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</si>
  <si>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Munkadarab, vagy térhatású ábra alapján egyszerű geometriájú alkatrészről felvételi vázlatot készít.</t>
  </si>
  <si>
    <t>Ismeri a nézeti- és metszeti ábrázolás szabályait. Ismeri a gyártási technológiáknak megfelelő mérethálózat készítésének szabályait.</t>
  </si>
  <si>
    <t>Törekszik arra, hogy a szabadkézi rajz arányos és áttekinthető legyen.</t>
  </si>
  <si>
    <t>Önállóan szabadkézi felvételi vázlatot készít.</t>
  </si>
  <si>
    <t>Műszaki rajz alapján kiválasztja az egyszerű, fémből készült alkatrészek gyártásához szükséges eszközöket, szerszámokat, kisgépeket. Előkészíti a munkahelyet, és elrendezi a munkavégzéshez szükséges szerszámokat, eszközöket.</t>
  </si>
  <si>
    <t>Vizualizálja a műszaki rajzon szereplő alkatrészt. Ismeri a gyártási műveletekhez használható szerszámokat, készülékeket, kisgépeket, és azok biztonságos használatának szabályait.</t>
  </si>
  <si>
    <t>Szem előtt tartja a gyártás gazdaságosságát. Fontosnak érzi a rendezett munkakörnyezet kialakítását, a fenntarthatóság szempontjainak érvényesülését.</t>
  </si>
  <si>
    <t>A munkafeladathoz önállóan választ szerszámokat, eszközöket.</t>
  </si>
  <si>
    <t>Műszaki rajz alapján előgyártmányt választ, műveleti sorrendtervet készít, majd kézi megmunkálással, és/vagy kisgépekkel egyszerű, fémből készült alkatrészeket gyárt.</t>
  </si>
  <si>
    <t>Ismeri az alkatrészek elkészítéséhez szükséges technológiákat és az anyagok alapvető tulajdonságait.</t>
  </si>
  <si>
    <t>Pontosan betartja a technológiai utasításokat és környezetvédelmi szabályokat. Törekszik a munkavégzésből adódó kockázat minimalizálására. Törekszik a precíz, környezettudatos és gazdaságos munkavégzésre</t>
  </si>
  <si>
    <t>Műszaki táblázat segítségével önállóan kiválasztja a félkészterméket. Szakmai felügyelet mellett meghatározza a gyártási sorrendet. A gyártási műveleteket önállóan végzi.</t>
  </si>
  <si>
    <t>Az elkészült alkatrészek méreteit mérőeszközökkel ellenőrzi.</t>
  </si>
  <si>
    <t>Ismeri az adott alkatrész geometriájának megfelelő, és az adott méret meghatározásához szükséges mérőeszközöket.</t>
  </si>
  <si>
    <t>Elkötelezett a hibás munkadarabok számának csökkentése, illetve a mérőeszközök állagának megőrzése mellett.</t>
  </si>
  <si>
    <t>Eldönti, hogy a gyártott munkadarab megfelel-e a rajzi előírásoknak. Felelősséget vállal az általa gyártott termék minőségéért.</t>
  </si>
  <si>
    <t>Műszaki dokumentáció (összeállítási rajz és darabjegyzék) alapján csavarkötéssel, szegecskötéssel egyszerű alkatrészcsoportokat szerel össze. Villamos kötéseket és lágyforrasztással készült kötést hoz létre.</t>
  </si>
  <si>
    <t>Ismeri a kötés kialakításához szükséges eszközöket, szerszámokat, segédanyagokat.</t>
  </si>
  <si>
    <t>Fontosnak tartja a műszaki dokumentációban szereplő előírások figyelembevételét.</t>
  </si>
  <si>
    <t>Felelősséget vállal a létrehozott kötés minőségéért. Felelősséget vállal a veszélyes hulladékok szakszerű kezeléséért.</t>
  </si>
  <si>
    <t>Villamos kapcsolási rajz alapján egyszerű villamos áramköröket állít össze. Az áramköri elemeket a választott (banándugós, illetve szerelőtáblás) technológia szerint szakszerűen csatlakoztatja.</t>
  </si>
  <si>
    <t>Ismeri a villamos áramkör elemeinek jelképes jelölését.</t>
  </si>
  <si>
    <t>Fontosnak tartja a jelképek ismeretét. Törekszik a pontos és szakszerű munkavégzésre.</t>
  </si>
  <si>
    <t>Önállóan elvégzi a kapcsolás összeállítását. A kapcsolás működőképességét ellenőrzi.</t>
  </si>
  <si>
    <t>Egyszerű villamos áramkörökön elvégzi a feszültség, áramerősség és ellenállás mérését. Egyszerű elektrotechnikai alaptörvényeket méréssel igazol.</t>
  </si>
  <si>
    <t>Ismeri a feszültség, az áramerősség és az ellenállás mérésének módját. Ismeri az adott jellemző méréséhez szükséges műszert. Tisztában van az elektrotechnikai alaptörvényekkel. Ismeri a vonatkozó biztonságtechnikai előírásokat.</t>
  </si>
  <si>
    <t>Elkötelezett a mérés pontos elvégzése mellett.</t>
  </si>
  <si>
    <t>Önállóan kiválasztja a méréshez szükséges műszert és meghatározza a mérési pontokat. Önállóan számítja ki az áramkör jellemzőit.</t>
  </si>
  <si>
    <t>Azonosítja és kezeli a hiba- és túláramvédelmi eszközöket. Felismeri a lehetséges veszélyforrásokat.</t>
  </si>
  <si>
    <t>Ismeri a munkahelyén (gyakorlati helyén) használt hibavédelmi és túláramvédelmi eszközöket és azok jelzéseit.</t>
  </si>
  <si>
    <t>Fontosnak tartja a védelmi eszközök ismeretét és használatát. Törekszik a villamos áram hatásaiból adódó kockázat minimalizálására.</t>
  </si>
  <si>
    <t>A megfelelő szakembert bevonja a hiba megszüntetésébe.</t>
  </si>
  <si>
    <t>Az elvégzett munkát dokumentálja. Szövegszerkesztő, vagy táblázatkezelő programban rögzíti a mérési eredményeket.</t>
  </si>
  <si>
    <t>Ismeri a gyártási és mérési dokumentációk típusait és azok kötelező tartalmát.</t>
  </si>
  <si>
    <t>Elkötelezett a végzett munka pontos dokumentálása iránt.</t>
  </si>
  <si>
    <t>Felelősséget vállal a dokumentumok tartalmáért.</t>
  </si>
  <si>
    <t>A munkavégzés során betartja a munka-, tűz-, baleset- és környezetvédelmi szabályokat.</t>
  </si>
  <si>
    <t>Ismeri a munkavégzéssel kapcsolatos munka-, tűz-, baleset- és környezetvédelmi szabályokat.</t>
  </si>
  <si>
    <t>Elkötelezett a biztonságos, környezettudatos munkavégzés mellett.</t>
  </si>
  <si>
    <t>Felelősséget vállal önmaga és munkatársai biztonságáért. A védőberendezéseket és védőfelszerelést rendeltetésszerűen használja.</t>
  </si>
  <si>
    <t>Gépészeti alapismeretek</t>
  </si>
  <si>
    <t>Műszaki rajz alapjai</t>
  </si>
  <si>
    <t>Anyag- és gyártásismeret</t>
  </si>
  <si>
    <t xml:space="preserve">Munkabiztonság, tűz - és környezetvédelem </t>
  </si>
  <si>
    <t xml:space="preserve">Anyag- és gyártásismeret </t>
  </si>
  <si>
    <t>Fémipari alapmegmunkálások</t>
  </si>
  <si>
    <t>Villamos alapismeretek</t>
  </si>
  <si>
    <t>Villamos áramkör</t>
  </si>
  <si>
    <t>Villamos áramkör ábrázolása</t>
  </si>
  <si>
    <t>Villamos áramkör kialakítása</t>
  </si>
  <si>
    <t>Villamos biztonságtechnika</t>
  </si>
  <si>
    <r>
      <t xml:space="preserve">A tananyagelemek és a deszkriptorok projektszemléletű kapcsolódása:
</t>
    </r>
    <r>
      <rPr>
        <sz val="11"/>
        <color theme="1"/>
        <rFont val="Franklin Gothic Book"/>
        <family val="2"/>
      </rPr>
      <t>A tanulónak be kell tartania a munka-, tűz-, baleset- és környezetvédelmi szabályokat a munkavégzés során, és ismernie kell ezek részleteit. Elkötelezettnek kell lennie a biztonságos és környezettudatos munkavégzés mellett, valamint felelősséget kell vállalnia önmaga és munkatársai biztonságáért. A védőberendezéseket és védőfelszerelést rendeltetésszerűen kell használnia.</t>
    </r>
  </si>
  <si>
    <r>
      <t xml:space="preserve">A tananyagelemek és a deszkriptorok projektszemléletű kapcsolódása:
</t>
    </r>
    <r>
      <rPr>
        <sz val="11"/>
        <color theme="1"/>
        <rFont val="Franklin Gothic Book"/>
        <family val="2"/>
      </rPr>
      <t>A tanulónak dokumentálnia kell az elvégzett munkát, és rögzítenie a mérési eredményeket szövegszerkesztő vagy táblázatkezelő programban. Ismernie kell a gyártási és mérési dokumentációk típusait és azok kötelező tartalmát. Elkötelezettnek kell lennie a munka pontos dokumentálása iránt, és felelősséget kell vállalnia a dokumentumok tartalmáért.</t>
    </r>
  </si>
  <si>
    <t>Villamos áramkörök mérése, dokumentálása</t>
  </si>
  <si>
    <t>Projektmunka</t>
  </si>
  <si>
    <t xml:space="preserve">Projektmunka </t>
  </si>
  <si>
    <t>Az "Okos Otthon Villamos Rendszere" projekt során a tanulók egy alapvető világítási rendszert állítanak össze, amely kapcsolót, izzót és áramforrást tartalmaz. A projekt részeként mérik a feszültséget, áramerősséget és ellenállást, igazolva az elektrotechnikai alaptörvényeket. Telepítenek túláramvédelmi eszközöket, és szimulálnak túláram helyzeteket. Dokumentálják az elvégzett munkát, készítenek mérési jegyzőkönyvet és áramköri rajzot. Végül biztonsági tervet készítenek, amely tartalmazza a munka-, tűz-, baleset- és környezetvédelmi szabályokat.</t>
  </si>
  <si>
    <r>
      <t xml:space="preserve">A tananyagelemek és a deszkriptorok projektszemléletű kapcsolódása:
</t>
    </r>
    <r>
      <rPr>
        <sz val="11"/>
        <color theme="1"/>
        <rFont val="Franklin Gothic Book"/>
        <family val="2"/>
      </rPr>
      <t>Cél, hogy a tanuló képes legyen a munka tárgyával kapcsolatos eszközöket, gépeket, kézi szerszámokat előkészíteni. Ennek érdekében az alábbiakhoz kapcsolódó készségek fejlesztésére kerül sor:
gyártmányelemzés, alapanyagválasztás, segédanyagok választása; a gyártás munkafázisainak és azok sorrendjének meghatározása; megmunkálószerszámok és megmunkálógépek kiválasztása.</t>
    </r>
  </si>
  <si>
    <r>
      <t xml:space="preserve">A tananyagelemek és a deszkriptorok projektszemléletű kapcsolódása:
</t>
    </r>
    <r>
      <rPr>
        <sz val="11"/>
        <color theme="1"/>
        <rFont val="Franklin Gothic Book"/>
        <family val="2"/>
      </rPr>
      <t>Cél, hogy a tanuló képes legyen komplex, több darabból álló alkaterészcsoport összeszerelésére. Képes legyen a munkafolyamat megtervezésére, a szükséges eszközök, szerszámok gépek kiválasztásra. Ennek érdekében az alábbiakhoz kapcsolódó készségek fejlesztésére kerül sor:
egyszerű geometriájú alkatrész elkészítése a tanult darabolási, reszelés, fúrási, menetkészítési módszerek alapján; az elkészült alkatrész méreteinek ellenőrzése, a munkadarab önálló értékelése; szerelési ábra szerint az alkatrészek összeszerelése, összeállítási rajz alapján a villamos alkatrészek elhelyezése; kapcsolási rajz alapján a villamos bekötés elkészítése; adott alkatrészről mérési jegyzőkönyv készítése (szükség esetén mérési utasítás szerint); villamos mérések elvégzése (feszültség, áramerősség, ellenállás).</t>
    </r>
  </si>
  <si>
    <r>
      <t xml:space="preserve">A tananyagelemek és a deszkriptorok projektszemléletű kapcsolódása:
</t>
    </r>
    <r>
      <rPr>
        <sz val="11"/>
        <color theme="1"/>
        <rFont val="Franklin Gothic Book"/>
        <family val="2"/>
      </rPr>
      <t>Cél, hogy a tanuló a végrehajtásra kerülő projektekben a munkavégzése során és a munkadarab elkészültét követően szakszerűen használja a méretek ellenőrzésére szolgáló mérő és ellenőrző eszközöket. Ennek érdekében az alábbiakhoz kapcsolódó készségek fejlesztésére kerül sor:
mérő- és ellenőrző eszközök kiválasztása a mérendő méret függvényében, vagy az előírt mérő- és ellenőrző eszköz használata a mérésekhez; a mechanikus és digitális mérőeszközök használatának alapjai; a külső és belső méretek mérése, ellenőrzése egyszerű mérőeszközzel: tolómérő, talpas tolómérő, mikrométer, furatmikrométer.</t>
    </r>
  </si>
  <si>
    <r>
      <t xml:space="preserve">A tananyagelemek és a deszkriptorok projektszemléletű kapcsolódása:
</t>
    </r>
    <r>
      <rPr>
        <sz val="11"/>
        <color theme="1"/>
        <rFont val="Franklin Gothic Book"/>
        <family val="2"/>
      </rPr>
      <t>Cél, hogy a tanuló Ismerje és alkalmazza a darabolás, a kézi forgácsolás és az egyszerű kisgépes megmunkálás eljárásait. Ennek érdekében az alábbiakhoz kapcsolódó készségek fejlesztésére kerül sor:
az előgyártmányok típusai a gyártási technológiák alapján (hengerlés, húzás, kovácsolás,öntés); az előgyártmányok szabványos szállítási állapotai (alak, méret és hőkezeltség); az ipari anyagok csoportosítása, az ipari anyagok tulajdonságai és felhasználási területei; az alkatrészrajzok és összeállítási rajzok anyagjelölései; az előrajzolás eszközei és módszerei; a darabolás eszközei és technológiái; egyszerű lemezalakítások, kézi forgácsolóeljárások, furatmegmunkálási technológiák elvégzése; egyszerű kötések létrehozása (menetes kötés, szegecskötés, ragasztás, lágyforrasztás), hossz- és szögmérő eszközök alkalmazása.</t>
    </r>
  </si>
  <si>
    <r>
      <t xml:space="preserve">A tananyagelemek és a deszkriptorok projektszemléletű kapcsolódása:
</t>
    </r>
    <r>
      <rPr>
        <sz val="11"/>
        <color theme="1"/>
        <rFont val="Franklin Gothic Book"/>
        <family val="2"/>
      </rPr>
      <t>Cél, hogy a tanuló képes legyen a munka tárgyával kapcsolatos dokumentációkat értelmezni, tudjon kézi vázlatokat és dokumentációkat készíteni. Ennek érdekében az alábbiakhoz kapcsolódó készségek fejlesztésére kerül sor:
műszaki rajzok tartalmi és formai követelményei; rajztechnikai alapszabványok, előírások; műszaki rajzban alkalmazott vonalak fajtái; alkatrészek síkbeli ábrázolásának szabályai; a metszeti ábrázolás célja, a mérethálózat felépítése, a méretmegadás szabályai; felvételi vázlatok készítése; a mérettűrés megadási módjai; a határméretek meghatározása; felületi érdességek, alak- és helyzettűrések megadása; a különféle furatok (sima, süllyesztett, zsákfurat, menetes furat) ábrázolási módjai; felvételi vázlat készítése furatos, menetes alkatrészekről tűrések és felületi érdesség megadásával.</t>
    </r>
  </si>
  <si>
    <r>
      <t xml:space="preserve">A tananyagelemek és a deszkriptorok projektszemléletű kapcsolódása:
</t>
    </r>
    <r>
      <rPr>
        <sz val="11"/>
        <color theme="1"/>
        <rFont val="Franklin Gothic Book"/>
        <family val="2"/>
      </rPr>
      <t>A tanulónak össze kell állítania egyszerű villamos áramköröket a kapcsolási rajz alapján, és szakszerűen csatlakoztatnia az áramköri elemeket a választott technológia szerint. Ismernie kell az áramköri elemek jelképes jelölését, és törekednie kell a pontos, szakszerű munkavégzésre. Önállóan kell elvégeznie a kapcsolás összeállítását, majd ellenőriznie annak működőképességét.</t>
    </r>
  </si>
  <si>
    <r>
      <t xml:space="preserve">A tananyagelemek és a deszkriptorok projektszemléletű kapcsolódása:
</t>
    </r>
    <r>
      <rPr>
        <sz val="11"/>
        <color theme="1"/>
        <rFont val="Franklin Gothic Book"/>
        <family val="2"/>
      </rPr>
      <t>A tanulónak el kell végeznie a feszültség, áramerősség és ellenállás mérését egyszerű villamos áramkörökön, és méréssel igazolnia kell az elektrotechnikai alaptörvényeket. Ismernie kell a mérési módokat és a szükséges műszereket, valamint a vonatkozó biztonságtechnikai előírásokat. Önállóan kell kiválasztania a méréshez szükséges műszert, meghatároznia a mérési pontokat, és kiszámítania az áramkör jellemzőit. Elkötelezettnek kell lennie a pontos mérés elvégzése mellett.</t>
    </r>
  </si>
  <si>
    <r>
      <t xml:space="preserve">A tananyagelemek és a deszkriptorok projektszemléletű kapcsolódása:
</t>
    </r>
    <r>
      <rPr>
        <sz val="11"/>
        <color theme="1"/>
        <rFont val="Franklin Gothic Book"/>
        <family val="2"/>
      </rPr>
      <t>A tanulónak azonosítania és kezelnie kell a hiba- és túláramvédelmi eszközöket, valamint felismernie a lehetséges veszélyforrásokat. Ismernie kell a munkahelyén használt védelmi eszközöket és azok jelzéseit, és fontosnak kell tartania ezek ismeretét és használatát. Törekednie kell a villamos áram hatásaiból adódó kockázat minimalizálására, és szükség esetén bevonnia a megfelelő szakembert a hiba megszüntetésébe.</t>
    </r>
  </si>
  <si>
    <t>"A" Fémipari alapok (1; 2; 3; 4. sor)</t>
  </si>
  <si>
    <t>"B" Villamosipari alapok (6; 7; 8; 9; 10. sor)</t>
  </si>
  <si>
    <t>"C" Fémipari és villamosipari alapok (5. sor)</t>
  </si>
  <si>
    <t>Feladat:Fémből egyszerű geometriájú alkatrész készítése kézi és gépi megmunkálással:
Cél: a tanuló képes legyen a kapott műszaki dokumentáció alapján önállóan feállítani a megfelelő technológiai és gyártási sorrendet, valamint kiválasztani a megmunkáláshoz szükséges szerszámokat, gépeket, segédanyagokat, majd az alkatrészt legyártani.
A munka formája, módszere: A tanuló önállóan, vagy párban szakoktatói felügyelet és instrukciók mellett dolgozik. 
Műveletek: A tanuló a kapott műszaki dokumentációban látható alumíniumlemezből készült négyzet alakú - "Alaplemez" - alkatrész elkészítéséhez kiválasztja, illetve előkészíti a szükséges kéziszerszámokat, jelölő-, mérőeszközöket, alap- és segédanyagokat, gépeket. 
A munka megkezdése előtt megtervezi a technológiai utasítást és a műveleti sorrendet.
A munka során a tanuló műszaki dokumentációt értelmez, előrajzol, alapanygot vág, mér, szükség esetén méreteken kézi szerszámmal korrigál, sorját távoliít el, pontoz, fúr, furatot süllyeszt, méreteket ellenőriz.
A munka, tűz- és balestvedélemi utasításoknak megfelelően elkészíti az alkatrészt.
Fontos, hogy a feladatot a tanuló mindvégig dokumentálja írásban és fényképekkel, a szakmai fejlődését rögzítő tanulói portfólióhoz.</t>
  </si>
  <si>
    <t>Feladat:Mechanikus és villamos alkatrészek előállítása és összeszerelése.
Cél: a tanuló legyen képes  a kapott utasítások alapján önállóan készíteni felvételi alkatrészvázlatot, feállítani a megfelelő technológiai és gyártási sorrendet, valamint kiválasztani a szükséges szerszámokat, gépeket, segédanyagokat, majd az alkatrészeket legyártani és összeszerelni.
I. Gépészeti műveletek:
A munka formája, módszere: A tanuló önállóan, szakoktatói felügyelet és instrukciók mellett dolgozik.
Műveletelemek:
A felvételi vázlat alapján alumínium lemezből készült - "U" alakú alaplemez - alkatrész elkészítéséhez kiválasztja, illetve előkészíti a szükséges kézi szerszámokat, jelölő, mérő eszközöket, alap- és segédanyagokat, gépeket. 
A munka megkezdése előtt megtervezi a technológiai utasítást és a műveleti sorrendet. Előrajzol, alapanygot vág, mér, szükség esetén méreteken kézi szerszámmal korrigál, sorját távoliít el. Pontoz, fúr, furatot süllyeszt, lemezt hajlít, méreteket ellenőriz.
A munka, tűz- és balestvedélemi utasításoknak megfelelően elkészíti az alkatrészt
II. Villamos műveletek:
A munka formája, módszere: A tanuló önállóan dolgozva, szakoktatói felügyelet és instrukciók mellett dolgozik.
Műveletelemek:
A kapcsolási rajz alapján a NYÁK lemezt megtervezi. 
A legyártott NYÁK-ra az alkatrészeket beülteti, forrasztja, az áramkört megvalósítja, 
méréseket végez, 
az eredményeket dokumentálja. 
III. Összeszerelés: Az elkészült alkatrészeket a kapott távtartók és kötőelemekkel összeépíti.
Fontos, hogy a feladatot a tanuló mindvégig dokumentálja írásban és fényképekkel, a szakmai fejlődését rögzítő tanulói portfólióhoz.</t>
  </si>
  <si>
    <r>
      <t xml:space="preserve">időkeret: </t>
    </r>
    <r>
      <rPr>
        <sz val="11"/>
        <color theme="1"/>
        <rFont val="Franklin Gothic Book"/>
        <family val="2"/>
        <charset val="238"/>
      </rPr>
      <t>6 óra</t>
    </r>
  </si>
  <si>
    <r>
      <t>Kapcsolódó tananyagegységek:</t>
    </r>
    <r>
      <rPr>
        <sz val="11"/>
        <color theme="1"/>
        <rFont val="Franklin Gothic Book"/>
        <family val="2"/>
        <charset val="238"/>
      </rPr>
      <t xml:space="preserve">
"A"</t>
    </r>
  </si>
  <si>
    <r>
      <t xml:space="preserve">Kapcsolódó tananyagegységek: 
</t>
    </r>
    <r>
      <rPr>
        <sz val="11"/>
        <color theme="1"/>
        <rFont val="Franklin Gothic Book"/>
        <family val="2"/>
        <charset val="238"/>
      </rPr>
      <t>"B", "C"</t>
    </r>
  </si>
  <si>
    <r>
      <t>időkeret:</t>
    </r>
    <r>
      <rPr>
        <sz val="11"/>
        <color theme="1"/>
        <rFont val="Franklin Gothic Book"/>
        <family val="2"/>
        <charset val="238"/>
      </rPr>
      <t xml:space="preserve"> 8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</si>
  <si>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</si>
  <si>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"A"; "B"; "C"</t>
    </r>
  </si>
  <si>
    <t>Ágazati alapoktatás összes óraszáma:</t>
  </si>
  <si>
    <r>
      <t xml:space="preserve">Kapcsolódó tananyagegységek: </t>
    </r>
    <r>
      <rPr>
        <sz val="11"/>
        <rFont val="Franklin Gothic Book"/>
        <family val="2"/>
        <charset val="238"/>
      </rPr>
      <t>"A"; "B"; "C"</t>
    </r>
  </si>
  <si>
    <r>
      <t xml:space="preserve">időkeret:
</t>
    </r>
    <r>
      <rPr>
        <sz val="11"/>
        <rFont val="Franklin Gothic Book"/>
        <family val="2"/>
        <charset val="238"/>
      </rPr>
      <t>12 - 14 óra</t>
    </r>
  </si>
  <si>
    <t>Projekt 2: Lakóépület csatlakozó vezeték és fogyasztásmérő hely kialakítása
Tevékenységek:
Digitális és papír alapú dokumentáció alapján lakóépület csatlakozó vezetéket létesít.
Fogyasztásmérő hely kialakítása vagy szerelése az elosztói engedélyes előírásai szerint.
Kivitelezés az ügyfél igényei és a szakmai előírások figyelembevételével.
Környezet állapotának figyelése, rend, tisztaság és hulladékkezelés.</t>
  </si>
  <si>
    <r>
      <t xml:space="preserve">Kapcsolódó tananyagegységek: 
</t>
    </r>
    <r>
      <rPr>
        <sz val="11"/>
        <rFont val="Franklin Gothic Book"/>
        <family val="2"/>
        <charset val="238"/>
      </rPr>
      <t>"A"</t>
    </r>
  </si>
  <si>
    <t>Projekt 1: Villamos és mechanikai kötési megoldások
Tevékenységek:
Papír alapú dokumentáció alapján villamos és mechanikai kötéseket készít.
Csavaros, préseléses és forrasztásos kötési megoldások alkalmazása.
Kivitelezés az érvényben lévő szabványoknak és előírásoknak megfelelően.
Hulladék szelektív összegyűjtése és felelősségvállalás a szerelés mechanikai és villamos szilárdságáért.</t>
  </si>
  <si>
    <t>Szakmairányok közös óraszáma:</t>
  </si>
  <si>
    <r>
      <t xml:space="preserve">A tananyagelemek és a deszkriptorok projektszemléletű kapcsolódása:
</t>
    </r>
    <r>
      <rPr>
        <sz val="11"/>
        <color theme="1"/>
        <rFont val="Franklin Gothic Book"/>
        <family val="2"/>
        <charset val="238"/>
      </rPr>
      <t>A tanulónak villamos berendezéseket, készülékeket és hálózati elemeket kell bontania rekonstrukció vagy megszüntetés során. Ismernie kell a bontási műveletek technológiai sorrendjét és a műveletek magas baleseti kockázatát. Tudatosan azonosítania kell a kockázatokat és veszélyhelyzeteket. A munkavégzés során be kell tartania a munkavédelmi, tűzvédelmi és környezetvédelmi szabályokat. Felelős a biztonságos munkavégzésért önmaga és munkatársai számára.</t>
    </r>
  </si>
  <si>
    <t>Elosztóberendezések</t>
  </si>
  <si>
    <t>Villamos készülékek és berendezések 1.</t>
  </si>
  <si>
    <t xml:space="preserve">A munkavégzés során betartja a munkavédelmi, tűzvédelmi és környezetvédelmi szabályokat. </t>
  </si>
  <si>
    <t>Tudatosan azonosítja a kockázatokat és veszélyhelyzeteket.</t>
  </si>
  <si>
    <t xml:space="preserve">Ismeri a bontási műveletek technológiai sorrendjét. Ismeri a műveletek magas baleseti kockázatát. </t>
  </si>
  <si>
    <t>Rekonstrukció, vagy megszüntetés során villamos berendezést-, készüléket-, hálózati elemet bont.</t>
  </si>
  <si>
    <t>"C" Speciális műveletek és technológiák (4; 6; 7; 15.sor)</t>
  </si>
  <si>
    <r>
      <t xml:space="preserve">A tananyagelemek és a deszkriptorok projektszemléletű kapcsolódása:
</t>
    </r>
    <r>
      <rPr>
        <sz val="11"/>
        <color theme="1"/>
        <rFont val="Franklin Gothic Book"/>
        <family val="2"/>
        <charset val="238"/>
      </rPr>
      <t>A tanulónak a munkavédelmi eszközöket rendeltetésüknek megfelelően kell használnia, és ismertetnie kell azok helyes használatát. Ismernie kell a munkavédelmi, tűzvédelmi és környezetvédelmi szabályokat, valamint követnie kell ezek változásait. Elkötelezettnek kell lennie a biztonságos munkavégzés mellett, és felelősséget kell vállalnia önmaga és munkatársai biztonságáért. A védőberendezéseket és védőfelszerelést rendeltetésszerűen kell használnia. A munkavégzés során be kell tartania a munkavédelmi, tűzvédelmi és környezetvédelmi szabályokat.</t>
    </r>
  </si>
  <si>
    <t>Biztonságos munkaeszköz-használat</t>
  </si>
  <si>
    <t>Munkakörnyezeti hatások</t>
  </si>
  <si>
    <t>Egészséges és biztonságos munkakörülmények</t>
  </si>
  <si>
    <t>Munkavédelmi alapismeretek</t>
  </si>
  <si>
    <t>Munkavédelem</t>
  </si>
  <si>
    <t>Felelősséget vállal önmaga és munkatársai biztonságáért. A védőberendezéseket és védőfelszerelést rendeltetésszerűen használja. A munkavégzés során betartja a munkavédelmi, tűzvédelmi és környezetvédelmi szabályokat.</t>
  </si>
  <si>
    <t>Követi a munkavédelmi szabályok változásait. Elkötelezett a biztonságos munkavégzés mellett.</t>
  </si>
  <si>
    <t>Megnevezi és ismerteti a munkavédelmi eszközök rendeltetésének megfelelő használatát. Ismeri a munkavégzéssel kapcsolatos munkavédelmi, tűzvédelmi és környezetvédelmi szabályokat.</t>
  </si>
  <si>
    <t>Munkavégzése során a munkavédelmi eszközöket rendeltetésüknek megfelelően használja.</t>
  </si>
  <si>
    <t>"B" Ellenőrzés és biztonság (9; 12; 13; 14. sor)</t>
  </si>
  <si>
    <r>
      <t xml:space="preserve">A tananyagelemek és a deszkriptorok projektszemléletű kapcsolódása:
</t>
    </r>
    <r>
      <rPr>
        <sz val="11"/>
        <color theme="1"/>
        <rFont val="Franklin Gothic Book"/>
        <family val="2"/>
        <charset val="238"/>
      </rPr>
      <t xml:space="preserve">A tanulónak organizációs bejárást kell végeznie, amelynek célja a munkaterület biztonságának biztosítása és a potenciális veszélyek azonosítása a kivitelezés során. Ismernie kell a bejáráshoz szükséges előírásokat és szabványokat, amelyek biztosítják a munkavégzés megfelelőségét és biztonságát. Alapszinten tisztában kell lennie a FAM technológia alapjaival és szabályrendszerével, hogy hatékonyan azonosíthassa a kockázatokat és veszélyhelyzeteket. A bejáráson feltárt kockázatokért kollektív felelősséggel tartozik, és biztosítania kell, hogy minden résztvevő megfelelő egyéni és csoportos védőeszközt használjon a munkavégzés során. </t>
    </r>
  </si>
  <si>
    <t>Csatlakozóberendezés létesítése</t>
  </si>
  <si>
    <t>Villamos hálózatok 1.</t>
  </si>
  <si>
    <t>A bejáráson feltárt kockázatokért kollektív felelősséggel tartozik. Az egyéni és csoportos védőeszközök használatáért felel.</t>
  </si>
  <si>
    <t>Ismeri a bejáráshoz szükséges előírásokat, szabványokat. Alapszinten ismeri a FAM technológia alapjait, szabályrendszerét.</t>
  </si>
  <si>
    <t>Organizációs bejárást végez.</t>
  </si>
  <si>
    <r>
      <t xml:space="preserve">A tananyagelemek és a deszkriptorok projektszemléletű kapcsolódása:
</t>
    </r>
    <r>
      <rPr>
        <sz val="11"/>
        <color theme="1"/>
        <rFont val="Franklin Gothic Book"/>
        <family val="2"/>
        <charset val="238"/>
      </rPr>
      <t>A tanulónak el kell végeznie a feszültségmentesítést, ismerve annak öt lépését az MSZ1585 szabvány alapján. Fel kell tudnia sorolni a feszültségmentesítéshez szükséges eszközöket és a biztonsági védőeszközöket, amelyeket a munkavégzés során használ. A tanulónak be kell tartania a feszültségmentesítés lépéseinek helyes sorrendjét, hogy biztosítsa a megfelelő munkavégzést. A  hálózatképnek és feszültségszintnek megfelelő eszközöket kell alkalmaznia, úgy hogy figyelembe veszi a vonatkozó biztonsági előírásokat.</t>
    </r>
  </si>
  <si>
    <t>A hálózatképnek és feszültségszinteknek megfelelő eszközöket használ. Biztonsága érdekében a szükséges védőeszközöket használja.</t>
  </si>
  <si>
    <t>Betartja a feszültségmentesítés lépéseinek sorrendjét.</t>
  </si>
  <si>
    <t>Ismeri a feszültségmentesítés öt lépését MSZ1585 alapján. Felsorolja a feszültségmentesítés eszközeit. Felsorolja a feszültségmentesítés védőeszközeit.</t>
  </si>
  <si>
    <t>Feszültségmentesítést végez.</t>
  </si>
  <si>
    <r>
      <t xml:space="preserve">A tananyagelemek és a deszkriptorok projektszemléletű kapcsolódása:
</t>
    </r>
    <r>
      <rPr>
        <sz val="11"/>
        <color theme="1"/>
        <rFont val="Franklin Gothic Book"/>
        <family val="2"/>
        <charset val="238"/>
      </rPr>
      <t>A tanulónak a projekt során alaposan át kell olvasnia a dokumentációt és meg kell ismernie a lakóépületek villámvédelmi megoldásait, valamint a szerelés szabályait. A munkavégzés során be kell tartania a biztonságtechnikai és munkavédelmi előírásokat, beleértve a megfelelő védőfelszerelést és a feszültségmentesítést. A villámvédelmi rendszer szerelését vezetői felügyelet mellett kell elvégeznie, biztosítva a munka minőségét és biztonságát. A befejezés után a tanulónak ellenőriznie kell a berendezés működését és elkészíteni a telepítési dokumentációt.</t>
    </r>
  </si>
  <si>
    <t>Kapcsolókészülékek, túláramvédelem</t>
  </si>
  <si>
    <t>Épület-villanyszerelési technológiák</t>
  </si>
  <si>
    <t>Vezetékek</t>
  </si>
  <si>
    <t>Az épületvillamos-szerelői munka előkészítése</t>
  </si>
  <si>
    <t>Épületvillamosság 1.</t>
  </si>
  <si>
    <t>Magasban végzett munka</t>
  </si>
  <si>
    <t>Villámvédelem</t>
  </si>
  <si>
    <t>A villámvédelemi berendezés szerelését vezetői ellenőrzés mellett végzi.</t>
  </si>
  <si>
    <t>Betartja a villámvédelem kialakítása során előírt biztonságtechnikai, munkavédelmi előírásokat.</t>
  </si>
  <si>
    <t>Ismeri a lakóépületek villámvédelmi megoldásait, a szerelés szabályait.</t>
  </si>
  <si>
    <t>Dokumentáció alapján villámvédelmi berendezést szerel.</t>
  </si>
  <si>
    <t>"A" Dokumentáció és szerelés (1; 2; 3; 5; 8; 10; 11. sor)</t>
  </si>
  <si>
    <r>
      <t xml:space="preserve">A tananyagelemek és a deszkriptorok projektszemléletű kapcsolódása:
</t>
    </r>
    <r>
      <rPr>
        <sz val="11"/>
        <color theme="1"/>
        <rFont val="Franklin Gothic Book"/>
        <family val="2"/>
        <charset val="238"/>
      </rPr>
      <t>A tanulónak dokumentáció alapján túlfeszültség-védelmi eszközt kell telepítenie, és fel kell sorolnia a túlfeszültség-védelem fokozatait. Ismernie kell a lakóépületekben alkalmazott túlfeszültség-védelmi megoldásokat és a telepítés szabályait. Kezdeményeznie kell a túlfeszültség-védelmi előírásoknak megfelelő műszaki megoldások kialakítását. Felelősséget kell vállalnia a túlfeszültséggel szembeni vagyon- és életvédelmi megoldások megvalósításáért.</t>
    </r>
  </si>
  <si>
    <t>Túlfeszültség-védelem</t>
  </si>
  <si>
    <t>Felelősséget vállal a túlfeszültséggel szembeni vagyon és életvédelmi megoldások megvalósításáért.</t>
  </si>
  <si>
    <t>Kezdeményezi a túlfeszültség-védelmi előírásoknak megfelelő műszaki megoldások kialakítását.</t>
  </si>
  <si>
    <t>Felsorolja a túlfeszültség- védelem fokozatait. Ismeri a lakóépületekben kialakított túlfeszültség-védelmi megoldásokat, a telepítés szabályait.</t>
  </si>
  <si>
    <t>Dokumentáció alapján túlfeszültség-védelmi eszközt telepít.</t>
  </si>
  <si>
    <r>
      <t xml:space="preserve">A tananyagelemek és a deszkriptorok projektszemléletű kapcsolódása:
</t>
    </r>
    <r>
      <rPr>
        <sz val="11"/>
        <color theme="1"/>
        <rFont val="Franklin Gothic Book"/>
        <family val="2"/>
        <charset val="238"/>
      </rPr>
      <t>A</t>
    </r>
    <r>
      <rPr>
        <sz val="11"/>
        <color rgb="FFFF0000"/>
        <rFont val="Franklin Gothic Book"/>
        <family val="2"/>
        <charset val="238"/>
      </rPr>
      <t xml:space="preserve"> </t>
    </r>
    <r>
      <rPr>
        <sz val="11"/>
        <color theme="1"/>
        <rFont val="Franklin Gothic Book"/>
        <family val="2"/>
        <charset val="238"/>
      </rPr>
      <t>tanulónak hibavédelmi módok szerelői ellenőrzését kell végeznie, és el kell bírálni a működésüket. Fel kell sorolnia a hibavédelmi megoldásokat, és ismernie kell a szerelői ellenőrzés folyamatát, valamint az ehhez szükséges mérési eszközöket és módszereket. Kritikus szemlélettel kell vizsgálnia a hibavédelmi berendezések műszaki megoldásait, figyelembe véve szakmai és esztétikai szempontokat. Önállóan kell meghatároznia az ellenőrzéshez szükséges mérési és ellenőrzési módszereket, eszközöket.</t>
    </r>
  </si>
  <si>
    <t>Villamos hálózatok</t>
  </si>
  <si>
    <t>Áramütés elleni védelem</t>
  </si>
  <si>
    <t>Tűzvédelem</t>
  </si>
  <si>
    <t>Szerelői ellenőrzés</t>
  </si>
  <si>
    <t>Hibavédelem</t>
  </si>
  <si>
    <t>Alapvédelem</t>
  </si>
  <si>
    <t>Önállóan határozza meg az ellenőrzéshez szükséges mérési, ellenőrzési módszereket, eszközöket.</t>
  </si>
  <si>
    <t>Kritikusan szemléli a kialakított hibavédelmi berendezés műszaki megoldásait. Ellenőrzését szakmai és esztétikai szempontok figyelembevételével végzi.</t>
  </si>
  <si>
    <t>Felsorolja a hibavédelmi megoldásokat, Ismeri a szerelői ellenőrzés folyamatát. Ismeri az ellenőrzéshez szükséges mérési eszközöket, módszereket.</t>
  </si>
  <si>
    <t>Hibavédelmi módok szerelői ellenőrzését végzi, működését elbírálja.</t>
  </si>
  <si>
    <r>
      <t xml:space="preserve">A tananyagelemek és a deszkriptorok projektszemléletű kapcsolódása:
</t>
    </r>
    <r>
      <rPr>
        <sz val="11"/>
        <color theme="1"/>
        <rFont val="Franklin Gothic Book"/>
        <family val="2"/>
        <charset val="238"/>
      </rPr>
      <t>A tanulónak dokumentáció alapján kell fotovoltaikus berendezést szerelnie, ismerve a napelemes rendszerek áramgenerátoros működését. Tudnia kell a fotovoltaikus rendszerek tűzvédelmi és villamosbiztonsági előírásait, valamint figyelembe kell vennie a működési jellegükből fakadó veszélyforrásokat. Betartja a speciális feszültségmentesítési szabályokat, és fontosnak tartja a zöld technológiák terjesztését és alkalmazását. A fotovoltaikus berendezés szerelését vezetői ellenőrzés mellett végzi.</t>
    </r>
  </si>
  <si>
    <t>Villamos energia előállítása</t>
  </si>
  <si>
    <t>Félvezető alkatrészek</t>
  </si>
  <si>
    <t>Ipari elektronika</t>
  </si>
  <si>
    <t>Aktív és passzív hálózatok</t>
  </si>
  <si>
    <t>Elektrotechnika</t>
  </si>
  <si>
    <t>A fotovoltaikus berendezés szerelését vezetői ellenőrzés mellett végzi.</t>
  </si>
  <si>
    <t>Figyelembe veszi a fotovoltaikus rendszerek működési jellegéből fakadó veszélyforrásokat. Betartja a fotovoltaikus rendszerek speciális feszültségmentesítési szabályait. Fontosnak tartja a zöld technológiák terjesztését, alkalmazását.</t>
  </si>
  <si>
    <t>Ismeri a napelemes rendszerek áramgenerátoros működését. Ismeri a fotovoltaikus rendszerek, tűzvédelmi és villamosbiztonsági előírásait.</t>
  </si>
  <si>
    <t>Dokumentáció alapján fotovoltaikus berendezést szerel.</t>
  </si>
  <si>
    <r>
      <t xml:space="preserve">A tananyagelemek és a deszkriptorok projektszemléletű kapcsolódása:
</t>
    </r>
    <r>
      <rPr>
        <sz val="11"/>
        <color theme="1"/>
        <rFont val="Franklin Gothic Book"/>
        <family val="2"/>
        <charset val="238"/>
      </rPr>
      <t>A tanulónak váltakozó áramú motort kell üzembe helyeznie, ismerve az egyfázisú és háromfázisú motorindítási, valamint forgásirányváltási mágneskapcsolós megoldásokat. Fel kell ismernie a motorindítási megoldások hálózatra és berendezésre gyakorolt hatását. Ellenőriznie kell a túláramvédelmi és túlfeszültség-védelmi berendezések paramétereit és helyes működését. A projekt során figyelnie kell a biztonsági előírások betartására és a pontos munkavégzésre</t>
    </r>
    <r>
      <rPr>
        <b/>
        <sz val="11"/>
        <color theme="1"/>
        <rFont val="Franklin Gothic Book"/>
        <family val="2"/>
        <charset val="238"/>
      </rPr>
      <t>.</t>
    </r>
  </si>
  <si>
    <t>Egyenáramú és különleges villamos gépek</t>
  </si>
  <si>
    <t>Aszinkrongép</t>
  </si>
  <si>
    <t>Forgómágneses mező, szinkrongép</t>
  </si>
  <si>
    <t>Transzformátorok</t>
  </si>
  <si>
    <t>Villamos gépek, elosztók anyagai</t>
  </si>
  <si>
    <t>A digitális technika alapjai</t>
  </si>
  <si>
    <t>Egyenirányítók, tápegységek</t>
  </si>
  <si>
    <t>Impulzustechnika</t>
  </si>
  <si>
    <t>Mágneses tér</t>
  </si>
  <si>
    <t>Villamos erőtér, kondenzátor</t>
  </si>
  <si>
    <t>Ellenőrzi a túláramvédelmi és túlfeszültség-védelmi berendezések paramétereit és helyes működését.</t>
  </si>
  <si>
    <t>Belátja a motorindítási megoldások hálózatra, berendezésre gyakorolt hatását.</t>
  </si>
  <si>
    <t>Ismeri az egyfázisú- háromfázisú motorindítási, forgásirányváltási mágneskapcsolós megoldásokat.</t>
  </si>
  <si>
    <t>Váltakozó áramú motort helyez üzembe.</t>
  </si>
  <si>
    <r>
      <t xml:space="preserve">A tananyagelemek és a deszkriptorok projektszemléletű kapcsolódása:
</t>
    </r>
    <r>
      <rPr>
        <sz val="11"/>
        <color theme="1"/>
        <rFont val="Franklin Gothic Book"/>
        <family val="2"/>
        <charset val="238"/>
      </rPr>
      <t>A tanulónak kisfeszültségű kábelen zsugortechnológiával kell</t>
    </r>
    <r>
      <rPr>
        <sz val="11"/>
        <color rgb="FFFF0000"/>
        <rFont val="Franklin Gothic Book"/>
        <family val="2"/>
        <charset val="238"/>
      </rPr>
      <t xml:space="preserve"> </t>
    </r>
    <r>
      <rPr>
        <sz val="11"/>
        <color theme="1"/>
        <rFont val="Franklin Gothic Book"/>
        <family val="2"/>
        <charset val="238"/>
      </rPr>
      <t>kábelösszekötést készítenie, és szerelői ellenőrzést kell végeznie. Ismernie kell a különböző kábel szerkezeteket és a szerkezeti elemek szerepét, valamint a kábelszerelési technológiákat. Köteles betartani a zsugorcsöves kábelösszekötők szerelésére vonatkozó tűzvédelmi és technológiai szabályokat. A kábelösszekötést önállóan kell végeznie.</t>
    </r>
  </si>
  <si>
    <t>Többfázisú hálózatok</t>
  </si>
  <si>
    <t>Váltakozó áramú hálózatok</t>
  </si>
  <si>
    <t>Kábelhálózatok</t>
  </si>
  <si>
    <t>A kábelösszekötést önállóan végzi.</t>
  </si>
  <si>
    <t>Kötelezőnek tartja magára nézve a zsugorcsöves kábelösszekötők szerelésére vonatkozó tűzvédelmi és technológiai szabályok betartását.</t>
  </si>
  <si>
    <t>Ismeri a különböző kábel szerkezetetek és a szerkezeti elemek szerepét. Ismeri a kábelszerelési technológiákat.</t>
  </si>
  <si>
    <t>Kábelösszekötést készít kisfeszültségű kábelen zsugortechnológiával. Szerelői ellenőrzést végez.</t>
  </si>
  <si>
    <r>
      <t xml:space="preserve">A tananyagelemek és a deszkriptorok projektszemléletű kapcsolódása:
</t>
    </r>
    <r>
      <rPr>
        <sz val="11"/>
        <color theme="1"/>
        <rFont val="Franklin Gothic Book"/>
        <family val="2"/>
        <charset val="238"/>
      </rPr>
      <t>A tanulónak papír alapú dokumentáció alapján</t>
    </r>
    <r>
      <rPr>
        <sz val="11"/>
        <color rgb="FFFF0000"/>
        <rFont val="Franklin Gothic Book"/>
        <family val="2"/>
        <charset val="238"/>
      </rPr>
      <t xml:space="preserve"> </t>
    </r>
    <r>
      <rPr>
        <sz val="11"/>
        <color theme="1"/>
        <rFont val="Franklin Gothic Book"/>
        <family val="2"/>
        <charset val="238"/>
      </rPr>
      <t>kell berendezések kábeles csatlakozó vezetékét létesítenie, és elkészítenie a megvalósulási dokumentációt. Szerelői ellenőrzést kell végeznie, ismerve a csatlakozó vezetékekre és kábelekre vonatkozó előírásokat. Tisztában kell lennie a feszültségesés és terhelhetőség fogalmával, valamint a terhelhetőséget befolyásoló tényezőkkel. Munkája során figyelnie kell a technológiai utasításokra, szabványi előírásokra, a környezetére, a rendre, tisztaságra, és a hulladékok megfelelő kezelésére, miközben a kábeles csatlakozást önállóan végzi.</t>
    </r>
  </si>
  <si>
    <t>Villamosipari szakrajz</t>
  </si>
  <si>
    <t>A műszaki ábrázolás alapjai</t>
  </si>
  <si>
    <t>Villamos dokumentáció</t>
  </si>
  <si>
    <t>A kábeles csatlakozást önállóan végzi.</t>
  </si>
  <si>
    <t>Szem előtt tartja a kábel szerelésére és fektetésére vonatkozó technológiai utasításokat, szabványi előírásokat. Munkavégzés során figyel környezetének állapotára, a rendre, tisztaságra, a keletkező hulladékok megfelelő kezelésére.</t>
  </si>
  <si>
    <t>Ismeri a csatlakozó vezetékekre, kábelekre vonatkozó előírásokat. Tisztában van a feszültségesés, terhelhetőség fogalmával, a terhelhetőséget befolyásoló tényezőkkel.</t>
  </si>
  <si>
    <t>Papír alapú dokumentáció alapján, berendezések kábeles csatlakozó vezetékét létesíti, valamint elkészíti a megvalósulási dokumentációt. Szerelői ellenőrzést végez.</t>
  </si>
  <si>
    <r>
      <t xml:space="preserve">A tananyagelemek és a deszkriptorok projektszemléletű kapcsolódása:
</t>
    </r>
    <r>
      <rPr>
        <sz val="11"/>
        <color theme="1"/>
        <rFont val="Franklin Gothic Book"/>
        <family val="2"/>
        <charset val="238"/>
      </rPr>
      <t>A tanulónak az épület jellegének megfelelően, az ügyfél igényeihez igazodva kell fogyasztásmérő helyet kialakítania vagy szerelnie, az elosztói engedélyes előírásai szerint. Ismernie kell a mérőhelyek kialakítására vonatkozó előírásokat és szabványokat, valamint a fogyasztásmérők helyes bekötését és működését. Munkája során alkalmaznia kell a korszerű megoldásokat, figyelnie kell a környezetére, a rendre, tisztaságra, és a hulladékok megfelelő kezelésére. Vezetői irányítás mellett felelős a kialakított mérőhely előírásoknak és szabványoknak való megfelelőségéért.</t>
    </r>
  </si>
  <si>
    <t>Munkáját vezetői irányítás mellett végzi. A kivitelezés során felelős a kialakított mérőhely előírásoknak és szabványoknak való megfelelőségéért.</t>
  </si>
  <si>
    <t>Munkája során alkalmazza a mérőhelyek kialakítására vonatkozó korszerű megoldásokat. Munkavégzés során figyel környezetének állapotára, a rendre, tisztaságra, a keletkező hulladékok megfelelő kezelésére.</t>
  </si>
  <si>
    <t>Ismeri a mérőhelyek kialakítására vonatkozó előírásokat, szabványokat. Ismeri a fogyasztásmérők helyes bekötését és működését.</t>
  </si>
  <si>
    <t>Az épület jellegének megfelelő, az ügyfél igényeihez igazodó, az elosztói engedélyes előírása szerinti fogyasztásmérő helyet alakít ki vagy szerel.</t>
  </si>
  <si>
    <r>
      <t xml:space="preserve">A tananyagelemek és a deszkriptorok projektszemléletű kapcsolódása:
</t>
    </r>
    <r>
      <rPr>
        <sz val="11"/>
        <color theme="1"/>
        <rFont val="Franklin Gothic Book"/>
        <family val="2"/>
        <charset val="238"/>
      </rPr>
      <t>A tanulónak digitális és papír alapú dokumentáció alapján kell lakóépület csatlakozó vezetéket létesítenie, ismerve a vonatkozó műszaki előírásokat és szabványokat. Munkáját ügyfélorientáltan kell végeznie, figyelembe véve az ügyfél igényeit és a szakmai előírásokat. A munkavégzés során ügyelnie kell a környezetére, a rendre, tisztaságra, a hulladékok megfelelő kezelésére, valamint a takarékos anyag- és energiafelhasználásra. Vezetői irányítás mellett felelős a kialakított hálózatrész élet- és vagyonbiztos megoldásáért, és munkáját a feszültségmentes munkavégzés szabályai szerint kell végeznie.</t>
    </r>
  </si>
  <si>
    <t>Munkáját vezetői irányítás mellett végzi. A kivitelezés során felelős a kialakított hálózatrész élet- és vagyonbiztos megoldásáért. Munkáját a feszültségmentes munkavégzés szabályai szerint végzi.</t>
  </si>
  <si>
    <t>Munkáját ügyfélorientáltan, az ügyfél igényeit és a szakmai előírásokat együttesen figyelembevéve végzi. Munkavégzés során figyel környezetének állapotára, a rendre, tisztaságra, a keletkező hulladékok megfelelő kezelésére. A munkavégzés során ügyel a takarékos anyag- és energiafelhasználásra.</t>
  </si>
  <si>
    <t>Ismeri a lakóépületek hálózatra csatlakozásának múltbéli és az aktuális szabvány szerinti műszaki előírásait, MSZ 447.</t>
  </si>
  <si>
    <t>Digitális és papír alapú dokumentáció alapján lakóépület csatlakozó vezetéket létesít.</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</si>
  <si>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A tanulónak digitális és papír alapú dokumentáció alapján kell süllyesztett- és falon kívüli villamos alapszereléseket létesítenie. Össze kell állítania a kivitelezéshez szükséges szerszám- és anyagjegyzéket, valamint ismernie kell az alapszerelési technológiákat és azok megoldási lehetőségeit. A munkavégzés során figyelnie kell a környezetére, a rendre, tisztaságra, és a keletkező hulladékok megfelelő kezelésére, valamint ügyelnie kell a takarékos anyag- és energiafelhasználásra. Vezetői irányítás mellett felelősséget kell vállalnia a készre szerelt berendezés szakszerű kivitelezéséért, és együtt kell működnie másokkal.</t>
    </r>
  </si>
  <si>
    <t>Épületvillamossági fogyasztók, világítás</t>
  </si>
  <si>
    <t>Vezetői irányítás mellett felelős a készre szerelt berendezés szakszerű kivitelezéséért. Munkáját másokkal együttműködve végzi.</t>
  </si>
  <si>
    <t>A kivitelezés során figyelembe veszi, hogy munkájával a készre szerelést támogatja. Munkavégzés során figyel környezetének állapotára, a rendre, tisztaságra, a keletkező hulladékok megfelelő kezelésére. A munkavégzés során ügyel a takarékos anyag- és energiafelhasználásra.</t>
  </si>
  <si>
    <t>Felsorolja az alapszerelési technológiákat és azok megoldási lehetőségeit. Ismeri az alapszerelési műveletek elvégzéséhez szükséges szerszámokat, anyagokat és azok kiválasztási szempontjait.</t>
  </si>
  <si>
    <t>Digitális és papír alapú dokumentáció alapján süllyesztett- és falon kívüli villamos alapszereléseket létesít. Kivitelezéshez szükséges szerszám- és anyagjegyzéket állít össze.</t>
  </si>
  <si>
    <r>
      <t xml:space="preserve">A tananyagelemek és a deszkriptorok projektszemléletű kapcsolódása:
</t>
    </r>
    <r>
      <rPr>
        <sz val="11"/>
        <color theme="1"/>
        <rFont val="Franklin Gothic Book"/>
        <family val="2"/>
        <charset val="238"/>
      </rPr>
      <t>A tanulónak papír alapú dokumentáció alapján kell villamos és mechanikai kötéseket készítenie, ismerve a rajzjeleket. Tudnia kell alkalmazni a csavaros, préseléses és forrasztásos kötési megoldásokat a megfelelő technológiák és szabványok szerint. A kivitelezést az érvényben lévő szabványoknak és előírásoknak megfelelően kell végeznie, különös figyelmet fordítva a szakítószilárdságra és a nyomaték értékeire. Emellett ügyelnie kell a keletkező hulladék szelektív összegyűjtésére és felelősséget kell vállalnia a szerelés mechanikai és villamos szilárdságáért.</t>
    </r>
  </si>
  <si>
    <t>Felelősséget vállal a szerelés mechanikai és villamos szilárdságáért.</t>
  </si>
  <si>
    <t>A kivitelezést az érvényben lévő szabványoknak, előírásoknak megfelelően végzi, különösen ügyelve a szakítószilárdság, nyomaték értékeire. A munkavégzés során ügyel a keletkező hulladék szelektív összegyűjtésére.</t>
  </si>
  <si>
    <t>Ismeri a villamos és mechanikai kötések rajzjeleit. Ismeri az adott technológiának és szabványoknak megfelelő csavaros, préseléses, forrasztásos kötési megoldásokat.</t>
  </si>
  <si>
    <t>Papír alapú dokumentáció alapján villamos és mechanikai kötéseket készít.</t>
  </si>
  <si>
    <r>
      <t xml:space="preserve">Kapcsolódó tananyagegységek:
</t>
    </r>
    <r>
      <rPr>
        <sz val="11"/>
        <color theme="1"/>
        <rFont val="Franklin Gothic Book"/>
        <family val="2"/>
        <charset val="238"/>
      </rPr>
      <t>"A", "C"</t>
    </r>
  </si>
  <si>
    <r>
      <t xml:space="preserve">időkeret: </t>
    </r>
    <r>
      <rPr>
        <sz val="11"/>
        <color theme="1"/>
        <rFont val="Franklin Gothic Book"/>
        <family val="2"/>
        <charset val="238"/>
      </rPr>
      <t>25 óra</t>
    </r>
  </si>
  <si>
    <t xml:space="preserve"> Intelligens épületek épületautomatikai rendszereinek kialakítása
Érzékelők és vezérlő egységek telepítése:
A tanulónak villamos terv alapján kell egy intelligens épület épületautomatikai rendszerének kialakítását végeznie.
A feladat során mozgásérzékelőket és hőmérséklet-érzékelőket kell telepítenie a megfelelő helyekre, majd ezeket a vezérlő egységekhez kell csatlakoztatnia.
A vezérlő egységeket a központi vezérlőpanelhez kell csatlakoztatnia, betartva a vonatkozó szabvány előírásait.
A szerelés végén ellenőriznie kell az érzékelők és vezérlő egységek működését, biztosítva, hogy minden eszköz megfelelően kommunikál a központi rendszerrel.</t>
  </si>
  <si>
    <r>
      <t xml:space="preserve">időkeret: </t>
    </r>
    <r>
      <rPr>
        <sz val="11"/>
        <color theme="1"/>
        <rFont val="Franklin Gothic Book"/>
        <family val="2"/>
        <charset val="238"/>
      </rPr>
      <t>20 óra</t>
    </r>
  </si>
  <si>
    <t>Világítási hálózat alapszerelése
Feladatok:
Szerelési anyagok kiválasztása:
Online katalógusokból képesnek kell lennie kiválasztani a szerelési anyagokat.
Vezetékek és kábelek kiválasztása:
Ismernie kell a vezetékek és kábelek kiválasztásának szempontjait, valamint a különböző szerelési technológiákat és anyagokat.
Anyagválasztás és szabványok betartása:
Figyelmesen és környezettudatosan kell választania az anyagokat, betartva a technológiai utasításokat és szabványi előírásokat.
Alapszerelés és ellenőrzés:
A feladat során PVC kábelcsatornákat kell rögzítenie a falon kívül, majd a megfelelő méretű és típusú réz vezetékeket kell elhelyeznie a csatornákban.
A vezetékeket a kapcsolókhoz, aljzatokhoz, világító berendezésekhez kell csatlakoztatnia, betartva a vonatkozó szabvány előírásait. Az alapszerelést vezetői irányítás mellett végzi, és szerelői ellenőrzést is végez.</t>
  </si>
  <si>
    <t>Szakirányú oktatás összes óraszáma:</t>
  </si>
  <si>
    <r>
      <t xml:space="preserve">A tananyagelemek és a deszkriptorok projektszemléletű kapcsolódása:
</t>
    </r>
    <r>
      <rPr>
        <sz val="11"/>
        <color theme="1"/>
        <rFont val="Franklin Gothic Book"/>
        <family val="2"/>
        <charset val="238"/>
      </rPr>
      <t>A tanulónak hiba- és túláramvédelmi, valamint zárlatvédelmi eszközök jelzései alapján kell megkeresnie a hibát és elhárítania azt. Ismernie kell a munkahelyén használt hibavédelmi, zárlat- és túláramvédelmi eszközök működését és jelzéseit, valamint képesnek kell lennie felismerni és meghatározni a hibaelhárítás módját. Fontosnak tartja az új védelmi eszközök megismerését és használatát. Képes az önellenőrzésre és a hibák önálló javítására, és felelősséget vállal a villamos biztonsági berendezések működéséért.</t>
    </r>
  </si>
  <si>
    <t>A villamos munka átadása, ellenőrzése</t>
  </si>
  <si>
    <t>A villamos munka felmérése, alapszerelés</t>
  </si>
  <si>
    <t>Épületvillamosság 2.</t>
  </si>
  <si>
    <t>Képes az önellenőrzésre és a hibák önálló javítására. Felelősséget vállal a villamos biztonsági berendezések működéséért.</t>
  </si>
  <si>
    <t>Fontosnak tartja az új védelmi eszközök megismerését és használatát.</t>
  </si>
  <si>
    <t>Ismeri a munkahelyén használt hibavédelmi, zárlat és túláramvédelmi eszközök működését, ezek jelzéseit, képes felismerni és meghatározni a hibaelhárítás módját.</t>
  </si>
  <si>
    <t>Hiba- és túláramvédelmi, zárlatvédelmi eszközök jelzései alapján megkeresi a hibát a hiba elhárítására.</t>
  </si>
  <si>
    <t>"B" Ellenőrzés és biztonság (3; 12. sor)</t>
  </si>
  <si>
    <r>
      <t xml:space="preserve">A tananyagelemek és a deszkriptorok projektszemléletű kapcsolódása:
</t>
    </r>
    <r>
      <rPr>
        <sz val="11"/>
        <color theme="1"/>
        <rFont val="Franklin Gothic Book"/>
        <family val="2"/>
        <charset val="238"/>
      </rPr>
      <t>A tanulónak papír vagy digitális tervdokumentáció alapján kell villámvédelmi és földelési rendszert létesítenie. Ismernie kell a tervjeleket, a villámvédelmi és földelési rendszerek telepítési szabályait, valamint a lakóépületekben alkalmazott T-NS rendszert és az N, PE, PEN hibavédelmi megoldásokat. Betartja a villámvédelem kialakítása során előírt biztonságtechnikai és munkavédelmi előírásokat. Felelősséget vállal a kialakított hálózatrész biztonságos üzemeltetéséért.</t>
    </r>
  </si>
  <si>
    <t>Felelősséget vállal a kialakított hálózatrész biztonságos üzemeltetéséért.</t>
  </si>
  <si>
    <t>Ismeri a tervjeleket, villámvédelmi és földelési rendszerek telepítési szabályait, laképületekben alkalmazott T-NS rendszert, az N, a PE, PEN hibavédelmi megoldásokat.</t>
  </si>
  <si>
    <t>Papír vagy digitális tervdokumentáció alapján villámvédelmi és földelési rendszert létesít.</t>
  </si>
  <si>
    <t>"A" Dokumentáció és szerelés (1; 2; 4; 5; 9; 10; 11; sor)</t>
  </si>
  <si>
    <r>
      <t xml:space="preserve">A tananyagelemek és a deszkriptorok projektszemléletű kapcsolódása:
</t>
    </r>
    <r>
      <rPr>
        <sz val="11"/>
        <color theme="1"/>
        <rFont val="Franklin Gothic Book"/>
        <family val="2"/>
        <charset val="238"/>
      </rPr>
      <t>A tanulónak tervdokumentáció alapján  kell épületvillamosági áramkörhöz tartozó elosztót kialakítania, beépítenie, szerelnie és üzembe helyeznie. Ismernie kell a villamos elosztók áramkör elemeinek jelölését, az áramkörökben felhasznált anyagokat, az összeépítéshez használt eszközöket és a beépítés, üzembe helyezés szabályait. Betartja az épületvillamos elosztó szerelés szabályait, és ügyel a különböző feszültségszintekre vonatkozó előírások betartására. Az elosztó kialakítását és beépítését önállóan végzi, az üzembe helyezést pedig vezetői ellenőrzés mellett.</t>
    </r>
  </si>
  <si>
    <t>Az épületvillamossági elosztó kialakítása során a kialakítást és beépítést önállóan, az üzembe helyezést vezetői ellenőrzés mellett végzi.</t>
  </si>
  <si>
    <t>Betartja az épületvillamos elosztó szerelés szabályait, kötelezőnek tartja a különböző feszültségszintekre vonatkozó előírások betartását. Munkavégzés során figyel környezetének állapotára, a rendre, tisztaságra, a keletkező hulladékok megfelelő kezelésére.</t>
  </si>
  <si>
    <t>Ismeri a villamos elosztók áramkör elemeinek jelölését, az áramkörökben felhasznált anyagokat, az összeépítéshez használt eszközöket és a beépítés, üzembe helyezés szabályait.</t>
  </si>
  <si>
    <t>Tervdokumentáció alapján épületvillamosági áramkörhöz tartozó elosztót alakít ki, beépít, szerel, üzembe helyez.</t>
  </si>
  <si>
    <r>
      <t xml:space="preserve">A tananyagelemek és a deszkriptorok projektszemléletű kapcsolódása:
</t>
    </r>
    <r>
      <rPr>
        <sz val="11"/>
        <color theme="1"/>
        <rFont val="Franklin Gothic Book"/>
        <family val="2"/>
        <charset val="238"/>
      </rPr>
      <t>A tanulónak</t>
    </r>
    <r>
      <rPr>
        <sz val="11"/>
        <color rgb="FFFF0000"/>
        <rFont val="Franklin Gothic Book"/>
        <family val="2"/>
        <charset val="238"/>
      </rPr>
      <t xml:space="preserve"> </t>
    </r>
    <r>
      <rPr>
        <sz val="11"/>
        <color theme="1"/>
        <rFont val="Franklin Gothic Book"/>
        <family val="2"/>
        <charset val="238"/>
      </rPr>
      <t>építési munkaterületen ideiglenes világítási és energiaellátó rendszert kell szerelnie. Ismernie kell a hibavédelemmel, kábelhálózattal kapcsolatos, az általánostól eltérő szerelési anyagokat és követelményeket, valamint az ideiglenes világítási és energiaelosztási rendszer kialakításának szabályait. Kötelezőnek tartja a hibavédelmi biztonsági előírások betartását és ellenőrzését. Az ideiglenes világítási és energiaelosztási rendszer kialakítását vezetői ellenőrzés mellett végzi.</t>
    </r>
  </si>
  <si>
    <t>Az ideiglenes világítási és energiaelosztási rendszer kialakítását vezetői ellenőrzés mellett végzi.</t>
  </si>
  <si>
    <t>Az ideiglenes világítási és energiaelosztási rendszer kialakítása során kötelezőnek tartja az hibavédelmi biztonsági előírások betartását és ellenőrzését.</t>
  </si>
  <si>
    <t>Ismeri az hibavédelemmel, kábelhálózattal kapcsolatos, az általánostól eltérő szerelési anyagokat, követelményeket, az ideiglenes világítási és energiaelosztási rendszer kialakításának szabályait.</t>
  </si>
  <si>
    <t>Építési munkaterületen ideiglenes világítási és energiaellátó rendszert szerel.</t>
  </si>
  <si>
    <r>
      <t xml:space="preserve">A tananyagelemek és a deszkriptorok projektszemléletű kapcsolódása:
</t>
    </r>
    <r>
      <rPr>
        <sz val="11"/>
        <color theme="1"/>
        <rFont val="Franklin Gothic Book"/>
        <family val="2"/>
        <charset val="238"/>
      </rPr>
      <t>A tanulónak kisfeszültségű kábelen zsugortechnológiával kell kábelvégelzárást készítenie. Ismernie kell a különböző kábel szerkezeteket, a szerkezeti elemek szerepét, valamint a zsugor végelzárók típusait és szerelési technológiáit. Kiválasztja az adott kábelhez megfelelő végelzárót, és betartja a tűzvédelmi, munkavédelmi és technológiai szabályokat. A kábelvégelzárást önállóan végzi.</t>
    </r>
  </si>
  <si>
    <t>A kábelvégelzárást önállóan végzi.</t>
  </si>
  <si>
    <t>Kötelezőnek tartja magára nézve a zsugorcsöves kábelvégelzárók szerelésére vonatkozó tűzvédelmi, munkavédelmi és technológiai szabályok betartását.</t>
  </si>
  <si>
    <t>Ismeri a különböző kábel szerkezeteket és a szerkezeti elemek szerepét Ismeri a zsugor végelzárók típusait. Kiválasztja adott kábelhez a megfelelő végelzárót. Ismeri a kábelvégelzáró szerelési technológiákat.</t>
  </si>
  <si>
    <t>Kábelvégelzárást készít kisfeszültségű kábelen zsugortechnológiával.</t>
  </si>
  <si>
    <t>"C" Speciális műveletek és technológiák (6; 7; 8. sor)</t>
  </si>
  <si>
    <r>
      <t xml:space="preserve">A tananyagelemek és a deszkriptorok projektszemléletű kapcsolódása:
</t>
    </r>
    <r>
      <rPr>
        <sz val="11"/>
        <color theme="1"/>
        <rFont val="Franklin Gothic Book"/>
        <family val="2"/>
        <charset val="238"/>
      </rPr>
      <t>A tanulónak papír vagy digitális alapú kiviteli dokumentáció alapján kell kábelfektetési nyomvonalon, épület falán és alapzatán kábelt átvezetnie és fektetnie, valamint elkészítenie a víz- és tűzálló átvezetéseket. Kiválasztja a beépítési feltételek szerinti anyagokat, ismerve az MSZ 13207 szabvány kábelfektetésre vonatkozó szabályait. Betartja a kábelárok ásás és kábelfektetés biztonságtechnikai, munkavédelmi és környezetvédelmi szabályait. A kábelfektetést részben önállóan, részben másokkal együttműködve végzi, előzetes instrukciók alapján.</t>
    </r>
  </si>
  <si>
    <t>A kábelfektetést előzetes instrukció alapján részben önállóan, részben másokkal együttműködve végzi.</t>
  </si>
  <si>
    <t>Betartja és magára nézve kötelezőnek tartja a kábelárok ásás és kábelfektetés biztonságtechnikai, munkavédelmi és környezetvédelmi szabályait.</t>
  </si>
  <si>
    <t>Ismeri az MSZ 13207 szabvány kábelfektetésre vonatkozó szabályait. Ismeri a mélység, hajlítási sugár, védelem, hőmérséklet, a műtárgyak, a különböző feszültségszintű kábelek megközelítésével, keresztezésével kapcsolatos védőtávolságra és fizikai védelemre vonatkozó szabályokat. Ismeri a kábelfektetés munkafolyamatait.</t>
  </si>
  <si>
    <t>Papír vagy digitális alapú kiviteli dokumentáció alapján kábelfektetési nyomvonalon, épület falán, alapzatán kábelt átvezet, fektet, a nyomvonalhoz tartozó víz és tűzálló átvezetéseket elkészíti. Kiválasztja a beépítési feltételek szerinti anyagokat.</t>
  </si>
  <si>
    <r>
      <t xml:space="preserve">A tananyagelemek és a deszkriptorok projektszemléletű kapcsolódása:
</t>
    </r>
    <r>
      <rPr>
        <sz val="11"/>
        <color theme="1"/>
        <rFont val="Franklin Gothic Book"/>
        <family val="2"/>
        <charset val="238"/>
      </rPr>
      <t>A tanulónak papír vagy digitális alapú kiviteli dokumentáció alapján kell kábelfektetési nyomvonalat kijelölnie, kábelárkot készítenie és kábelt fektetnie. Ismernie kell az MSZ 13207 szabvány kábelfektetésre vonatkozó szabályait, beleértve a mélység, hajlítási sugár, védelem, hőmérséklet, műtárgyak, különböző feszültségszintű kábelek megközelítésével és keresztezésével kapcsolatos védőtávolságra és fizikai védelemre vonatkozó előírásokat. Ismernie kell a kábelfektetés munkafolyamatait, és betartania a biztonságtechnikai, munkavédelmi és környezetvédelmi szabályokat. A kábelfektetést részben önállóan, részben másokkal együttműködve végzi, előzetes instrukciók alapján.</t>
    </r>
  </si>
  <si>
    <t>Papír, vagy digitális alapú kiviteli dokumentáció alapján kábelfektetési nyomvonalat kijelöl, kábelárkot készít, kábelt fektet.</t>
  </si>
  <si>
    <r>
      <t xml:space="preserve">A tananyagelemek és a deszkriptorok projektszemléletű kapcsolódása:
</t>
    </r>
    <r>
      <rPr>
        <sz val="11"/>
        <color theme="1"/>
        <rFont val="Franklin Gothic Book"/>
        <family val="2"/>
        <charset val="238"/>
      </rPr>
      <t>A tanulónak épületvillamos terv alapján kell kiválasztania a villamos vezérlő és szabályozó berendezés szükséges anyagait a feszültségszintnek megfelelően, majd beépíteni és kapcsolási rajz alapján bekötni azokat. Ismernie kell az épületvillamosság vezérlő és szabályozó elemeit, funkcióit és működését, valamint a rajzjeleket és a műszaki ábrázolás szabályait. Ügyelnie kell arra, hogy az épületvezérlés különböző feszültségszintű alkatrészei és kábelei megfelelően legyenek beépítve, és a csatlakozások biztonságosak legyenek. Az épületvillamossági vezérléseket más szakmákkal együttműködve, vezetői irányítás mellett kell végeznie.</t>
    </r>
  </si>
  <si>
    <t>Intelligens épületautomatika</t>
  </si>
  <si>
    <t>Épületvillamossági vezérlők, szabályozók</t>
  </si>
  <si>
    <t>Az épületvillamossági vezérléseket más szakmákkal együttműködve, vezetői irányítás mellett végzi.</t>
  </si>
  <si>
    <t>Ügyel arra, hogy az épületvezérlés különböző feszültségszintű alkatrészei, kábelei megfelelően legyenek beépítve, a csatlakozások biztonságosak legyenek.</t>
  </si>
  <si>
    <t>Ismeri az épületvillamosság vezérlő, szabályozó elemeit, funkcióit és működését. A rajzjeleket, a műszaki ábrázolás és a megvalósítás szabályait ismeri az épületvezérlés kialakítása érdekében.</t>
  </si>
  <si>
    <t>Épületvillamos terv alapján választja ki a villamos vezérlő és szabályozó berendezés szükséges anyagait a feszültségszintnek megfelelően, azokat beépíti és kapcsolási rajz alapján beköti.</t>
  </si>
  <si>
    <r>
      <t xml:space="preserve">A tananyagelemek és a deszkriptorok projektszemléletű kapcsolódása:
</t>
    </r>
    <r>
      <rPr>
        <sz val="11"/>
        <color theme="1"/>
        <rFont val="Franklin Gothic Book"/>
        <family val="2"/>
        <charset val="238"/>
      </rPr>
      <t>A tanulónak papír és/vagy elektronikus tervdokumentáció alapján kell általános beltéri, biztonsági és vészvilágítási berendezéseket szerelnie, valamint online katalógusból kiválasztania a lámpatesteket és a hozzátartozó rögzítő elemeket. Ismernie kell a világítási berendezések jellemzőit, alkalmazási területét, csatlakozási és szerelési módjait. A szerelés során ügyelnie kell a berendezések és a környezet por elleni védelmére, valamint a keletkező hulladék gyűjtésére és tárolására. A világítás szerelést vezetői irányítás mellett, de önállóan kell végeznie.</t>
    </r>
  </si>
  <si>
    <t>A világítás szerelést vezetői irányítás mellett önállóan végzi.</t>
  </si>
  <si>
    <t>A világítás szerelés során ügyel a berendezések és a környezet por elleni védelmére, a beépítés során ügyel a keletkező hulladék gyűjtésére, tárolására.</t>
  </si>
  <si>
    <t>Ismeri a világítási berendezések jellemzőit, alkalmazási területét, csatlakozási és szerelési módjait.</t>
  </si>
  <si>
    <t>Papír és/vagy elektronikus tervdokumentáció alapján általános beltéri, biztonsági és vészvilágítási berendezést szerel, lámpatestet és a hozzátartozó rögzítő elemet online katalógusból kiválasztja.</t>
  </si>
  <si>
    <r>
      <t xml:space="preserve">A tananyagelemek és a deszkriptorok projektszemléletű kapcsolódása:
</t>
    </r>
    <r>
      <rPr>
        <sz val="11"/>
        <color theme="1"/>
        <rFont val="Franklin Gothic Book"/>
        <family val="2"/>
        <charset val="238"/>
      </rPr>
      <t>A tanulónak szerelői ellenőrzést és hibavédelemmel kapcsolatos méréseket kell végeznie, majd kiértékelni és digitálisan dokumentálni az eredményeket. Ismernie kell a védővezetős hibavédelmi megoldásokat, valamint a szerelői vizsgálat lépéseit, beleértve a kötések állapotának, védővezető folytonosságának megtekintéssel, méréssel, villamos és mechanikus működési próbával való vizsgálatát. Ügyelnie kell a vizsgálat teljeskörűségére, és pontosan, körültekintéssel kell végeznie feladatát. A hibavédelemmel kapcsolatos ellenőrző és mérő tevékenységet felelősséggel, mások és saját biztonságát figyelembe véve, önállóan kell végeznie.</t>
    </r>
  </si>
  <si>
    <t>A hibavédelemmel kapcsolatos ellenőrző és mérő tevékenységét felelősséggel, mások és saját biztonságát figyelembevéve, önállóan végzi.</t>
  </si>
  <si>
    <t>Ügyel a vizsgálat teljeskörűségére, pontosan és körültekintéssel végzi feladatát.</t>
  </si>
  <si>
    <t>Ismeri a védővezetős hibavédelmi megoldásokat, a szerelői vizsgálat lépéseit, a kötések állapotának, védővezető folytonosságának megtekintéssel, méréssel, villamos és mechanikus működési próbával való vizsgálatát.</t>
  </si>
  <si>
    <t>Szerelői ellenőrzést, hibavédelemmel kapcsolatos méréseket végez, kiértékel és digitálisan dokumentál.</t>
  </si>
  <si>
    <r>
      <t xml:space="preserve">A tananyagelemek és a deszkriptorok projektszemléletű kapcsolódása:
</t>
    </r>
    <r>
      <rPr>
        <sz val="11"/>
        <color theme="1"/>
        <rFont val="Franklin Gothic Book"/>
        <family val="2"/>
        <charset val="238"/>
      </rPr>
      <t>A tanulónak villamos terv alapján kell intelligens épületek épületautomatikai erősáramú és gyengeáramú rendszereinek, kábelhálózatának kialakítását, jeladóinak bekötését és szerelését végeznie. Ismernie kell az intelligens épületek vezérlő rendszereinek elemeit, valamint az erősáramú és gyengeáramú rendszerelemeket és azok funkcióját. Követnie kell a legkorszerűbb műszaki megoldásokat, figyelembe véve a felhasználó igényeit, és precíz, esztétikus szerelést kell készítenie. Munkavégzés során figyelnie kell a környezetére, a rendre, tisztaságra, és a hulladékok megfelelő kezelésére. Az épületautomatikai rendszerek esetén a különböző feszültségszintek együttes jelenléte miatt feladatát fokozott felelősséggel, önállóan kell végeznie.</t>
    </r>
  </si>
  <si>
    <t>Az épületautomatikai rendszerek esetén a különböző feszültségszintek együttes jelenléte miatt feladatát fokozott felelősséggel, önállóan végzi.</t>
  </si>
  <si>
    <t>Követi a legkorszerűbb műszaki megoldásokat, figyelembe veszi a felhasználó működésre vonatkozó igényeit, precíz, esztétikus szerelést készít. Munkavégzés során figyel környezetének állapotára, a rendre, tisztaságra, a keletkező hulladékok megfelelő kezelésére.</t>
  </si>
  <si>
    <t>Ismeri az intelligens épületek vezérlő rendszereinek elemeit, ismeri az erősáramú és gyengeáramú rendszerelemeket, azok funkcióját, valamint a szerelés, kábelezés szabályait.</t>
  </si>
  <si>
    <t>Villamos terv alapján intelligens épületek épületautomatikai erősáramú és gyengeáramú rendszereinek, kábelhálózatának kialakítását, jeladóinak bekötését, szerelését végzi.</t>
  </si>
  <si>
    <r>
      <t xml:space="preserve">A tananyagelemek és a deszkriptorok projektszemléletű kapcsolódása:
</t>
    </r>
    <r>
      <rPr>
        <sz val="11"/>
        <rFont val="Franklin Gothic Book"/>
        <family val="2"/>
        <charset val="238"/>
      </rPr>
      <t>A projektszemléletű oktatás során a tanulónak papír vagy digitális alapú kiviteli tervdokumentáció alapján kell épületvillamos erősáramú és gyengeáramú hálózat alapszerelését végeznie, falon kívüli vagy süllyesztett szereléssel. Online katalógusokból képesnek kell lennie kiválasztani a szerelési anyagokat. Ismernie kell a vezetékek és kábelek kiválasztásának szempontjait, valamint a különböző szerelési technológiákat és anyagokat. Figyelmesen és környezettudatosan kell választania az anyagokat, betartva a technológiai utasításokat és szabványi előírásokat. Az alapszerelést vezetői irányítás mellett végzi, és szerelői ellenőrzést is végez.</t>
    </r>
  </si>
  <si>
    <t>Az alapszerelést vezetői irányítás mellett végzi. Szerelői ellenőrzést végez.</t>
  </si>
  <si>
    <t>Szem előtt tartja a kábel kiválasztására és fektetésére vonatkozó technológiai utasításokat, szabványi előírásokat, a fizikai környezetnek megfelelően figyelmesen és környezettudatosan választja ki az anyagokat.</t>
  </si>
  <si>
    <t>Ismeri a vezetékek, kábelek felhasználás és funkció szerinti kiválasztásának szempontjait, ismeri a süllyesztett (falba, álpadlóba és betonba), a falon kívüli és az álmennyezeti szerelés technológiáit és az egyes megoldási módozatokhoz tartozó anyagokat.</t>
  </si>
  <si>
    <t>Papír vagy digitális alapú kiviteli tervdokumentáció alapján épületvillamos erősáramú és gyengeáramú hálózat alapszerelését végzi falon kívüli, vagy süllyesztett szereléssel. Online katalógusokból képes kiválasztani a szerelési anyagokat.</t>
  </si>
  <si>
    <r>
      <t xml:space="preserve">Kapcsolódó tananyagegységek: 
</t>
    </r>
    <r>
      <rPr>
        <sz val="11"/>
        <color theme="1"/>
        <rFont val="Franklin Gothic Book"/>
        <family val="2"/>
        <charset val="238"/>
      </rPr>
      <t>"A", "B"</t>
    </r>
  </si>
  <si>
    <r>
      <t xml:space="preserve">időkeret: </t>
    </r>
    <r>
      <rPr>
        <sz val="11"/>
        <color theme="1"/>
        <rFont val="Franklin Gothic Book"/>
        <family val="2"/>
        <charset val="238"/>
      </rPr>
      <t xml:space="preserve">14 óra </t>
    </r>
  </si>
  <si>
    <t>Földelés kialakítása
Feladatok:
Földelési rendszer tervezése: A tanulónak meg kell terveznie a földelési rendszert, figyelembe véve a helyszín talajának adottságait és az épület elektromos szükségleteit.
Földelő elektróda telepítése: A földelő elektródát a talajba kell telepíteni (a vonatkozó szabványok figyelembe vételével), és csatlakoztatni a földelő vezetékhez.
Földelő vezeték csatlakoztatása: A földelő vezetéket a földelő elektródához kell csatlakoztatni, ügyelve a megfelelő keresztmetszetre és korrózióvédelemre.
Biztonsági előírások betartása: A munkavégzés során be kell tartani a vonatkozó munkavédelmi és biztonsági előírásokat, különös tekintettel a vonatkozó szabványokra.
Dokumentálás és ellenőrzés: Dokumentálni kell a munkafolyamatot, és ellenőrizni kell a földelési rendszer működését, beleértve a szigetelési ellenállás és a földelési hurok méréseit</t>
  </si>
  <si>
    <r>
      <t xml:space="preserve">Kapcsolódó tananyagegységek: 
</t>
    </r>
    <r>
      <rPr>
        <sz val="11"/>
        <color theme="1"/>
        <rFont val="Franklin Gothic Book"/>
        <family val="2"/>
        <charset val="238"/>
      </rPr>
      <t>"C"</t>
    </r>
  </si>
  <si>
    <t>Kábel toldása és végelzárása zsugortechnológiával
Feladatok:
Kábel toldása: A tanulónak dokumentáció alapján el kell végeznie egy kábel toldását, ismernie kell a toldási technológiákat és eszközöket.
Végelzárás: A toldás után a kábel végelzárását kell elkészítenie, ismernie kell a végelzárási módszereket és szabványokat.
Biztonság és precizitás: Munkáját szabálykövetően, nagyfokú precizitással kell végeznie, ügyelve a biztonságos munkakörülmények fenntartására.
Dokumentálás: Dokumentálnia kell a munkafolyamatot és a végrehajtott lépéseket, valamint ellenőriznie kell a toldás és végelzárás minőségét.</t>
  </si>
  <si>
    <r>
      <t xml:space="preserve">A tananyagelemek és a deszkriptorok projektszemléletű kapcsolódása:
</t>
    </r>
    <r>
      <rPr>
        <sz val="11"/>
        <color theme="1"/>
        <rFont val="Franklin Gothic Book"/>
        <family val="2"/>
        <charset val="238"/>
      </rPr>
      <t>A tanulónak KIF és KÖF hálózatok villamosbiztonsági méréseit kell végeznie, ismernie kell a szükséges mérési módszereket, és készségszinten kell használnia a méréshez használt eszközöket, műszereket. Felelős a hálózatok biztonságos üzemeltetéséért. Dokumentálnia kell a feltárt hiányosságokat, és amint lehet, korrigálnia azokat.</t>
    </r>
  </si>
  <si>
    <t>Hálózatok ellenőrzése</t>
  </si>
  <si>
    <t>Villamos hálózatok üzeme</t>
  </si>
  <si>
    <t>Közvilágítási hálózatok</t>
  </si>
  <si>
    <t>Földelések telepítése</t>
  </si>
  <si>
    <t>Transzformátor- és kapcsolóállomások</t>
  </si>
  <si>
    <t>Hálózati kapcsolókészülékek és berendezések</t>
  </si>
  <si>
    <t>Szabadvezetékek</t>
  </si>
  <si>
    <t>Villamos hálózatok 2.</t>
  </si>
  <si>
    <t>Felelős a hálózatok biztonságos üzemeltetéséért. Dokumentálja, majd amint lehet, korrigálja a feltárt hiányosságokat.</t>
  </si>
  <si>
    <t>Készségszinten használja a méréshez használt eszközöket, műszereket.</t>
  </si>
  <si>
    <t>Ismeri a szükséges mérési módszereket.</t>
  </si>
  <si>
    <t>KIF és KÖF hálózatok villamosbiztonsági méréseit végzi.</t>
  </si>
  <si>
    <t>"B" Ellenőrzés és biztonság (1; 7; 12; 13.sor)</t>
  </si>
  <si>
    <r>
      <t xml:space="preserve">A tananyagelemek és a deszkriptorok projektszemléletű kapcsolódása:
</t>
    </r>
    <r>
      <rPr>
        <sz val="11"/>
        <color theme="1"/>
        <rFont val="Franklin Gothic Book"/>
        <family val="2"/>
        <charset val="238"/>
      </rPr>
      <t>A tanulónak villamos hálózatot kell üzemeltetnie, feszültségmentesítést és feszültség alá helyezést kell végrehajtania, ismernie kell a vonatkozó előírásokat, szabályokat, valamint az MSZ 1585 szabvány előírásait. Ismernie kell a feszültség alá helyezés és feszültségmentesítés szabályait és folyamatait. A hálózatüzemeltetést és feszültségmentesítést szabálykövető módon, nagyfokú körültekintéssel, a kockázatok folyamatos elemzésével kell végeznie. A szabályokat nem csak magára, hanem társaira is kötelező érvényűnek kell tartania.</t>
    </r>
  </si>
  <si>
    <t>A hálózatüzemeltetés, feszültségmentesítés során betartandó szabályokat nem csak magára, hanem társaira is kötelező érvényűnek tartja.</t>
  </si>
  <si>
    <t xml:space="preserve">A hálózatüzemeltetetést, feszültségmentesítést szabálykövető módon, nagyfokú körültekintéssel, a kockázatok folyamatos elemzésével végzi. </t>
  </si>
  <si>
    <t>Ismeri a villamos hálózat üzemeltetésére vonatkozó előírásokat, szabályokat. Ismeri a feszültség alá helyezés és feszültségmentesítés szabályait, folyamatait. Ismeri az MSZ 1585 szabvány előírásait.</t>
  </si>
  <si>
    <t>Villamos hálózatot üzemeltet, feszültségmentesítést és feszültség alá helyezést hajt végre.</t>
  </si>
  <si>
    <r>
      <t xml:space="preserve">A tananyagelemek és a deszkriptorok projektszemléletű kapcsolódása:
</t>
    </r>
    <r>
      <rPr>
        <sz val="11"/>
        <color theme="1"/>
        <rFont val="Franklin Gothic Book"/>
        <family val="2"/>
        <charset val="238"/>
      </rPr>
      <t>A tanulónak dokumentáció alapján köztéri világítási berendezést kell telepítenie és szerelnie, ismernie kell a lámpatestek villamosbiztonsági kialakításának megoldásait és a világítóberendezések működését. Törekednie kell a köztéri világítási berendezések szakszerű összeszerelésére, ügyfelei igényeinek figyelembevételével esztétikus, a környezethez illeszkedő megoldások megvalósítására. A berendezések kialakításakor önálló megoldási javaslatokat kell megfogalmaznia, figyelembe véve a technológiai és biztonsági előírásokat.</t>
    </r>
  </si>
  <si>
    <t>A köztéri világítási berendezések kialakításakor a technológiai és biztonsági előírások figyelembevételével önálló megoldási javaslatokat fogalmaz meg.</t>
  </si>
  <si>
    <t>Törekszik a köztéri világítási berendezések szakszerű összeszerelésére. Ügyfelei igényeinek figyelembevételével törekszik a legesztétikusabb, a környezethez illeszkedő megoldások megvalósítására.</t>
  </si>
  <si>
    <t xml:space="preserve">Ismeri a lámpatestek villamosbiztonsági kialakításának megoldásait. Ismeri a világítóberendezések működését. </t>
  </si>
  <si>
    <t>Dokumentáció alapján köztéri világítási berendezést telepít, szerel.</t>
  </si>
  <si>
    <t>"A" Dokumentáció és szerelés (2; 6; 8; 9; 10; 11. sor)</t>
  </si>
  <si>
    <r>
      <t xml:space="preserve">A tananyagelemek és a deszkriptorok projektszemléletű kapcsolódása:
</t>
    </r>
    <r>
      <rPr>
        <sz val="11"/>
        <color theme="1"/>
        <rFont val="Franklin Gothic Book"/>
        <family val="2"/>
        <charset val="238"/>
      </rPr>
      <t>A tanulónak dokumentáció alapján villamos biztonságtechnikai megoldásokat kell kialakítania és földelést telepítenie, ismernie kell a villamos biztonságtechnikai megoldásokat és az MSZ HD 60364-4-41 szabvány előírásait. Elkötelezettnek kell lennie a biztonságos üzemeltetés mellett, és munkáját szabálykövetően, nagyfokú precizitással kell végeznie. Felelősséget kell vállalnia a kialakított villamos hálózatrész biztonságos üzemeltetéséért.</t>
    </r>
  </si>
  <si>
    <t>Felelősséget vállal a kialakított villamos hálózatrész biztonságos üzemeltetéséért.</t>
  </si>
  <si>
    <t>Elkötelezett a biztonságos üzemeltetés mellett. Szabálykövetően, nagyfokú precizitással végzi munkáját.</t>
  </si>
  <si>
    <t>Ismeri a villamos biztonságtechnikai megoldásokat. Ismeri az MSZ HD 60364-4-41 szabvány előírásait.</t>
  </si>
  <si>
    <t>Dokumentáció alapján villamos biztonságtechnikai megoldásokat alakít ki, földelést telepít.</t>
  </si>
  <si>
    <r>
      <t xml:space="preserve">A tananyagelemek és a deszkriptorok projektszemléletű kapcsolódása:
</t>
    </r>
    <r>
      <rPr>
        <sz val="11"/>
        <color theme="1"/>
        <rFont val="Franklin Gothic Book"/>
        <family val="2"/>
        <charset val="238"/>
      </rPr>
      <t>A tanulónak dokumentáció alapján kábeles- és szabadvezetékes csatlakozó vezetéket és csatlakozó berendezést kell létesítenie, ismernie kell a lakóépületek hálózatra csatlakozásának szabványi és műszaki előírásait. Munkáját ügyfélorientáltan kell végeznie, figyelembe véve az ügyfél igényeit és a szakmai előírásokat. Munkavégzés során ügyelnie kell környezetének állapotára, rendre, tisztaságra, és a keletkező hulladékok megfelelő kezelésére. A csatlakozást vezetői irányítás mellett, a feszültségmentes munkavégzés szabályai szerint kell végeznie, felelősséget vállalva a kialakított hálózatrész élet- és vagyonbiztos megoldásáért.</t>
    </r>
  </si>
  <si>
    <t xml:space="preserve">A kábeles és szabadvezetékes csatlakozást vezetői irányítás mellett, a feszültségmentes munkavégzés szabályai szerint végzi. A kivitelezés során felelős a kialakított hálózatrész élet- és vagyonbiztos megoldásáért. </t>
  </si>
  <si>
    <t>Munkáját ügyfélorientáltan, az ügyfél igényeit és a szakmai előírásokat együttesen figyelembevéve végzi. Munkavégzés során figyel környezetének állapotára, a rendre, tisztaságra, a keletkező hulladékok megfelelő kezelésére.</t>
  </si>
  <si>
    <t>Ismeri a lakóépületek hálózatra csatlakozásának szabványi, műszaki előírásait.</t>
  </si>
  <si>
    <t>Dokumentáció alapján kábeles- és szabadvezetékes csatlakozó vezetéket, csatlakozó berendezést létesít.</t>
  </si>
  <si>
    <r>
      <t xml:space="preserve">A tananyagelemek és a deszkriptorok projektszemléletű kapcsolódása:
</t>
    </r>
    <r>
      <rPr>
        <sz val="11"/>
        <color theme="1"/>
        <rFont val="Franklin Gothic Book"/>
        <family val="2"/>
        <charset val="238"/>
      </rPr>
      <t>A tanulónak dokumentáció alapján elosztószekrényt kell létesítenie, szerelnie és üzemeltetnie, ismernie kell az elosztószekrények létesítésére és szerelésére vonatkozó szabványi előírásokat. Törekednie kell a készülékek szakszerű összeszerelésére, precíz és pontos munkavégzésre. Az elosztószekrény szerelése során képesnek kell lennie önellenőrzésre és a hibák technológiai előírások betartásával történő javítására.</t>
    </r>
  </si>
  <si>
    <t>Elosztószekrény szerelés során képes önellenőrzésre, a hiba - technológiai előírások betartásával történő - javítására.</t>
  </si>
  <si>
    <t>Törekszik a készülékek összeszerelésének szakszerű elvégzésére. Precíz, pontos összeszerelést hajt végre.</t>
  </si>
  <si>
    <t>Ismeri az elosztószekrények létesítésére, szerelésére vonatkozó szabványi előírásokat.</t>
  </si>
  <si>
    <t>Dokumentáció alapján elosztószekrényt létesít, szerel, üzemeltet.</t>
  </si>
  <si>
    <r>
      <t xml:space="preserve">A tananyagelemek és a deszkriptorok projektszemléletű kapcsolódása:
</t>
    </r>
    <r>
      <rPr>
        <sz val="11"/>
        <color theme="1"/>
        <rFont val="Franklin Gothic Book"/>
        <family val="2"/>
        <charset val="238"/>
      </rPr>
      <t>A tanulónak ellenőriznie kell, fel kell mérnie a villamos hálózatok és alállomások állapotát, ismernie kell a villamos hálózati elemek létesítési előírásait, és azonosítania kell a létesítés idejére vonatkozó előírásoktól való eltéréseket. Kritikusan kell szemlélnie a hálózatok állapotából fakadó veszélyhelyzeteket, és az állapotfelmérés során azonosítania kell a környezetet veszélyeztető meghibásodásokat. Felelősséget kell vállalnia az általa bevizsgált hálózatszakasz biztonságos üzemeltetéséért.</t>
    </r>
  </si>
  <si>
    <t>Felelősséget vállal az általa bevizsgált hálózatszakasz biztonságos üzemeltetéséért.</t>
  </si>
  <si>
    <t>Kritikusan szemléli a hálózatok állapotából fakadó veszélyhelyzeteket. Az állapotfelmérés során azonosítja a környezetet veszélyeztető meghibásodásokat.</t>
  </si>
  <si>
    <t>Ismeri a villamos hálózati elemek létesítési előírásait. Azonosítja a létesítés idejére vonatkozó előírásoktól való eltéréseket.</t>
  </si>
  <si>
    <t>Villamos hálózatok, alállomások állapotát ellenőrzi, felméri.</t>
  </si>
  <si>
    <r>
      <t xml:space="preserve">A tananyagelemek és a deszkriptorok projektszemléletű kapcsolódása:
</t>
    </r>
    <r>
      <rPr>
        <sz val="11"/>
        <color theme="1"/>
        <rFont val="Franklin Gothic Book"/>
        <family val="2"/>
        <charset val="238"/>
      </rPr>
      <t>A tanulónak dokumentáció alapján transzformátort és kapcsolóállomást kell szerelnie, telepítenie, és üzemállapotait mérnie, ismernie kell a hálózati műszaki rajz olvasási szabályait, valamint a villamos ágazati típusterveket, műszaki kézikönyveket és szabványokat. Figyelembe kell vennie az állomásokon jelenlévő különböző feszültségszintekből és többirányú betáplálásból adódó veszélyhelyzeteket. Munkavégzés során ügyelnie kell a környezetének állapotára, rendre, tisztaságra, és a keletkező hulladékok megfelelő kezelésére. A transzformátor telepítését vezetői irányítás mellett, másokkal együttműködve kell végeznie.</t>
    </r>
  </si>
  <si>
    <t>A transzformátor telepítését vezetői irányítás mellett, másokkal együttműködve végzi.</t>
  </si>
  <si>
    <t>Szem előtt tartja az állomásokon jelenlévő különböző feszültségszintekből, valamint a többirányú betáplálásból adódó veszélyhelyzeteket. Munkavégzés során figyel környezetének állapotára, a rendre, tisztaságra, a keletkező hulladékok megfelelő kezelésére.</t>
  </si>
  <si>
    <t>Ismeri a hálózati műszaki rajz olvasási szabályait. Ismeri a villamos ágazati típusterveket, műszaki kézikönyveket, szabványokat.</t>
  </si>
  <si>
    <t>Dokumentáció alapján transzformátor és kapcsolóállomást szerel, telepít, üzemállapotait méri.</t>
  </si>
  <si>
    <r>
      <t xml:space="preserve">A tananyagelemek és a deszkriptorok projektszemléletű kapcsolódása:
</t>
    </r>
    <r>
      <rPr>
        <sz val="11"/>
        <color theme="1"/>
        <rFont val="Franklin Gothic Book"/>
        <family val="2"/>
        <charset val="238"/>
      </rPr>
      <t>A tanulónak kábelvégkiképzést és kábelösszekötést kell készítenie kisfeszültségű kábelen, ismernie kell a különböző kábel szerkezeteket és a szerkezeti elemek szerepét, valamint a kábelszerelési technológiákat. Kötelezőnek kell tartania magára nézve a kábelszerelésre vonatkozó tűzvédelmi és technológiai szabályok betartását. A kábelszerelést önállóan kell végeznie, és felelősséget kell vállalnia a saját munkájáért.</t>
    </r>
  </si>
  <si>
    <t>A kábelszerelést önállóan végzi, és felelősséget vállal a saját munkájáért.</t>
  </si>
  <si>
    <t>Kötelezőnek tartja magára nézve a kábelszerelésére vonatkozó tűzvédelmi és technológiai szabályok betartását.</t>
  </si>
  <si>
    <t>Kábelvégkiképzést, kábelösszekötést készít kisfeszültségű kábelen.</t>
  </si>
  <si>
    <t>"C" Speciális műveletek és technológiák (3; 4; 5. sor)</t>
  </si>
  <si>
    <r>
      <t xml:space="preserve">A tananyagelemek és a deszkriptorok projektszemléletű kapcsolódása:
</t>
    </r>
    <r>
      <rPr>
        <sz val="11"/>
        <color theme="1"/>
        <rFont val="Franklin Gothic Book"/>
        <family val="2"/>
        <charset val="238"/>
      </rPr>
      <t>A tanulónak kábelárkot kell előkészítenie és kábelfektetést végeznie, ismernie kell a mélyépítés szabályait, valamint a kábelfektetésre vonatkozó szabványokat és műszaki előírásokat. Elkötelezettnek kell lennie a biztonságos munkakörülmények fenntartása mellett. Munkája során önálló javaslatokat kell megfogalmaznia az előre nem látható körülmények miatt kialakuló problémák megoldására.</t>
    </r>
  </si>
  <si>
    <t>Munkája során az előre nem látható körülmények miatt kialakuló problémák megoldására önálló javaslatokat fogalmaz meg.</t>
  </si>
  <si>
    <t>Elkötelezett a kábelfektetés biztonságos munkakörülményeinek fenntartása mellett.</t>
  </si>
  <si>
    <t>Ismeri a mélyépítés szabályait. Ismeri a kábelfektetésre vonatkozó szabványokat, műszaki előírásokat.</t>
  </si>
  <si>
    <t>Kábelárkot előkészít, kábelfektetést végez.</t>
  </si>
  <si>
    <r>
      <t xml:space="preserve">A tananyagelemek és a deszkriptorok projektszemléletű kapcsolódása:
</t>
    </r>
    <r>
      <rPr>
        <sz val="11"/>
        <color theme="1"/>
        <rFont val="Franklin Gothic Book"/>
        <family val="2"/>
        <charset val="238"/>
      </rPr>
      <t>A tanulónak oszlopszerelvényeket kell szerelnie és szabadvezeték vezetékkötéseit létesítenie, ismernie kell az oszlopszerelvényeket és a magasban történő munkavégzés szabályait. Alkalmaznia kell a vezetékkötések technológiai előírásait, és elkötelezettnek kell lennie a szabálykövető magatartásban, különös tekintettel a magasban történő munkavégzésre. Az oszlopszerelést másokkal együttműködve kell végeznie, figyelmet fordítva a biztonságra és a szabályok betartására.</t>
    </r>
  </si>
  <si>
    <t>Az oszlopszerelést másokkal együttműködve végzi.</t>
  </si>
  <si>
    <t xml:space="preserve">Elkötelezett szabálykövető magatartásban, különös tekintettel a magasban történő munkavégzésre. </t>
  </si>
  <si>
    <t>Ismeri az oszlopszerelvényeket, a magasban történő munkavégzés szabályait. Alkalmazza a vezetékkötések technológiai előírásait.</t>
  </si>
  <si>
    <t>Oszlopszerelvényeket szerel, szabadvezeték vezetékkötéseit létesíti.</t>
  </si>
  <si>
    <r>
      <t xml:space="preserve">A tananyagelemek és a deszkriptorok projektszemléletű kapcsolódása:
</t>
    </r>
    <r>
      <rPr>
        <sz val="11"/>
        <color theme="1"/>
        <rFont val="Franklin Gothic Book"/>
        <family val="2"/>
        <charset val="238"/>
      </rPr>
      <t>A tanulónak dokumentáció alapján kis- és középfeszültségű szabadvezetékes hálózatot kell létesítenie, ismernie kell a hálózati műszaki rajzolvasás szabályait, valamint a villamos ágazati típusterveket, műszaki kézikönyveket és szabványokat. Fontos, hogy ismerje a szabadvezetékes hálózatok létesítéséhez szükséges technológiai elemeket, és kész legyen a csapatmunkára. Munkavégzés során figyelnie kell környezetének állapotára, a rendre, tisztaságra, valamint a keletkező hulladékok megfelelő kezelésére. Emellett be kell tartania és betartatnia a munkavédelmi- és biztonsági előírásokat, felelősséggel saját és társai biztonságos munkavégzéséért.</t>
    </r>
  </si>
  <si>
    <t>Betartja- és betartatja a munkavégzésre vonatkozó munkavédelmi- és biztonsági előírásokat. Felelősséggel tartozik saját- és társai biztonságos munkavégzéséért.</t>
  </si>
  <si>
    <t xml:space="preserve">A hálózatlétesítés folyamatában kész a csapatmunkára. Munkavégzés során figyel környezetének állapotára, a rendre, tisztaságra, a keletkező hulladékok megfelelő kezelésére.  </t>
  </si>
  <si>
    <t>Ismeri a hálózati műszaki rajzolvasás szabályait. Ismeri a villamos ágazati típusterveket, műszaki kézikönyveket, szabványokat. Ismeri a szabadvezetékes hálózatok létesítéséhez szükséges technológiai elemeket.</t>
  </si>
  <si>
    <t>Dokumentáció alapján kis- és középfeszültségű szabadvezetékes hálózatot létesít.</t>
  </si>
  <si>
    <r>
      <t xml:space="preserve">A tananyagelemek és a deszkriptorok projektszemléletű kapcsolódása:
</t>
    </r>
    <r>
      <rPr>
        <sz val="11"/>
        <color theme="1"/>
        <rFont val="Franklin Gothic Book"/>
        <family val="2"/>
        <charset val="238"/>
      </rPr>
      <t>A tanulónak ellenőriznie kell a KIF és KÖF hálózat műszaki terveit, ismernie kell a tervkészítés szabályait és a hálózati rajzjeleket. Fontos, hogy elkötelezett legyen a kiviteli tervek kritikus ellenőrzése mellett, és minőségorientáltan végezze az ellenőrzési munkáját. Emellett felelős a kiviteli tervek műszaki megvalósíthatóságáért, és ismernie kell a hálózat kialakításának számítási feladatait.</t>
    </r>
    <r>
      <rPr>
        <b/>
        <sz val="11"/>
        <color theme="1"/>
        <rFont val="Franklin Gothic Book"/>
        <family val="2"/>
        <charset val="238"/>
      </rPr>
      <t xml:space="preserve"> </t>
    </r>
    <r>
      <rPr>
        <sz val="11"/>
        <color theme="1"/>
        <rFont val="Franklin Gothic Book"/>
        <family val="2"/>
        <charset val="238"/>
      </rPr>
      <t>A szakmairányok közös tartalmának oktatása során az ehhez a deszkriptorhoz szükséges elsősorban a számításokra vonatkozó - egyes készségek, képességek elsajátítása részben megtörtént. Az ott meghatározott  kapcsolódó tananyagelemek az oktatásnak ebben a szakaszában is érinthetők.</t>
    </r>
  </si>
  <si>
    <t>Felelős a kiviteli tervek műszaki megvalósíthatóságáért.</t>
  </si>
  <si>
    <t>Elkötelezett a kiviteli tervek kritikus ellenőrzése mellett. Ellenőrzési munkáját minőségorientáltan végzi.</t>
  </si>
  <si>
    <t>Ismeri a műszaki tervkészítés szabályait. Ismeri a hálózati rajzjeleket. Ismeri a hálózat kialakításának számítási feladatait.</t>
  </si>
  <si>
    <t>Ellenőrzi a KIF és KÖF hálózat műszaki terveit.</t>
  </si>
  <si>
    <r>
      <t xml:space="preserve">Kapcsolódó tananyagegységek:
</t>
    </r>
    <r>
      <rPr>
        <sz val="11"/>
        <rFont val="Franklin Gothic Book"/>
        <family val="2"/>
        <charset val="238"/>
      </rPr>
      <t>"A", "B", "C"</t>
    </r>
  </si>
  <si>
    <r>
      <t xml:space="preserve">időkeret: </t>
    </r>
    <r>
      <rPr>
        <sz val="11"/>
        <color theme="1"/>
        <rFont val="Franklin Gothic Book"/>
        <family val="2"/>
        <charset val="238"/>
      </rPr>
      <t>30 óra</t>
    </r>
  </si>
  <si>
    <t>Ipari elosztó berendezés telepítése és üzembe helyezése
A projekt célja: A projekt célja, hogy a tanulók elsajátítsák az ipari elosztó berendezések telepítésének és üzembe helyezésének gyakorlati ismereteit, valamint megismerjék ezek kialakításának előírásait és a dokumentáció alapján történő felismerésüket. A projekt során kiemelt figyelmet kell fordítani a munkavégzés rendjére, tisztaságára és a hulladékok megfelelő kezelésére.
Feladatok:
Elméleti ismeretek elsajátítása:
Az ipari elosztók kialakításának előírásainak tanulmányozása.
A tervdokumentáció értelmezése és az elosztók felismerése a dokumentáció alapján.
Gyakorlati feladatok:
Ipari elosztó berendezés telepítése a tervdokumentáció alapján.
Az elosztó berendezés üzembe helyezése és működésének ellenőrzése.
A telepítés és üzembe helyezés dokumentálása.
Eszközök és anyagok:
Ipari elosztó berendezés
Bekötési anyagok (kábelek, csatlakozók, kapcsolók)
Műszaki dokumentációk és rajzok
Mérőeszközök (multiméter, feszültségmérő)</t>
  </si>
  <si>
    <r>
      <t xml:space="preserve">Kapcsolódó tananyagegységek:
</t>
    </r>
    <r>
      <rPr>
        <sz val="11"/>
        <rFont val="Franklin Gothic Book"/>
        <family val="2"/>
        <charset val="238"/>
      </rPr>
      <t>"A", "B"</t>
    </r>
  </si>
  <si>
    <t>Villamos forgógépek bekötése és forgásirány váltása
A projekt célja: A projekt célja, hogy a tanulók elsajátítsák az egyen- és váltakozó áramú motorok bekötésének és forgásirány váltásának gyakorlati ismereteit, valamint megismerjék ezek működési elvét és szerkezetét. A projekt során kiemelt figyelmet kell fordítani a munkavégzés rendjére, tisztaságára és a hulladékok megfelelő kezelésére.
Feladatok:
Elméleti ismeretek elsajátítása:
Az egyen- és váltakozó áramú motorok működési elvének és szerkezetének tanulmányozása.
A forgásirány váltásának lehetőségeinek megismerése.
Gyakorlati feladatok:
Egyen- és váltakozó áramú motorok bekötése a tervdokumentáció alapján.
A motorok forgásirányának váltása különböző módszerekkel.
A bekötés és forgásirány váltás ellenőrzése és dokumentálása.
Eszközök és anyagok:
Villamos motorok (egyen- és váltakozó áramú)
Bekötési anyagok (kábelek, csatlakozók, kapcsolók)
Műszaki dokumentációk és rajzok
Mérőeszközök (multiméter, feszültségmérő)</t>
  </si>
  <si>
    <r>
      <t xml:space="preserve">A tananyagelemek és a deszkriptorok projektszemléletű kapcsolódása:
</t>
    </r>
    <r>
      <rPr>
        <sz val="11"/>
        <color theme="1"/>
        <rFont val="Franklin Gothic Book"/>
        <family val="2"/>
        <charset val="238"/>
      </rPr>
      <t>A tanulónak villamos tervdokumentáció alapján kell elvégeznie a villamos gépek és elosztók üzembe helyezés előtti és üzemi vizsgálatait, valamint dokumentálnia kell azokat. Ismernie kell a vizsgálati módszereket és a dokumentálás folyamatát, és nyitottnak kell lennie új vizsgálati módszerek és berendezések megismerésére és alkalmazására. Fontos, hogy ellenőrizze a berendezés környezetre gyakorolt hatását. A vizsgálati dokumentációban felelősséget kell vállalnia a saját munkájáért.</t>
    </r>
  </si>
  <si>
    <t>Villamos készülékek és berendezések vizsgálatai</t>
  </si>
  <si>
    <t>Villamos készülékek és berendezések 2.</t>
  </si>
  <si>
    <t>A vizsgálati dokumentációban felelősséget vállal a saját munkájáért.</t>
  </si>
  <si>
    <t>Nyitott új vizsgálati módszerek és berendezések megismerésére és alkalmazására. Fontosnak tartja ellenőrizni a berendezés környezetre gyakorolt hatását.</t>
  </si>
  <si>
    <t>Ismeri a villamos gépek, elosztók üzembe helyezés előtti és üzemi vizsgálatait és azok dokumentálását.</t>
  </si>
  <si>
    <t>Villamos tervdokumentáció alapján a villamos gépek, elosztók üzembe helyezés előtti és üzemi vizsgálatait végzi, dokumentálja.</t>
  </si>
  <si>
    <t>"B" Ellenőrzés és biztonság (3; 10.sor)</t>
  </si>
  <si>
    <r>
      <t xml:space="preserve">A tananyagelemek és a deszkriptorok projektszemléletű kapcsolódása:
</t>
    </r>
    <r>
      <rPr>
        <sz val="11"/>
        <color theme="1"/>
        <rFont val="Franklin Gothic Book"/>
        <family val="2"/>
        <charset val="238"/>
      </rPr>
      <t>A tanulónak a műszaki leírás alapján egyszerű aszinkron motor vezérlőberendezést kell készítenie és frekvenciaváltót kell bekötnie. Ismernie kell a villamos gépek vezérlési jellemzőit, az aszinkron motor indítási és forgásirány váltási lehetőségeit, valamint a frekvenciaváltók szerepét és főbb jellemzőit. Önkritikusan kell szemlélnie az elvégzett munkát, elfogadva mások tanácsát a szerelés folyamán. Elkötelezettnek kell lennie a pontos munkavégzésre, a vizsgálatok és a dokumentáció készítése során, és önállóan kell tudnia elkészíteni a vezérlőberendezést és bekötni a frekvenciaváltót.</t>
    </r>
  </si>
  <si>
    <t>Villamos gépek üzemeltetése</t>
  </si>
  <si>
    <t>Ipari fogyasztók vezérlőberendezései</t>
  </si>
  <si>
    <t>Önállóan képes az aszinkron motor vezérlőberendezést elkészíteni, frekvenciaváltót bekötni</t>
  </si>
  <si>
    <t>Önkritikusan szemléli az elvégzett munkát és elfogadja mások tanácsát a szerelés folyamán. Elkötelezett a pontos munkára a vizsgálatok és a dokumentáció készítése során.</t>
  </si>
  <si>
    <t>Ismeri a villamos gépek vezérlési jellemzőit. Ismeri az aszinkron motor indítási, forgásirány váltási lehetőségeit. Ismeri a frekvenciaváltók szerepét, főbb jellemzőit.</t>
  </si>
  <si>
    <t>A műszaki leírás alapján egyszerű aszinkron motor vezérlőberendezést készít, frekvenciaváltót beköt.</t>
  </si>
  <si>
    <t>"A" Dokumentáció és szerelés (1; 2; 4; 7; 8; 9. sor)</t>
  </si>
  <si>
    <r>
      <t xml:space="preserve">A tananyagelemek és a deszkriptorok projektszemléletű kapcsolódása:
</t>
    </r>
    <r>
      <rPr>
        <sz val="11"/>
        <color theme="1"/>
        <rFont val="Franklin Gothic Book"/>
        <family val="2"/>
        <charset val="238"/>
      </rPr>
      <t>A tanulónak tervdokumentáció alapján fázisjavító berendezést kell telepítenie, valamint annak felújítását és karbantartását kell végeznie. Ismernie kell a fázisjavítás módjait, a berendezés feladatát és a hálózatra csatlakozás feltételeit. A telepítés során igényelnie kell a munkatársai segítségét, és másokkal együttműködve, útmutatás mellett kell dolgoznia. A munkavégzés során figyelnie kell a környezetére és a biztonsági előírásokra.</t>
    </r>
  </si>
  <si>
    <t>Ipari elosztóberendezések</t>
  </si>
  <si>
    <t>Ipari elosztóhálózat</t>
  </si>
  <si>
    <t>Másokkal együttműködve, útmutatás mellett végzi a telepítést és a karbantartást.</t>
  </si>
  <si>
    <t>Fázisjavító berendezés telepítésénél igényli a segítséget a munkatársaitól.</t>
  </si>
  <si>
    <t>Ismeri a fázisjavítás módjait, a berendezés feladatát, a hálózatra csatlakozás feltételeit.</t>
  </si>
  <si>
    <t>A tervdokumentáció alapján fázisjavító berendezést telepít és a felújítását, karbantartását végzi.</t>
  </si>
  <si>
    <r>
      <t xml:space="preserve">A tananyagelemek és a deszkriptorok projektszemléletű kapcsolódása:
</t>
    </r>
    <r>
      <rPr>
        <sz val="11"/>
        <color theme="1"/>
        <rFont val="Franklin Gothic Book"/>
        <family val="2"/>
        <charset val="238"/>
      </rPr>
      <t>A tanulónak tervdokumentáció alapján ipari elosztó berendezést kell telepítenie és üzembe helyeznie. Ismernie kell az ipari elosztók kialakításának előírásait és fel kell ismernie azokat a dokumentáció alapján. Elkötelezettnek kell lennie a műszaki tervdokumentációban foglaltak maradéktalan betartására és betartatására. A telepítést és üzembe helyezést vezetői ellenőrzés mellett kell végeznie, figyelve a környezetére, rendre, tisztaságra és a hulladékok megfelelő kezelésére.</t>
    </r>
  </si>
  <si>
    <t>Ipari elosztók telepítését, üzembe helyezését vezetői ellenőrzés mellett végzi.</t>
  </si>
  <si>
    <t>Elkötelezett a műszaki tervdokumentációban foglaltak maradéktalan betartására, betartatására. Munkavégzés során figyel környezetének állapotára, a rendre, tisztaságra, a keletkező hulladékok megfelelő kezelésére.</t>
  </si>
  <si>
    <t>Összefüggéseiben ismeri az ipari elosztók kialakításának előírásait, a dokumentáció alapján felismeri azokat.</t>
  </si>
  <si>
    <t>Tervdokumentáció alapján ipari elosztó berendezést telepít és üzembe helyez.</t>
  </si>
  <si>
    <r>
      <t xml:space="preserve">A tananyagelemek és a deszkriptorok projektszemléletű kapcsolódása:
</t>
    </r>
    <r>
      <rPr>
        <sz val="11"/>
        <color theme="1"/>
        <rFont val="Franklin Gothic Book"/>
        <family val="2"/>
        <charset val="238"/>
      </rPr>
      <t>A tanulónak be kell kötnie és ellenőriznie kell a mérőváltók (áramváltó és feszültségváltó) működését. Ismernie kell a mérőváltók működési elvét, szerkezetét, bekötését és rajz jeleit. Törekednie kell a takarékos anyag- és energiafelhasználásra a kapcsolókészülékek és mérőváltók bekötésénél. A bekötést és ellenőrzést vezetői irányítással, párban kell végeznie.</t>
    </r>
  </si>
  <si>
    <t>Vezetői irányítással, párban végzi a mérőváltók bekötését, ellenőrzését.</t>
  </si>
  <si>
    <t>Törekszik a kapcsolókészülékek és a mérőváltók bekötésénél a takarékos anyag és energiafelhasználásra.</t>
  </si>
  <si>
    <t>Ismeri a mérőváltók működési elvét. Ismeri az áramváltó és feszültségváltó szerkezetét, bekötését, rajz jeleit.</t>
  </si>
  <si>
    <t>Mérőváltókat beköt, (áramváltó és feszültségváltó) működésüket ellenőrzi.</t>
  </si>
  <si>
    <t>"C" Speciális műveletek és technológiák (5; 6.sor)</t>
  </si>
  <si>
    <r>
      <t xml:space="preserve">A tananyagelemek és a deszkriptorok projektszemléletű kapcsolódása:
</t>
    </r>
    <r>
      <rPr>
        <sz val="11"/>
        <color theme="1"/>
        <rFont val="Franklin Gothic Book"/>
        <family val="2"/>
        <charset val="238"/>
      </rPr>
      <t>A tanulónak ki kell választania, be kell kötnie, be kell állítania és ellenőriznie kell a kapcsolókészülékeket (mechanikus, motorvédő). Ismernie kell a kapcsolókészülékek főbb típusait és értelmeznie kell a rajzok alapján a jellemző adatokat. Törekednie kell a takarékos anyag- és energiafelhasználásra a kapcsolókészülékek és mérőváltók bekötésénél. A bekötés után önellenőrzést kell végeznie, és felelősséget kell vállalnia az üzembe helyezés dokumentációjáért.</t>
    </r>
  </si>
  <si>
    <t>A kapcsolókészülékek bekötése után önellenőrzést végez, az üzembe helyezés dokumentációjáért felelősséget vállal.</t>
  </si>
  <si>
    <t>Ismeri a kapcsolókészülékek főbb típusait, értelmezi a rajzok alapján a jellemző adatokat.</t>
  </si>
  <si>
    <t>Kapcsolókészüléket (mechanikus, motorvédő) kiválaszt, beköt, működési jellemzőit beállítja, ellenőrzi.</t>
  </si>
  <si>
    <r>
      <t xml:space="preserve">A tananyagelemek és a deszkriptorok projektszemléletű kapcsolódása:
</t>
    </r>
    <r>
      <rPr>
        <sz val="11"/>
        <color theme="1"/>
        <rFont val="Franklin Gothic Book"/>
        <family val="2"/>
        <charset val="238"/>
      </rPr>
      <t>A tanulónak villamos gépeket, például motorokat és transzformátorokat kell telepítenie és hálózatra csatlakoztatnia. Ismernie kell a villamos gépek kiválasztási szabályait, a hálózatra csatlakoztatás előírásait (TN-C-S), valamint az üzemi állapotokat. A villamos gép kiválasztásánál törekednie kell a gyártói katalógusnak megfelelő villamos alkatrész kiválasztására. A telepítést és csatlakoztatást vezetői irányítással kell végeznie.</t>
    </r>
  </si>
  <si>
    <t>Vezetői irányítással végzi a villamos gépek telepítését és hálózatra csatlakoztatását.</t>
  </si>
  <si>
    <t>Törekszik a villamos gép kiválasztásánál a gyártói katalógusnak megfelelő villamos alkatrész kiválasztására.</t>
  </si>
  <si>
    <t>Ismeri a villamos gépek kiválasztási szabályait, a hálózatra csatlakoztatás előírásait, (TN-C-S), üzemi állapotait.</t>
  </si>
  <si>
    <t>Villamos gépeket (motor, transzformátor) telepít, hálózatra csatlakoztat.</t>
  </si>
  <si>
    <r>
      <t xml:space="preserve">A tananyagelemek és a deszkriptorok projektszemléletű kapcsolódása:
</t>
    </r>
    <r>
      <rPr>
        <sz val="11"/>
        <color theme="1"/>
        <rFont val="Franklin Gothic Book"/>
        <family val="2"/>
        <charset val="238"/>
      </rPr>
      <t>A tanulónak be kell állítania a villamos gépek túláramvédelmi- és hibavédelmi eszközeit a villamos rajzok alapján, és ellenőriznie kell a védelmi beállításokat. Ismernie kell a túláramvédelmi eszközök jellemzőit és a szelektivitás elvét, valamint a hibavédelmi kioldó eszközöket. Munkavégzés közben ügyelnie kell a takarékos anyag- és energiafelhasználásra. Önállóan kell kiválasztania a védelmi eszközöket a gyártói villamos tervdokumentum alapján, betartva a munkavédelmi és biztonságtechnikai szabályokat.</t>
    </r>
  </si>
  <si>
    <t>Önállóan - a gyártói villamos tervdokumentum alapján - védelmi eszközöket kiválaszt, betartja a munkavédelmi, biztonságtechnikai szabályokat.</t>
  </si>
  <si>
    <t>A munkavégzés során ügyel a takarékos anyag és energiafelhasználásra.</t>
  </si>
  <si>
    <t>Ismeri túláramvédelmi eszközök (olvadó biztosító, megszakító, kismegszakító, hőkioldó) jellemzőit, a szelektivitás elvét. Ismeri a hibavédelmi kioldó eszközöket.</t>
  </si>
  <si>
    <t>A villamos rajzok alapján a villamos gépek túláramvédelmi- és hibavédelmi eszközeit beállítja, a védelmi beállításokat ellenőrzi.</t>
  </si>
  <si>
    <r>
      <t xml:space="preserve">A tananyagelemek és a deszkriptorok projektszemléletű kapcsolódása:
</t>
    </r>
    <r>
      <rPr>
        <sz val="11"/>
        <color theme="1"/>
        <rFont val="Franklin Gothic Book"/>
        <family val="2"/>
        <charset val="238"/>
      </rPr>
      <t>A tanulónak el kell végeznie a villamos forgógépek, egyen- és váltakozó áramú motorok bekötését és forgásirány váltását. Ismernie kell ezek működési elvét, szerkezetét és a forgásirány váltásának lehetőségeit. Munkavégzés közben figyelnie kell a környezetére, a rendre, tisztaságra és a hulladékok megfelelő kezelésére. Önállóan kell végrehajtania a motorok bekötését és forgásirány váltását.</t>
    </r>
  </si>
  <si>
    <t>Önállóan végrehajtja az egyen- és váltakozó áramú motorok bekötését, forgásirány váltását.</t>
  </si>
  <si>
    <t>Munkavégzés során figyel környezetének állapotára, a rendre, tisztaságra, a keletkező hulladékok kezelésére.</t>
  </si>
  <si>
    <t>Ismeri az egyen- és váltakozó áramú motorok működési elvét, szerkezetét, forgásirány váltásának lehetőségeit.</t>
  </si>
  <si>
    <t>A villamos forgógépek, egyen- és váltakozó áramú motorok bekötését, valamint forgásirány váltását végzi.</t>
  </si>
  <si>
    <r>
      <t xml:space="preserve">A tananyagelemek és a deszkriptorok projektszemléletű kapcsolódása:
</t>
    </r>
    <r>
      <rPr>
        <sz val="11"/>
        <color theme="1"/>
        <rFont val="Franklin Gothic Book"/>
        <family val="2"/>
        <charset val="238"/>
      </rPr>
      <t>A tanulónak transzformátorokat kell bekötnie, telepítenie és karbantartania, valamint villamos jellemzőit mérnie és összehasonlítania a tervdokumentációval. Ismernie kell a transzformátor működési elvét, szerkezetét, és értelmeznie kell a villamos rajzokat. A telepítés során fontosnak tartja a környezetvédelmi szempontok betartását, és a technológiai utasítások, valamint a karbantartási utasításban foglaltak szerint végzi a munkát. Betartja a biztonságtechnikai és munkavédelmi előírásokat.</t>
    </r>
  </si>
  <si>
    <t>A transzformátor telepítést a technológiai utasítások, a karbantartási utasításban foglaltak szerint végzi, a biztonságtechnikai, munkavédelmi előírásokat betartja.</t>
  </si>
  <si>
    <t>A transzformátor telepítés során a környezetvédelmi szempontok betartását fontosnak tartja.</t>
  </si>
  <si>
    <t>Ismeri a transzformátor működési elvét, szerkezetét, olvassa és értelmezi a villamos rajzokat. Ismeri a transzformátor jellemzők mérésének elveit.</t>
  </si>
  <si>
    <t>Transzformátorokat köt be, telepít, és a karbantartását végzi. Villamos jellemzőit méri és összehasonlítja a tervdokumentációval. Működését ellenőrzi.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</si>
</sst>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color theme="1"/>
      <name val="Franklin Gothic Book"/>
      <family val="2"/>
    </font>
    <font>
      <b/>
      <sz val="11"/>
      <color theme="1"/>
      <name val="Franklin Gothic Book"/>
      <family val="2"/>
    </font>
    <font>
      <sz val="11"/>
      <color rgb="FF006100"/>
      <name val="Aptos Narrow"/>
      <family val="2"/>
      <charset val="238"/>
      <scheme val="minor"/>
    </font>
    <font>
      <sz val="11"/>
      <name val="Franklin Gothic Book"/>
      <family val="2"/>
      <charset val="238"/>
    </font>
    <font>
      <sz val="11"/>
      <color rgb="FFFF0000"/>
      <name val="Franklin Gothic Book"/>
      <family val="2"/>
      <charset val="238"/>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rgb="FFC6EFCE"/>
      </patternFill>
    </fill>
  </fills>
  <borders count="2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2">
    <xf numFmtId="0" fontId="0" fillId="0" borderId="0"/>
    <xf numFmtId="0" fontId="6" fillId="7" borderId="0" applyNumberFormat="0" applyBorder="0" applyAlignment="0" applyProtection="0"/>
  </cellStyleXfs>
  <cellXfs count="69">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4" borderId="0" xfId="0" applyFont="1" applyFill="1" applyAlignment="1" applyProtection="1">
      <alignment horizontal="center" vertical="center" wrapText="1"/>
      <protection locked="0"/>
    </xf>
    <xf numFmtId="0" fontId="2" fillId="4" borderId="0" xfId="0" applyFont="1" applyFill="1" applyAlignment="1" applyProtection="1">
      <alignment horizontal="center" vertical="center" wrapText="1"/>
      <protection locked="0"/>
    </xf>
    <xf numFmtId="0" fontId="6" fillId="4" borderId="0" xfId="1" applyFill="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2" fillId="4" borderId="12" xfId="0" applyFont="1" applyFill="1" applyBorder="1" applyAlignment="1" applyProtection="1">
      <alignment horizontal="justify" vertical="center" wrapText="1"/>
      <protection locked="0"/>
    </xf>
    <xf numFmtId="0" fontId="2" fillId="4" borderId="9" xfId="0" applyFont="1" applyFill="1" applyBorder="1" applyAlignment="1" applyProtection="1">
      <alignment horizontal="justify" vertical="center" wrapText="1"/>
      <protection locked="0"/>
    </xf>
    <xf numFmtId="0" fontId="2" fillId="4" borderId="13" xfId="0" applyFont="1" applyFill="1" applyBorder="1" applyAlignment="1" applyProtection="1">
      <alignment horizontal="justify" vertical="center" wrapText="1"/>
      <protection locked="0"/>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5" fillId="5" borderId="9" xfId="0" applyFont="1" applyFill="1" applyBorder="1" applyAlignment="1">
      <alignment horizontal="justify" vertical="center" wrapText="1"/>
    </xf>
    <xf numFmtId="0" fontId="5" fillId="5" borderId="11" xfId="0" applyFont="1" applyFill="1" applyBorder="1" applyAlignment="1">
      <alignment horizontal="justify" vertical="center" wrapText="1"/>
    </xf>
    <xf numFmtId="0" fontId="2" fillId="5" borderId="9" xfId="0" applyFont="1" applyFill="1" applyBorder="1" applyAlignment="1">
      <alignment horizontal="justify" vertical="center" wrapText="1"/>
    </xf>
    <xf numFmtId="0" fontId="2" fillId="5" borderId="11"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4" borderId="9" xfId="0" applyFont="1" applyFill="1" applyBorder="1" applyAlignment="1" applyProtection="1">
      <alignment horizontal="justify" vertical="center" wrapText="1"/>
      <protection locked="0"/>
    </xf>
    <xf numFmtId="0" fontId="1" fillId="4" borderId="11" xfId="0" applyFont="1" applyFill="1" applyBorder="1" applyAlignment="1" applyProtection="1">
      <alignment horizontal="justify" vertical="center" wrapText="1"/>
      <protection locked="0"/>
    </xf>
    <xf numFmtId="0" fontId="2" fillId="4" borderId="11" xfId="0" applyFont="1" applyFill="1" applyBorder="1" applyAlignment="1" applyProtection="1">
      <alignment horizontal="justify" vertical="center" wrapText="1"/>
      <protection locked="0"/>
    </xf>
    <xf numFmtId="0" fontId="2" fillId="6" borderId="12" xfId="0" applyFont="1" applyFill="1" applyBorder="1" applyAlignment="1">
      <alignment horizontal="left" vertical="center" wrapText="1"/>
    </xf>
    <xf numFmtId="0" fontId="2" fillId="6" borderId="9" xfId="0" applyFont="1" applyFill="1" applyBorder="1" applyAlignment="1">
      <alignment horizontal="left" vertical="center" wrapText="1"/>
    </xf>
    <xf numFmtId="0" fontId="2" fillId="6" borderId="13" xfId="0" applyFont="1" applyFill="1" applyBorder="1" applyAlignment="1">
      <alignment horizontal="left" vertical="center" wrapText="1"/>
    </xf>
    <xf numFmtId="0" fontId="1" fillId="4" borderId="9" xfId="0" applyFont="1" applyFill="1" applyBorder="1" applyAlignment="1" applyProtection="1">
      <alignment horizontal="left" vertical="center" wrapText="1"/>
      <protection locked="0"/>
    </xf>
    <xf numFmtId="0" fontId="1" fillId="4" borderId="13" xfId="0" applyFont="1" applyFill="1" applyBorder="1" applyAlignment="1" applyProtection="1">
      <alignment horizontal="left" vertical="center" wrapText="1"/>
      <protection locked="0"/>
    </xf>
    <xf numFmtId="0" fontId="3" fillId="5" borderId="9" xfId="0" applyFont="1" applyFill="1" applyBorder="1" applyAlignment="1">
      <alignment horizontal="justify" vertical="center" wrapText="1"/>
    </xf>
    <xf numFmtId="0" fontId="3" fillId="5" borderId="11" xfId="0" applyFont="1" applyFill="1" applyBorder="1" applyAlignment="1">
      <alignment horizontal="justify" vertical="center" wrapText="1"/>
    </xf>
  </cellXfs>
  <cellStyles count="2">
    <cellStyle name="Jó" xfId="1" builtinId="26"/>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P74"/>
  <sheetViews>
    <sheetView tabSelected="1" zoomScale="85" zoomScaleNormal="85" workbookViewId="0">
      <pane ySplit="1" topLeftCell="A2" activePane="bottomLeft" state="frozen"/>
      <selection pane="bottomLeft"/>
    </sheetView>
  </sheetViews>
  <sheetFormatPr defaultColWidth="9.140625" defaultRowHeight="15.75" x14ac:dyDescent="0.25"/>
  <cols>
    <col min="1" max="1" width="10.140625" style="3" customWidth="1"/>
    <col min="2" max="2" width="25.140625" style="4" customWidth="1"/>
    <col min="3" max="3" width="34.7109375" style="3" customWidth="1"/>
    <col min="4" max="4" width="39.28515625" style="3" customWidth="1"/>
    <col min="5" max="5" width="36.42578125" style="3" customWidth="1"/>
    <col min="6" max="6" width="57.85546875" style="3" customWidth="1"/>
    <col min="7" max="7" width="24.85546875" style="3" customWidth="1"/>
    <col min="8" max="8" width="23.5703125" style="3" customWidth="1"/>
    <col min="9" max="9" width="46.140625" style="3" customWidth="1"/>
    <col min="10" max="10" width="28.85546875" style="3" customWidth="1"/>
    <col min="11" max="11" width="9.140625" style="3"/>
    <col min="12" max="12" width="33.42578125" style="3" customWidth="1"/>
    <col min="13" max="13" width="44.42578125" style="6" customWidth="1"/>
    <col min="14" max="14" width="9.140625" style="6"/>
    <col min="15" max="15" width="18.42578125" style="6" customWidth="1"/>
    <col min="16" max="16" width="27.7109375" style="6" customWidth="1"/>
    <col min="17" max="16384" width="9.140625" style="2"/>
  </cols>
  <sheetData>
    <row r="1" spans="1:16" s="1" customFormat="1" ht="32.25" thickBot="1" x14ac:dyDescent="0.3">
      <c r="A1" s="8" t="s">
        <v>0</v>
      </c>
      <c r="B1" s="9" t="s">
        <v>1</v>
      </c>
      <c r="C1" s="10" t="s">
        <v>2</v>
      </c>
      <c r="D1" s="10" t="s">
        <v>3</v>
      </c>
      <c r="E1" s="10" t="s">
        <v>4</v>
      </c>
      <c r="F1" s="10" t="s">
        <v>5</v>
      </c>
      <c r="G1" s="11" t="s">
        <v>6</v>
      </c>
      <c r="H1" s="12" t="s">
        <v>7</v>
      </c>
      <c r="I1" s="3"/>
      <c r="J1" s="3"/>
      <c r="K1" s="3"/>
      <c r="L1" s="3"/>
      <c r="M1" s="5"/>
      <c r="N1" s="5"/>
      <c r="O1" s="5"/>
      <c r="P1" s="5"/>
    </row>
    <row r="2" spans="1:16" x14ac:dyDescent="0.25">
      <c r="A2" s="46">
        <v>1</v>
      </c>
      <c r="B2" s="49" t="s">
        <v>75</v>
      </c>
      <c r="C2" s="43" t="s">
        <v>10</v>
      </c>
      <c r="D2" s="43" t="s">
        <v>11</v>
      </c>
      <c r="E2" s="43" t="s">
        <v>12</v>
      </c>
      <c r="F2" s="43" t="s">
        <v>13</v>
      </c>
      <c r="G2" s="35" t="s">
        <v>50</v>
      </c>
      <c r="H2" s="36"/>
    </row>
    <row r="3" spans="1:16" x14ac:dyDescent="0.25">
      <c r="A3" s="47"/>
      <c r="B3" s="50"/>
      <c r="C3" s="44"/>
      <c r="D3" s="44"/>
      <c r="E3" s="44"/>
      <c r="F3" s="44"/>
      <c r="G3" s="13" t="s">
        <v>51</v>
      </c>
      <c r="H3" s="14">
        <v>15</v>
      </c>
    </row>
    <row r="4" spans="1:16" ht="31.5" x14ac:dyDescent="0.25">
      <c r="A4" s="47"/>
      <c r="B4" s="50"/>
      <c r="C4" s="44"/>
      <c r="D4" s="44"/>
      <c r="E4" s="44"/>
      <c r="F4" s="44"/>
      <c r="G4" s="13" t="s">
        <v>52</v>
      </c>
      <c r="H4" s="14">
        <v>2</v>
      </c>
    </row>
    <row r="5" spans="1:16" x14ac:dyDescent="0.25">
      <c r="A5" s="47"/>
      <c r="B5" s="50"/>
      <c r="C5" s="44"/>
      <c r="D5" s="44"/>
      <c r="E5" s="44"/>
      <c r="F5" s="44"/>
      <c r="G5" s="13" t="s">
        <v>64</v>
      </c>
      <c r="H5" s="14">
        <v>10</v>
      </c>
    </row>
    <row r="6" spans="1:16" ht="16.5" thickBot="1" x14ac:dyDescent="0.3">
      <c r="A6" s="47"/>
      <c r="B6" s="50"/>
      <c r="C6" s="45"/>
      <c r="D6" s="45"/>
      <c r="E6" s="45"/>
      <c r="F6" s="45"/>
      <c r="G6" s="37" t="s">
        <v>8</v>
      </c>
      <c r="H6" s="39">
        <f>SUM(H3:H5,)</f>
        <v>27</v>
      </c>
    </row>
    <row r="7" spans="1:16" ht="157.5" customHeight="1" thickBot="1" x14ac:dyDescent="0.3">
      <c r="A7" s="48"/>
      <c r="B7" s="51"/>
      <c r="C7" s="41" t="s">
        <v>71</v>
      </c>
      <c r="D7" s="41"/>
      <c r="E7" s="41"/>
      <c r="F7" s="42"/>
      <c r="G7" s="38"/>
      <c r="H7" s="40"/>
    </row>
    <row r="8" spans="1:16" x14ac:dyDescent="0.25">
      <c r="A8" s="46">
        <v>2</v>
      </c>
      <c r="B8" s="49" t="s">
        <v>75</v>
      </c>
      <c r="C8" s="43" t="s">
        <v>14</v>
      </c>
      <c r="D8" s="43" t="s">
        <v>15</v>
      </c>
      <c r="E8" s="43" t="s">
        <v>16</v>
      </c>
      <c r="F8" s="43" t="s">
        <v>17</v>
      </c>
      <c r="G8" s="35" t="s">
        <v>50</v>
      </c>
      <c r="H8" s="36"/>
    </row>
    <row r="9" spans="1:16" ht="31.5" x14ac:dyDescent="0.25">
      <c r="A9" s="47"/>
      <c r="B9" s="50"/>
      <c r="C9" s="44"/>
      <c r="D9" s="44"/>
      <c r="E9" s="44"/>
      <c r="F9" s="44"/>
      <c r="G9" s="13" t="s">
        <v>53</v>
      </c>
      <c r="H9" s="14">
        <v>4</v>
      </c>
    </row>
    <row r="10" spans="1:16" x14ac:dyDescent="0.25">
      <c r="A10" s="47"/>
      <c r="B10" s="50"/>
      <c r="C10" s="44"/>
      <c r="D10" s="44"/>
      <c r="E10" s="44"/>
      <c r="F10" s="44"/>
      <c r="G10" s="13" t="s">
        <v>51</v>
      </c>
      <c r="H10" s="14">
        <v>15</v>
      </c>
    </row>
    <row r="11" spans="1:16" ht="31.5" x14ac:dyDescent="0.25">
      <c r="A11" s="47"/>
      <c r="B11" s="50"/>
      <c r="C11" s="44"/>
      <c r="D11" s="44"/>
      <c r="E11" s="44"/>
      <c r="F11" s="44"/>
      <c r="G11" s="13" t="s">
        <v>54</v>
      </c>
      <c r="H11" s="14">
        <v>4</v>
      </c>
    </row>
    <row r="12" spans="1:16" ht="31.5" customHeight="1" thickBot="1" x14ac:dyDescent="0.3">
      <c r="A12" s="47"/>
      <c r="B12" s="50"/>
      <c r="C12" s="44"/>
      <c r="D12" s="44"/>
      <c r="E12" s="44"/>
      <c r="F12" s="44"/>
      <c r="G12" s="13" t="s">
        <v>55</v>
      </c>
      <c r="H12" s="14">
        <v>20</v>
      </c>
    </row>
    <row r="13" spans="1:16" ht="59.25" hidden="1" customHeight="1" thickBot="1" x14ac:dyDescent="0.3">
      <c r="A13" s="47"/>
      <c r="B13" s="50"/>
      <c r="C13" s="45"/>
      <c r="D13" s="45"/>
      <c r="E13" s="45"/>
      <c r="F13" s="45"/>
      <c r="G13" s="37" t="s">
        <v>8</v>
      </c>
      <c r="H13" s="39">
        <f>SUM(H9:H12,)</f>
        <v>43</v>
      </c>
    </row>
    <row r="14" spans="1:16" ht="76.5" customHeight="1" thickBot="1" x14ac:dyDescent="0.3">
      <c r="A14" s="48"/>
      <c r="B14" s="51"/>
      <c r="C14" s="41" t="s">
        <v>67</v>
      </c>
      <c r="D14" s="41"/>
      <c r="E14" s="41"/>
      <c r="F14" s="42"/>
      <c r="G14" s="38"/>
      <c r="H14" s="40"/>
    </row>
    <row r="15" spans="1:16" x14ac:dyDescent="0.25">
      <c r="A15" s="46">
        <v>3</v>
      </c>
      <c r="B15" s="49" t="s">
        <v>75</v>
      </c>
      <c r="C15" s="43" t="s">
        <v>18</v>
      </c>
      <c r="D15" s="43" t="s">
        <v>19</v>
      </c>
      <c r="E15" s="43" t="s">
        <v>20</v>
      </c>
      <c r="F15" s="43" t="s">
        <v>21</v>
      </c>
      <c r="G15" s="35" t="s">
        <v>50</v>
      </c>
      <c r="H15" s="36"/>
    </row>
    <row r="16" spans="1:16" ht="31.5" x14ac:dyDescent="0.25">
      <c r="A16" s="47"/>
      <c r="B16" s="50"/>
      <c r="C16" s="44"/>
      <c r="D16" s="44"/>
      <c r="E16" s="44"/>
      <c r="F16" s="44"/>
      <c r="G16" s="13" t="s">
        <v>53</v>
      </c>
      <c r="H16" s="14">
        <v>4</v>
      </c>
    </row>
    <row r="17" spans="1:8" x14ac:dyDescent="0.25">
      <c r="A17" s="47"/>
      <c r="B17" s="50"/>
      <c r="C17" s="44"/>
      <c r="D17" s="44"/>
      <c r="E17" s="44"/>
      <c r="F17" s="44"/>
      <c r="G17" s="13" t="s">
        <v>51</v>
      </c>
      <c r="H17" s="14">
        <v>12</v>
      </c>
    </row>
    <row r="18" spans="1:8" ht="31.5" x14ac:dyDescent="0.25">
      <c r="A18" s="47"/>
      <c r="B18" s="50"/>
      <c r="C18" s="44"/>
      <c r="D18" s="44"/>
      <c r="E18" s="44"/>
      <c r="F18" s="44"/>
      <c r="G18" s="13" t="s">
        <v>54</v>
      </c>
      <c r="H18" s="14">
        <v>6</v>
      </c>
    </row>
    <row r="19" spans="1:8" ht="31.5" x14ac:dyDescent="0.25">
      <c r="A19" s="47"/>
      <c r="B19" s="50"/>
      <c r="C19" s="44"/>
      <c r="D19" s="44"/>
      <c r="E19" s="44"/>
      <c r="F19" s="44"/>
      <c r="G19" s="13" t="s">
        <v>55</v>
      </c>
      <c r="H19" s="14">
        <v>20</v>
      </c>
    </row>
    <row r="20" spans="1:8" x14ac:dyDescent="0.25">
      <c r="A20" s="47"/>
      <c r="B20" s="50"/>
      <c r="C20" s="44"/>
      <c r="D20" s="44"/>
      <c r="E20" s="44"/>
      <c r="F20" s="44"/>
      <c r="G20" s="13" t="s">
        <v>65</v>
      </c>
      <c r="H20" s="14">
        <v>10</v>
      </c>
    </row>
    <row r="21" spans="1:8" ht="12.75" customHeight="1" thickBot="1" x14ac:dyDescent="0.3">
      <c r="A21" s="47"/>
      <c r="B21" s="50"/>
      <c r="C21" s="45"/>
      <c r="D21" s="45"/>
      <c r="E21" s="45"/>
      <c r="F21" s="45"/>
      <c r="G21" s="37" t="s">
        <v>8</v>
      </c>
      <c r="H21" s="39">
        <f>SUM(H16:H20,)</f>
        <v>52</v>
      </c>
    </row>
    <row r="22" spans="1:8" ht="144" customHeight="1" thickBot="1" x14ac:dyDescent="0.3">
      <c r="A22" s="48"/>
      <c r="B22" s="51"/>
      <c r="C22" s="41" t="s">
        <v>70</v>
      </c>
      <c r="D22" s="41"/>
      <c r="E22" s="41"/>
      <c r="F22" s="42"/>
      <c r="G22" s="38"/>
      <c r="H22" s="40"/>
    </row>
    <row r="23" spans="1:8" x14ac:dyDescent="0.25">
      <c r="A23" s="46">
        <v>4</v>
      </c>
      <c r="B23" s="49" t="s">
        <v>75</v>
      </c>
      <c r="C23" s="43" t="s">
        <v>22</v>
      </c>
      <c r="D23" s="43" t="s">
        <v>23</v>
      </c>
      <c r="E23" s="43" t="s">
        <v>24</v>
      </c>
      <c r="F23" s="43" t="s">
        <v>25</v>
      </c>
      <c r="G23" s="35" t="s">
        <v>50</v>
      </c>
      <c r="H23" s="36"/>
    </row>
    <row r="24" spans="1:8" x14ac:dyDescent="0.25">
      <c r="A24" s="47"/>
      <c r="B24" s="50"/>
      <c r="C24" s="44"/>
      <c r="D24" s="44"/>
      <c r="E24" s="44"/>
      <c r="F24" s="44"/>
      <c r="G24" s="13" t="s">
        <v>51</v>
      </c>
      <c r="H24" s="14">
        <v>10</v>
      </c>
    </row>
    <row r="25" spans="1:8" ht="31.5" x14ac:dyDescent="0.25">
      <c r="A25" s="47"/>
      <c r="B25" s="50"/>
      <c r="C25" s="44"/>
      <c r="D25" s="44"/>
      <c r="E25" s="44"/>
      <c r="F25" s="44"/>
      <c r="G25" s="13" t="s">
        <v>55</v>
      </c>
      <c r="H25" s="14">
        <v>12</v>
      </c>
    </row>
    <row r="26" spans="1:8" x14ac:dyDescent="0.25">
      <c r="A26" s="47"/>
      <c r="B26" s="50"/>
      <c r="C26" s="44"/>
      <c r="D26" s="44"/>
      <c r="E26" s="44"/>
      <c r="F26" s="44"/>
      <c r="G26" s="13" t="s">
        <v>65</v>
      </c>
      <c r="H26" s="14">
        <v>20</v>
      </c>
    </row>
    <row r="27" spans="1:8" ht="16.5" thickBot="1" x14ac:dyDescent="0.3">
      <c r="A27" s="47"/>
      <c r="B27" s="50"/>
      <c r="C27" s="45"/>
      <c r="D27" s="45"/>
      <c r="E27" s="45"/>
      <c r="F27" s="45"/>
      <c r="G27" s="37" t="s">
        <v>8</v>
      </c>
      <c r="H27" s="39">
        <f>SUM(H24:H26)</f>
        <v>42</v>
      </c>
    </row>
    <row r="28" spans="1:8" ht="126.75" customHeight="1" thickBot="1" x14ac:dyDescent="0.3">
      <c r="A28" s="48"/>
      <c r="B28" s="51"/>
      <c r="C28" s="52" t="s">
        <v>69</v>
      </c>
      <c r="D28" s="52"/>
      <c r="E28" s="52"/>
      <c r="F28" s="53"/>
      <c r="G28" s="38"/>
      <c r="H28" s="40"/>
    </row>
    <row r="29" spans="1:8" x14ac:dyDescent="0.25">
      <c r="A29" s="46">
        <v>5</v>
      </c>
      <c r="B29" s="49" t="s">
        <v>77</v>
      </c>
      <c r="C29" s="43" t="s">
        <v>26</v>
      </c>
      <c r="D29" s="43" t="s">
        <v>27</v>
      </c>
      <c r="E29" s="43" t="s">
        <v>28</v>
      </c>
      <c r="F29" s="43" t="s">
        <v>29</v>
      </c>
      <c r="G29" s="35" t="s">
        <v>50</v>
      </c>
      <c r="H29" s="36"/>
    </row>
    <row r="30" spans="1:8" ht="31.5" x14ac:dyDescent="0.25">
      <c r="A30" s="47"/>
      <c r="B30" s="50"/>
      <c r="C30" s="44"/>
      <c r="D30" s="44"/>
      <c r="E30" s="44"/>
      <c r="F30" s="44"/>
      <c r="G30" s="13" t="s">
        <v>53</v>
      </c>
      <c r="H30" s="14">
        <v>10</v>
      </c>
    </row>
    <row r="31" spans="1:8" x14ac:dyDescent="0.25">
      <c r="A31" s="47"/>
      <c r="B31" s="50"/>
      <c r="C31" s="44"/>
      <c r="D31" s="44"/>
      <c r="E31" s="44"/>
      <c r="F31" s="44"/>
      <c r="G31" s="13" t="s">
        <v>51</v>
      </c>
      <c r="H31" s="14">
        <v>20</v>
      </c>
    </row>
    <row r="32" spans="1:8" ht="31.5" x14ac:dyDescent="0.25">
      <c r="A32" s="47"/>
      <c r="B32" s="50"/>
      <c r="C32" s="44"/>
      <c r="D32" s="44"/>
      <c r="E32" s="44"/>
      <c r="F32" s="44"/>
      <c r="G32" s="13" t="s">
        <v>54</v>
      </c>
      <c r="H32" s="14">
        <v>6</v>
      </c>
    </row>
    <row r="33" spans="1:8" ht="31.5" x14ac:dyDescent="0.25">
      <c r="A33" s="47"/>
      <c r="B33" s="50"/>
      <c r="C33" s="44"/>
      <c r="D33" s="44"/>
      <c r="E33" s="44"/>
      <c r="F33" s="44"/>
      <c r="G33" s="13" t="s">
        <v>55</v>
      </c>
      <c r="H33" s="14">
        <v>20</v>
      </c>
    </row>
    <row r="34" spans="1:8" ht="16.5" thickBot="1" x14ac:dyDescent="0.3">
      <c r="A34" s="47"/>
      <c r="B34" s="50"/>
      <c r="C34" s="44"/>
      <c r="D34" s="44"/>
      <c r="E34" s="44"/>
      <c r="F34" s="44"/>
      <c r="G34" s="13" t="s">
        <v>65</v>
      </c>
      <c r="H34" s="14">
        <v>50</v>
      </c>
    </row>
    <row r="35" spans="1:8" x14ac:dyDescent="0.25">
      <c r="A35" s="47"/>
      <c r="B35" s="50"/>
      <c r="C35" s="44"/>
      <c r="D35" s="44"/>
      <c r="E35" s="44"/>
      <c r="F35" s="44"/>
      <c r="G35" s="35" t="s">
        <v>56</v>
      </c>
      <c r="H35" s="36"/>
    </row>
    <row r="36" spans="1:8" ht="31.5" x14ac:dyDescent="0.25">
      <c r="A36" s="47"/>
      <c r="B36" s="50"/>
      <c r="C36" s="44"/>
      <c r="D36" s="44"/>
      <c r="E36" s="44"/>
      <c r="F36" s="44"/>
      <c r="G36" s="13" t="s">
        <v>59</v>
      </c>
      <c r="H36" s="14">
        <v>12</v>
      </c>
    </row>
    <row r="37" spans="1:8" ht="16.5" thickBot="1" x14ac:dyDescent="0.3">
      <c r="A37" s="47"/>
      <c r="B37" s="50"/>
      <c r="C37" s="45"/>
      <c r="D37" s="45"/>
      <c r="E37" s="45"/>
      <c r="F37" s="45"/>
      <c r="G37" s="37" t="s">
        <v>8</v>
      </c>
      <c r="H37" s="39">
        <f>SUM(H30:H34,H36:H36)</f>
        <v>118</v>
      </c>
    </row>
    <row r="38" spans="1:8" ht="106.5" customHeight="1" thickBot="1" x14ac:dyDescent="0.3">
      <c r="A38" s="48"/>
      <c r="B38" s="51"/>
      <c r="C38" s="41" t="s">
        <v>68</v>
      </c>
      <c r="D38" s="41"/>
      <c r="E38" s="41"/>
      <c r="F38" s="42"/>
      <c r="G38" s="38"/>
      <c r="H38" s="40"/>
    </row>
    <row r="39" spans="1:8" x14ac:dyDescent="0.25">
      <c r="A39" s="46">
        <v>6</v>
      </c>
      <c r="B39" s="49" t="s">
        <v>76</v>
      </c>
      <c r="C39" s="43" t="s">
        <v>30</v>
      </c>
      <c r="D39" s="43" t="s">
        <v>31</v>
      </c>
      <c r="E39" s="43" t="s">
        <v>32</v>
      </c>
      <c r="F39" s="43" t="s">
        <v>33</v>
      </c>
      <c r="G39" s="35" t="s">
        <v>56</v>
      </c>
      <c r="H39" s="36"/>
    </row>
    <row r="40" spans="1:8" x14ac:dyDescent="0.25">
      <c r="A40" s="47"/>
      <c r="B40" s="50"/>
      <c r="C40" s="44"/>
      <c r="D40" s="44"/>
      <c r="E40" s="44"/>
      <c r="F40" s="44"/>
      <c r="G40" s="13" t="s">
        <v>57</v>
      </c>
      <c r="H40" s="14">
        <v>20</v>
      </c>
    </row>
    <row r="41" spans="1:8" ht="31.5" x14ac:dyDescent="0.25">
      <c r="A41" s="47"/>
      <c r="B41" s="50"/>
      <c r="C41" s="44"/>
      <c r="D41" s="44"/>
      <c r="E41" s="44"/>
      <c r="F41" s="44"/>
      <c r="G41" s="13" t="s">
        <v>58</v>
      </c>
      <c r="H41" s="14">
        <v>6</v>
      </c>
    </row>
    <row r="42" spans="1:8" ht="31.5" x14ac:dyDescent="0.25">
      <c r="A42" s="47"/>
      <c r="B42" s="50"/>
      <c r="C42" s="44"/>
      <c r="D42" s="44"/>
      <c r="E42" s="44"/>
      <c r="F42" s="44"/>
      <c r="G42" s="13" t="s">
        <v>59</v>
      </c>
      <c r="H42" s="14">
        <v>12</v>
      </c>
    </row>
    <row r="43" spans="1:8" ht="31.5" x14ac:dyDescent="0.25">
      <c r="A43" s="47"/>
      <c r="B43" s="50"/>
      <c r="C43" s="44"/>
      <c r="D43" s="44"/>
      <c r="E43" s="44"/>
      <c r="F43" s="44"/>
      <c r="G43" s="13" t="s">
        <v>60</v>
      </c>
      <c r="H43" s="14">
        <v>6</v>
      </c>
    </row>
    <row r="44" spans="1:8" ht="47.25" x14ac:dyDescent="0.25">
      <c r="A44" s="47"/>
      <c r="B44" s="50"/>
      <c r="C44" s="44"/>
      <c r="D44" s="44"/>
      <c r="E44" s="44"/>
      <c r="F44" s="44"/>
      <c r="G44" s="13" t="s">
        <v>63</v>
      </c>
      <c r="H44" s="14">
        <v>30</v>
      </c>
    </row>
    <row r="45" spans="1:8" ht="16.5" thickBot="1" x14ac:dyDescent="0.3">
      <c r="A45" s="47"/>
      <c r="B45" s="50"/>
      <c r="C45" s="45"/>
      <c r="D45" s="45"/>
      <c r="E45" s="45"/>
      <c r="F45" s="45"/>
      <c r="G45" s="37" t="s">
        <v>8</v>
      </c>
      <c r="H45" s="39">
        <f>SUM(H40:H44)</f>
        <v>74</v>
      </c>
    </row>
    <row r="46" spans="1:8" ht="81" customHeight="1" thickBot="1" x14ac:dyDescent="0.3">
      <c r="A46" s="48"/>
      <c r="B46" s="51"/>
      <c r="C46" s="41" t="s">
        <v>72</v>
      </c>
      <c r="D46" s="41"/>
      <c r="E46" s="41"/>
      <c r="F46" s="42"/>
      <c r="G46" s="38"/>
      <c r="H46" s="40"/>
    </row>
    <row r="47" spans="1:8" x14ac:dyDescent="0.25">
      <c r="A47" s="46">
        <v>7</v>
      </c>
      <c r="B47" s="49" t="s">
        <v>76</v>
      </c>
      <c r="C47" s="43" t="s">
        <v>34</v>
      </c>
      <c r="D47" s="43" t="s">
        <v>35</v>
      </c>
      <c r="E47" s="43" t="s">
        <v>36</v>
      </c>
      <c r="F47" s="43" t="s">
        <v>37</v>
      </c>
      <c r="G47" s="35" t="s">
        <v>56</v>
      </c>
      <c r="H47" s="36"/>
    </row>
    <row r="48" spans="1:8" x14ac:dyDescent="0.25">
      <c r="A48" s="47"/>
      <c r="B48" s="50"/>
      <c r="C48" s="44"/>
      <c r="D48" s="44"/>
      <c r="E48" s="44"/>
      <c r="F48" s="44"/>
      <c r="G48" s="13" t="s">
        <v>57</v>
      </c>
      <c r="H48" s="14">
        <v>50</v>
      </c>
    </row>
    <row r="49" spans="1:8" ht="31.5" x14ac:dyDescent="0.25">
      <c r="A49" s="47"/>
      <c r="B49" s="50"/>
      <c r="C49" s="44"/>
      <c r="D49" s="44"/>
      <c r="E49" s="44"/>
      <c r="F49" s="44"/>
      <c r="G49" s="13" t="s">
        <v>58</v>
      </c>
      <c r="H49" s="14">
        <v>6</v>
      </c>
    </row>
    <row r="50" spans="1:8" ht="31.5" x14ac:dyDescent="0.25">
      <c r="A50" s="47"/>
      <c r="B50" s="50"/>
      <c r="C50" s="44"/>
      <c r="D50" s="44"/>
      <c r="E50" s="44"/>
      <c r="F50" s="44"/>
      <c r="G50" s="13" t="s">
        <v>59</v>
      </c>
      <c r="H50" s="14">
        <v>12</v>
      </c>
    </row>
    <row r="51" spans="1:8" ht="31.5" x14ac:dyDescent="0.25">
      <c r="A51" s="47"/>
      <c r="B51" s="50"/>
      <c r="C51" s="44"/>
      <c r="D51" s="44"/>
      <c r="E51" s="44"/>
      <c r="F51" s="44"/>
      <c r="G51" s="13" t="s">
        <v>60</v>
      </c>
      <c r="H51" s="14">
        <v>2</v>
      </c>
    </row>
    <row r="52" spans="1:8" ht="47.25" x14ac:dyDescent="0.25">
      <c r="A52" s="47"/>
      <c r="B52" s="50"/>
      <c r="C52" s="44"/>
      <c r="D52" s="44"/>
      <c r="E52" s="44"/>
      <c r="F52" s="44"/>
      <c r="G52" s="13" t="s">
        <v>63</v>
      </c>
      <c r="H52" s="14">
        <v>52</v>
      </c>
    </row>
    <row r="53" spans="1:8" ht="16.5" thickBot="1" x14ac:dyDescent="0.3">
      <c r="A53" s="47"/>
      <c r="B53" s="50"/>
      <c r="C53" s="45"/>
      <c r="D53" s="45"/>
      <c r="E53" s="45"/>
      <c r="F53" s="45"/>
      <c r="G53" s="37" t="s">
        <v>8</v>
      </c>
      <c r="H53" s="39">
        <f>SUM(H48:H52,)</f>
        <v>122</v>
      </c>
    </row>
    <row r="54" spans="1:8" ht="105" customHeight="1" thickBot="1" x14ac:dyDescent="0.3">
      <c r="A54" s="48"/>
      <c r="B54" s="51"/>
      <c r="C54" s="41" t="s">
        <v>73</v>
      </c>
      <c r="D54" s="41"/>
      <c r="E54" s="41"/>
      <c r="F54" s="42"/>
      <c r="G54" s="38"/>
      <c r="H54" s="40"/>
    </row>
    <row r="55" spans="1:8" x14ac:dyDescent="0.25">
      <c r="A55" s="46">
        <v>8</v>
      </c>
      <c r="B55" s="49" t="s">
        <v>76</v>
      </c>
      <c r="C55" s="43" t="s">
        <v>38</v>
      </c>
      <c r="D55" s="43" t="s">
        <v>39</v>
      </c>
      <c r="E55" s="43" t="s">
        <v>40</v>
      </c>
      <c r="F55" s="43" t="s">
        <v>41</v>
      </c>
      <c r="G55" s="35" t="s">
        <v>56</v>
      </c>
      <c r="H55" s="36"/>
    </row>
    <row r="56" spans="1:8" x14ac:dyDescent="0.25">
      <c r="A56" s="47"/>
      <c r="B56" s="50"/>
      <c r="C56" s="44"/>
      <c r="D56" s="44"/>
      <c r="E56" s="44"/>
      <c r="F56" s="44"/>
      <c r="G56" s="13" t="s">
        <v>57</v>
      </c>
      <c r="H56" s="14">
        <v>20</v>
      </c>
    </row>
    <row r="57" spans="1:8" ht="31.5" x14ac:dyDescent="0.25">
      <c r="A57" s="47"/>
      <c r="B57" s="50"/>
      <c r="C57" s="44"/>
      <c r="D57" s="44"/>
      <c r="E57" s="44"/>
      <c r="F57" s="44"/>
      <c r="G57" s="13" t="s">
        <v>60</v>
      </c>
      <c r="H57" s="14">
        <v>12</v>
      </c>
    </row>
    <row r="58" spans="1:8" ht="47.25" x14ac:dyDescent="0.25">
      <c r="A58" s="47"/>
      <c r="B58" s="50"/>
      <c r="C58" s="44"/>
      <c r="D58" s="44"/>
      <c r="E58" s="44"/>
      <c r="F58" s="44"/>
      <c r="G58" s="13" t="s">
        <v>63</v>
      </c>
      <c r="H58" s="14">
        <v>10</v>
      </c>
    </row>
    <row r="59" spans="1:8" ht="16.5" thickBot="1" x14ac:dyDescent="0.3">
      <c r="A59" s="47"/>
      <c r="B59" s="50"/>
      <c r="C59" s="45"/>
      <c r="D59" s="45"/>
      <c r="E59" s="45"/>
      <c r="F59" s="45"/>
      <c r="G59" s="37" t="s">
        <v>8</v>
      </c>
      <c r="H59" s="39">
        <f>SUM(H56:H58,)</f>
        <v>42</v>
      </c>
    </row>
    <row r="60" spans="1:8" ht="102.75" customHeight="1" thickBot="1" x14ac:dyDescent="0.3">
      <c r="A60" s="48"/>
      <c r="B60" s="51"/>
      <c r="C60" s="41" t="s">
        <v>74</v>
      </c>
      <c r="D60" s="41"/>
      <c r="E60" s="41"/>
      <c r="F60" s="42"/>
      <c r="G60" s="38"/>
      <c r="H60" s="40"/>
    </row>
    <row r="61" spans="1:8" x14ac:dyDescent="0.25">
      <c r="A61" s="46">
        <v>9</v>
      </c>
      <c r="B61" s="49" t="s">
        <v>76</v>
      </c>
      <c r="C61" s="43" t="s">
        <v>42</v>
      </c>
      <c r="D61" s="43" t="s">
        <v>43</v>
      </c>
      <c r="E61" s="43" t="s">
        <v>44</v>
      </c>
      <c r="F61" s="43" t="s">
        <v>45</v>
      </c>
      <c r="G61" s="35" t="s">
        <v>56</v>
      </c>
      <c r="H61" s="36"/>
    </row>
    <row r="62" spans="1:8" ht="31.5" x14ac:dyDescent="0.25">
      <c r="A62" s="47"/>
      <c r="B62" s="50"/>
      <c r="C62" s="44"/>
      <c r="D62" s="44"/>
      <c r="E62" s="44"/>
      <c r="F62" s="44"/>
      <c r="G62" s="13" t="s">
        <v>58</v>
      </c>
      <c r="H62" s="14">
        <v>6</v>
      </c>
    </row>
    <row r="63" spans="1:8" ht="47.25" x14ac:dyDescent="0.25">
      <c r="A63" s="47"/>
      <c r="B63" s="50"/>
      <c r="C63" s="44"/>
      <c r="D63" s="44"/>
      <c r="E63" s="44"/>
      <c r="F63" s="44"/>
      <c r="G63" s="13" t="s">
        <v>63</v>
      </c>
      <c r="H63" s="14">
        <v>10</v>
      </c>
    </row>
    <row r="64" spans="1:8" ht="16.5" thickBot="1" x14ac:dyDescent="0.3">
      <c r="A64" s="47"/>
      <c r="B64" s="50"/>
      <c r="C64" s="45"/>
      <c r="D64" s="45"/>
      <c r="E64" s="45"/>
      <c r="F64" s="45"/>
      <c r="G64" s="37" t="s">
        <v>8</v>
      </c>
      <c r="H64" s="39">
        <f>SUM(H62:H63,)</f>
        <v>16</v>
      </c>
    </row>
    <row r="65" spans="1:16" ht="83.25" customHeight="1" thickBot="1" x14ac:dyDescent="0.3">
      <c r="A65" s="48"/>
      <c r="B65" s="51"/>
      <c r="C65" s="41" t="s">
        <v>62</v>
      </c>
      <c r="D65" s="41"/>
      <c r="E65" s="41"/>
      <c r="F65" s="42"/>
      <c r="G65" s="38"/>
      <c r="H65" s="40"/>
    </row>
    <row r="66" spans="1:16" x14ac:dyDescent="0.25">
      <c r="A66" s="46">
        <v>10</v>
      </c>
      <c r="B66" s="49" t="s">
        <v>76</v>
      </c>
      <c r="C66" s="43" t="s">
        <v>46</v>
      </c>
      <c r="D66" s="43" t="s">
        <v>47</v>
      </c>
      <c r="E66" s="43" t="s">
        <v>48</v>
      </c>
      <c r="F66" s="43" t="s">
        <v>49</v>
      </c>
      <c r="G66" s="35" t="s">
        <v>56</v>
      </c>
      <c r="H66" s="36"/>
    </row>
    <row r="67" spans="1:16" ht="31.5" x14ac:dyDescent="0.25">
      <c r="A67" s="47"/>
      <c r="B67" s="50"/>
      <c r="C67" s="44"/>
      <c r="D67" s="44"/>
      <c r="E67" s="44"/>
      <c r="F67" s="44"/>
      <c r="G67" s="13" t="s">
        <v>60</v>
      </c>
      <c r="H67" s="14">
        <v>16</v>
      </c>
    </row>
    <row r="68" spans="1:16" ht="47.25" x14ac:dyDescent="0.25">
      <c r="A68" s="47"/>
      <c r="B68" s="50"/>
      <c r="C68" s="44"/>
      <c r="D68" s="44"/>
      <c r="E68" s="44"/>
      <c r="F68" s="44"/>
      <c r="G68" s="13" t="s">
        <v>63</v>
      </c>
      <c r="H68" s="14">
        <v>6</v>
      </c>
    </row>
    <row r="69" spans="1:16" ht="16.5" thickBot="1" x14ac:dyDescent="0.3">
      <c r="A69" s="47"/>
      <c r="B69" s="50"/>
      <c r="C69" s="45"/>
      <c r="D69" s="45"/>
      <c r="E69" s="45"/>
      <c r="F69" s="45"/>
      <c r="G69" s="37" t="s">
        <v>8</v>
      </c>
      <c r="H69" s="39">
        <f>SUM(H67:H68)</f>
        <v>22</v>
      </c>
    </row>
    <row r="70" spans="1:16" ht="93.75" customHeight="1" thickBot="1" x14ac:dyDescent="0.3">
      <c r="A70" s="48"/>
      <c r="B70" s="51"/>
      <c r="C70" s="41" t="s">
        <v>61</v>
      </c>
      <c r="D70" s="41"/>
      <c r="E70" s="41"/>
      <c r="F70" s="42"/>
      <c r="G70" s="38"/>
      <c r="H70" s="40"/>
    </row>
    <row r="71" spans="1:16" ht="16.5" thickBot="1" x14ac:dyDescent="0.3">
      <c r="A71" s="29" t="s">
        <v>86</v>
      </c>
      <c r="B71" s="30"/>
      <c r="C71" s="30"/>
      <c r="D71" s="30"/>
      <c r="E71" s="31"/>
      <c r="F71" s="32">
        <f>H69+H64+H59+H53+H45+H37+H27+H21+H13+H6</f>
        <v>558</v>
      </c>
      <c r="G71" s="33"/>
      <c r="H71" s="34"/>
    </row>
    <row r="72" spans="1:16" ht="249.95" customHeight="1" thickBot="1" x14ac:dyDescent="0.3">
      <c r="A72" s="24" t="s">
        <v>9</v>
      </c>
      <c r="B72" s="25"/>
      <c r="C72" s="26" t="s">
        <v>78</v>
      </c>
      <c r="D72" s="27"/>
      <c r="E72" s="27"/>
      <c r="F72" s="28"/>
      <c r="G72" s="15" t="s">
        <v>80</v>
      </c>
      <c r="H72" s="16" t="s">
        <v>81</v>
      </c>
      <c r="M72" s="7"/>
    </row>
    <row r="73" spans="1:16" ht="108.75" customHeight="1" thickBot="1" x14ac:dyDescent="0.3">
      <c r="A73" s="24" t="s">
        <v>9</v>
      </c>
      <c r="B73" s="25"/>
      <c r="C73" s="26" t="s">
        <v>66</v>
      </c>
      <c r="D73" s="27"/>
      <c r="E73" s="27"/>
      <c r="F73" s="28"/>
      <c r="G73" s="15" t="s">
        <v>83</v>
      </c>
      <c r="H73" s="16" t="s">
        <v>82</v>
      </c>
    </row>
    <row r="74" spans="1:16" ht="363" customHeight="1" thickBot="1" x14ac:dyDescent="0.3">
      <c r="A74" s="24" t="s">
        <v>9</v>
      </c>
      <c r="B74" s="25"/>
      <c r="C74" s="26" t="s">
        <v>79</v>
      </c>
      <c r="D74" s="27"/>
      <c r="E74" s="27"/>
      <c r="F74" s="28"/>
      <c r="G74" s="17" t="s">
        <v>84</v>
      </c>
      <c r="H74" s="18" t="s">
        <v>85</v>
      </c>
      <c r="M74" s="21"/>
      <c r="N74" s="22"/>
      <c r="O74" s="22"/>
      <c r="P74" s="23"/>
    </row>
  </sheetData>
  <sheetProtection algorithmName="SHA-512" hashValue="F4M+pVFsMJoiCbNAXgV90ia7Lrr+49AxCtQAXVAYdsb0rZED+vzME/IOQhJzHn0o4A49l2I6M7aJGhf3OwnpCw==" saltValue="99zcLjJoYQx7k4T0Ktr9zQ==" spinCount="100000" sheet="1" formatCells="0" formatColumns="0" formatRows="0" insertColumns="0" insertRows="0" autoFilter="0"/>
  <autoFilter ref="A1:H410" xr:uid="{00000000-0009-0000-0000-000000000000}"/>
  <mergeCells count="110">
    <mergeCell ref="C66:C69"/>
    <mergeCell ref="D66:D69"/>
    <mergeCell ref="E66:E69"/>
    <mergeCell ref="F66:F69"/>
    <mergeCell ref="B66:B70"/>
    <mergeCell ref="G66:H66"/>
    <mergeCell ref="G69:G70"/>
    <mergeCell ref="H69:H70"/>
    <mergeCell ref="C70:F70"/>
    <mergeCell ref="B61:B65"/>
    <mergeCell ref="G61:H61"/>
    <mergeCell ref="G64:G65"/>
    <mergeCell ref="H64:H65"/>
    <mergeCell ref="C65:F65"/>
    <mergeCell ref="C61:C64"/>
    <mergeCell ref="D61:D64"/>
    <mergeCell ref="E61:E64"/>
    <mergeCell ref="F61:F64"/>
    <mergeCell ref="B55:B60"/>
    <mergeCell ref="G55:H55"/>
    <mergeCell ref="G59:G60"/>
    <mergeCell ref="H59:H60"/>
    <mergeCell ref="C60:F60"/>
    <mergeCell ref="C55:C59"/>
    <mergeCell ref="D55:D59"/>
    <mergeCell ref="E55:E59"/>
    <mergeCell ref="F55:F59"/>
    <mergeCell ref="G39:H39"/>
    <mergeCell ref="G45:G46"/>
    <mergeCell ref="H45:H46"/>
    <mergeCell ref="C46:F46"/>
    <mergeCell ref="C39:C45"/>
    <mergeCell ref="D39:D45"/>
    <mergeCell ref="E39:E45"/>
    <mergeCell ref="F39:F45"/>
    <mergeCell ref="B47:B54"/>
    <mergeCell ref="G47:H47"/>
    <mergeCell ref="G53:G54"/>
    <mergeCell ref="H53:H54"/>
    <mergeCell ref="C54:F54"/>
    <mergeCell ref="C47:C53"/>
    <mergeCell ref="D47:D53"/>
    <mergeCell ref="E47:E53"/>
    <mergeCell ref="F47:F53"/>
    <mergeCell ref="A39:A46"/>
    <mergeCell ref="A47:A54"/>
    <mergeCell ref="A55:A60"/>
    <mergeCell ref="A61:A65"/>
    <mergeCell ref="B23:B28"/>
    <mergeCell ref="G23:H23"/>
    <mergeCell ref="G27:G28"/>
    <mergeCell ref="H27:H28"/>
    <mergeCell ref="C28:F28"/>
    <mergeCell ref="C23:C27"/>
    <mergeCell ref="D23:D27"/>
    <mergeCell ref="E23:E27"/>
    <mergeCell ref="F23:F27"/>
    <mergeCell ref="B29:B38"/>
    <mergeCell ref="G29:H29"/>
    <mergeCell ref="G35:H35"/>
    <mergeCell ref="G37:G38"/>
    <mergeCell ref="H37:H38"/>
    <mergeCell ref="C38:F38"/>
    <mergeCell ref="C29:C37"/>
    <mergeCell ref="D29:D37"/>
    <mergeCell ref="E29:E37"/>
    <mergeCell ref="F29:F37"/>
    <mergeCell ref="B39:B46"/>
    <mergeCell ref="D8:D13"/>
    <mergeCell ref="E8:E13"/>
    <mergeCell ref="F8:F13"/>
    <mergeCell ref="A2:A7"/>
    <mergeCell ref="A8:A14"/>
    <mergeCell ref="A15:A22"/>
    <mergeCell ref="A23:A28"/>
    <mergeCell ref="A29:A38"/>
    <mergeCell ref="B15:B22"/>
    <mergeCell ref="G15:H15"/>
    <mergeCell ref="G21:G22"/>
    <mergeCell ref="H21:H22"/>
    <mergeCell ref="C22:F22"/>
    <mergeCell ref="C15:C21"/>
    <mergeCell ref="D15:D21"/>
    <mergeCell ref="A66:A70"/>
    <mergeCell ref="B2:B7"/>
    <mergeCell ref="G2:H2"/>
    <mergeCell ref="G6:G7"/>
    <mergeCell ref="H6:H7"/>
    <mergeCell ref="C7:F7"/>
    <mergeCell ref="C2:C6"/>
    <mergeCell ref="D2:D6"/>
    <mergeCell ref="E2:E6"/>
    <mergeCell ref="F2:F6"/>
    <mergeCell ref="B8:B14"/>
    <mergeCell ref="G8:H8"/>
    <mergeCell ref="E15:E21"/>
    <mergeCell ref="F15:F21"/>
    <mergeCell ref="G13:G14"/>
    <mergeCell ref="H13:H14"/>
    <mergeCell ref="C14:F14"/>
    <mergeCell ref="C8:C13"/>
    <mergeCell ref="M74:P74"/>
    <mergeCell ref="A74:B74"/>
    <mergeCell ref="C74:F74"/>
    <mergeCell ref="A71:E71"/>
    <mergeCell ref="F71:H71"/>
    <mergeCell ref="A72:B72"/>
    <mergeCell ref="C72:F72"/>
    <mergeCell ref="A73:B73"/>
    <mergeCell ref="C73:F7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282421-294C-48B1-941C-4059B93BB634}">
  <dimension ref="A1:M165"/>
  <sheetViews>
    <sheetView zoomScale="85" zoomScaleNormal="85" workbookViewId="0">
      <pane ySplit="1" topLeftCell="A2" activePane="bottomLeft" state="frozen"/>
      <selection pane="bottomLeft" activeCell="C2" sqref="C2:C9"/>
    </sheetView>
  </sheetViews>
  <sheetFormatPr defaultColWidth="9.140625" defaultRowHeight="15.75" x14ac:dyDescent="0.25"/>
  <cols>
    <col min="1" max="1" width="12.42578125" style="3" customWidth="1"/>
    <col min="2" max="2" width="21.7109375" style="4" customWidth="1"/>
    <col min="3" max="3" width="23" style="3" customWidth="1"/>
    <col min="4" max="4" width="28.7109375" style="3" customWidth="1"/>
    <col min="5" max="5" width="24.42578125" style="3" customWidth="1"/>
    <col min="6" max="6" width="28" style="3" customWidth="1"/>
    <col min="7" max="7" width="28.28515625" style="3" customWidth="1"/>
    <col min="8" max="8" width="23.140625" style="3" customWidth="1"/>
    <col min="9" max="9" width="67.42578125" style="6" customWidth="1"/>
    <col min="10" max="12" width="9.140625" style="6"/>
    <col min="13" max="13" width="36.28515625" style="6" customWidth="1"/>
    <col min="14" max="16384" width="9.140625" style="2"/>
  </cols>
  <sheetData>
    <row r="1" spans="1:13" s="1" customFormat="1" ht="48" thickBot="1" x14ac:dyDescent="0.3">
      <c r="A1" s="8" t="s">
        <v>0</v>
      </c>
      <c r="B1" s="9" t="s">
        <v>1</v>
      </c>
      <c r="C1" s="10" t="s">
        <v>2</v>
      </c>
      <c r="D1" s="10" t="s">
        <v>3</v>
      </c>
      <c r="E1" s="10" t="s">
        <v>4</v>
      </c>
      <c r="F1" s="10" t="s">
        <v>5</v>
      </c>
      <c r="G1" s="11" t="s">
        <v>6</v>
      </c>
      <c r="H1" s="12" t="s">
        <v>7</v>
      </c>
      <c r="I1" s="5"/>
      <c r="J1" s="5"/>
      <c r="K1" s="5"/>
      <c r="L1" s="5"/>
      <c r="M1" s="7"/>
    </row>
    <row r="2" spans="1:13" x14ac:dyDescent="0.25">
      <c r="A2" s="46">
        <v>1</v>
      </c>
      <c r="B2" s="49" t="s">
        <v>135</v>
      </c>
      <c r="C2" s="43" t="s">
        <v>214</v>
      </c>
      <c r="D2" s="43" t="s">
        <v>213</v>
      </c>
      <c r="E2" s="43" t="s">
        <v>212</v>
      </c>
      <c r="F2" s="43" t="s">
        <v>211</v>
      </c>
      <c r="G2" s="35" t="s">
        <v>189</v>
      </c>
      <c r="H2" s="36"/>
    </row>
    <row r="3" spans="1:13" ht="31.5" x14ac:dyDescent="0.25">
      <c r="A3" s="47"/>
      <c r="B3" s="50"/>
      <c r="C3" s="44"/>
      <c r="D3" s="44"/>
      <c r="E3" s="44"/>
      <c r="F3" s="44"/>
      <c r="G3" s="13" t="s">
        <v>188</v>
      </c>
      <c r="H3" s="14">
        <v>6</v>
      </c>
    </row>
    <row r="4" spans="1:13" ht="28.5" customHeight="1" thickBot="1" x14ac:dyDescent="0.3">
      <c r="A4" s="47"/>
      <c r="B4" s="50"/>
      <c r="C4" s="44"/>
      <c r="D4" s="44"/>
      <c r="E4" s="44"/>
      <c r="F4" s="44"/>
      <c r="G4" s="13" t="s">
        <v>187</v>
      </c>
      <c r="H4" s="14">
        <v>12</v>
      </c>
    </row>
    <row r="5" spans="1:13" x14ac:dyDescent="0.25">
      <c r="A5" s="47"/>
      <c r="B5" s="50"/>
      <c r="C5" s="44"/>
      <c r="D5" s="44"/>
      <c r="E5" s="44"/>
      <c r="F5" s="44"/>
      <c r="G5" s="35" t="s">
        <v>114</v>
      </c>
      <c r="H5" s="36"/>
    </row>
    <row r="6" spans="1:13" x14ac:dyDescent="0.25">
      <c r="A6" s="47"/>
      <c r="B6" s="50"/>
      <c r="C6" s="44"/>
      <c r="D6" s="44"/>
      <c r="E6" s="44"/>
      <c r="F6" s="44"/>
      <c r="G6" s="13" t="s">
        <v>143</v>
      </c>
      <c r="H6" s="14">
        <v>3</v>
      </c>
    </row>
    <row r="7" spans="1:13" x14ac:dyDescent="0.25">
      <c r="A7" s="47"/>
      <c r="B7" s="50"/>
      <c r="C7" s="44"/>
      <c r="D7" s="44"/>
      <c r="E7" s="44"/>
      <c r="F7" s="44"/>
      <c r="G7" s="13" t="s">
        <v>181</v>
      </c>
      <c r="H7" s="14">
        <v>5</v>
      </c>
    </row>
    <row r="8" spans="1:13" ht="31.5" x14ac:dyDescent="0.25">
      <c r="A8" s="47"/>
      <c r="B8" s="50"/>
      <c r="C8" s="44"/>
      <c r="D8" s="44"/>
      <c r="E8" s="44"/>
      <c r="F8" s="44"/>
      <c r="G8" s="13" t="s">
        <v>113</v>
      </c>
      <c r="H8" s="14">
        <v>5</v>
      </c>
    </row>
    <row r="9" spans="1:13" ht="16.5" thickBot="1" x14ac:dyDescent="0.3">
      <c r="A9" s="47"/>
      <c r="B9" s="50"/>
      <c r="C9" s="45"/>
      <c r="D9" s="45"/>
      <c r="E9" s="45"/>
      <c r="F9" s="45"/>
      <c r="G9" s="37" t="s">
        <v>8</v>
      </c>
      <c r="H9" s="39">
        <f>SUM(H3:H4,H6:H8)</f>
        <v>31</v>
      </c>
    </row>
    <row r="10" spans="1:13" ht="124.5" customHeight="1" thickBot="1" x14ac:dyDescent="0.3">
      <c r="A10" s="48"/>
      <c r="B10" s="51"/>
      <c r="C10" s="41" t="s">
        <v>210</v>
      </c>
      <c r="D10" s="41"/>
      <c r="E10" s="41"/>
      <c r="F10" s="42"/>
      <c r="G10" s="38"/>
      <c r="H10" s="40"/>
      <c r="I10" s="59"/>
      <c r="J10" s="59"/>
      <c r="K10" s="59"/>
      <c r="L10" s="60"/>
      <c r="M10" s="7"/>
    </row>
    <row r="11" spans="1:13" x14ac:dyDescent="0.25">
      <c r="A11" s="46">
        <v>2</v>
      </c>
      <c r="B11" s="49" t="s">
        <v>135</v>
      </c>
      <c r="C11" s="43" t="s">
        <v>209</v>
      </c>
      <c r="D11" s="43" t="s">
        <v>208</v>
      </c>
      <c r="E11" s="43" t="s">
        <v>207</v>
      </c>
      <c r="F11" s="43" t="s">
        <v>206</v>
      </c>
      <c r="G11" s="35" t="s">
        <v>189</v>
      </c>
      <c r="H11" s="36"/>
    </row>
    <row r="12" spans="1:13" ht="31.5" x14ac:dyDescent="0.25">
      <c r="A12" s="47"/>
      <c r="B12" s="50"/>
      <c r="C12" s="44"/>
      <c r="D12" s="44"/>
      <c r="E12" s="44"/>
      <c r="F12" s="44"/>
      <c r="G12" s="13" t="s">
        <v>188</v>
      </c>
      <c r="H12" s="14">
        <v>6</v>
      </c>
    </row>
    <row r="13" spans="1:13" ht="33.75" customHeight="1" thickBot="1" x14ac:dyDescent="0.3">
      <c r="A13" s="47"/>
      <c r="B13" s="50"/>
      <c r="C13" s="44"/>
      <c r="D13" s="44"/>
      <c r="E13" s="44"/>
      <c r="F13" s="44"/>
      <c r="G13" s="13" t="s">
        <v>187</v>
      </c>
      <c r="H13" s="14">
        <v>12</v>
      </c>
    </row>
    <row r="14" spans="1:13" x14ac:dyDescent="0.25">
      <c r="A14" s="47"/>
      <c r="B14" s="50"/>
      <c r="C14" s="44"/>
      <c r="D14" s="44"/>
      <c r="E14" s="44"/>
      <c r="F14" s="44"/>
      <c r="G14" s="35" t="s">
        <v>128</v>
      </c>
      <c r="H14" s="36"/>
    </row>
    <row r="15" spans="1:13" ht="48.6" customHeight="1" x14ac:dyDescent="0.25">
      <c r="A15" s="47"/>
      <c r="B15" s="50"/>
      <c r="C15" s="44"/>
      <c r="D15" s="44"/>
      <c r="E15" s="44"/>
      <c r="F15" s="44"/>
      <c r="G15" s="13" t="s">
        <v>127</v>
      </c>
      <c r="H15" s="14">
        <v>5</v>
      </c>
    </row>
    <row r="16" spans="1:13" x14ac:dyDescent="0.25">
      <c r="A16" s="47"/>
      <c r="B16" s="50"/>
      <c r="C16" s="44"/>
      <c r="D16" s="44"/>
      <c r="E16" s="44"/>
      <c r="F16" s="44"/>
      <c r="G16" s="13" t="s">
        <v>126</v>
      </c>
      <c r="H16" s="14">
        <v>3</v>
      </c>
    </row>
    <row r="17" spans="1:13" x14ac:dyDescent="0.25">
      <c r="A17" s="47"/>
      <c r="B17" s="50"/>
      <c r="C17" s="44"/>
      <c r="D17" s="44"/>
      <c r="E17" s="44"/>
      <c r="F17" s="44"/>
      <c r="G17" s="13" t="s">
        <v>144</v>
      </c>
      <c r="H17" s="14">
        <v>2</v>
      </c>
    </row>
    <row r="18" spans="1:13" ht="31.5" x14ac:dyDescent="0.25">
      <c r="A18" s="47"/>
      <c r="B18" s="50"/>
      <c r="C18" s="44"/>
      <c r="D18" s="44"/>
      <c r="E18" s="44"/>
      <c r="F18" s="44"/>
      <c r="G18" s="13" t="s">
        <v>125</v>
      </c>
      <c r="H18" s="14">
        <v>25</v>
      </c>
    </row>
    <row r="19" spans="1:13" ht="32.25" thickBot="1" x14ac:dyDescent="0.3">
      <c r="A19" s="47"/>
      <c r="B19" s="50"/>
      <c r="C19" s="44"/>
      <c r="D19" s="44"/>
      <c r="E19" s="44"/>
      <c r="F19" s="44"/>
      <c r="G19" s="13" t="s">
        <v>205</v>
      </c>
      <c r="H19" s="14">
        <v>36</v>
      </c>
    </row>
    <row r="20" spans="1:13" x14ac:dyDescent="0.25">
      <c r="A20" s="47"/>
      <c r="B20" s="50"/>
      <c r="C20" s="44"/>
      <c r="D20" s="44"/>
      <c r="E20" s="44"/>
      <c r="F20" s="44"/>
      <c r="G20" s="35" t="s">
        <v>95</v>
      </c>
      <c r="H20" s="36"/>
    </row>
    <row r="21" spans="1:13" x14ac:dyDescent="0.25">
      <c r="A21" s="47"/>
      <c r="B21" s="50"/>
      <c r="C21" s="44"/>
      <c r="D21" s="44"/>
      <c r="E21" s="44"/>
      <c r="F21" s="44"/>
      <c r="G21" s="13" t="s">
        <v>94</v>
      </c>
      <c r="H21" s="14">
        <v>15</v>
      </c>
    </row>
    <row r="22" spans="1:13" ht="16.5" thickBot="1" x14ac:dyDescent="0.3">
      <c r="A22" s="47"/>
      <c r="B22" s="50"/>
      <c r="C22" s="45"/>
      <c r="D22" s="45"/>
      <c r="E22" s="45"/>
      <c r="F22" s="45"/>
      <c r="G22" s="37" t="s">
        <v>8</v>
      </c>
      <c r="H22" s="39">
        <f>SUM(H12:H13,H15:H19,H21:H21,)</f>
        <v>104</v>
      </c>
    </row>
    <row r="23" spans="1:13" ht="132.75" customHeight="1" thickBot="1" x14ac:dyDescent="0.3">
      <c r="A23" s="48"/>
      <c r="B23" s="51"/>
      <c r="C23" s="54" t="s">
        <v>204</v>
      </c>
      <c r="D23" s="54"/>
      <c r="E23" s="54"/>
      <c r="F23" s="55"/>
      <c r="G23" s="38"/>
      <c r="H23" s="40"/>
      <c r="I23" s="22"/>
      <c r="J23" s="22"/>
      <c r="K23" s="22"/>
      <c r="L23" s="61"/>
      <c r="M23" s="7"/>
    </row>
    <row r="24" spans="1:13" x14ac:dyDescent="0.25">
      <c r="A24" s="46">
        <v>3</v>
      </c>
      <c r="B24" s="49" t="s">
        <v>135</v>
      </c>
      <c r="C24" s="43" t="s">
        <v>203</v>
      </c>
      <c r="D24" s="43" t="s">
        <v>202</v>
      </c>
      <c r="E24" s="43" t="s">
        <v>201</v>
      </c>
      <c r="F24" s="43" t="s">
        <v>200</v>
      </c>
      <c r="G24" s="35" t="s">
        <v>189</v>
      </c>
      <c r="H24" s="36"/>
    </row>
    <row r="25" spans="1:13" ht="31.5" x14ac:dyDescent="0.25">
      <c r="A25" s="47"/>
      <c r="B25" s="50"/>
      <c r="C25" s="44"/>
      <c r="D25" s="44"/>
      <c r="E25" s="44"/>
      <c r="F25" s="44"/>
      <c r="G25" s="13" t="s">
        <v>188</v>
      </c>
      <c r="H25" s="14">
        <v>6</v>
      </c>
    </row>
    <row r="26" spans="1:13" ht="36" customHeight="1" thickBot="1" x14ac:dyDescent="0.3">
      <c r="A26" s="47"/>
      <c r="B26" s="50"/>
      <c r="C26" s="44"/>
      <c r="D26" s="44"/>
      <c r="E26" s="44"/>
      <c r="F26" s="44"/>
      <c r="G26" s="13" t="s">
        <v>187</v>
      </c>
      <c r="H26" s="14">
        <v>12</v>
      </c>
    </row>
    <row r="27" spans="1:13" x14ac:dyDescent="0.25">
      <c r="A27" s="47"/>
      <c r="B27" s="50"/>
      <c r="C27" s="44"/>
      <c r="D27" s="44"/>
      <c r="E27" s="44"/>
      <c r="F27" s="44"/>
      <c r="G27" s="35" t="s">
        <v>128</v>
      </c>
      <c r="H27" s="36"/>
    </row>
    <row r="28" spans="1:13" ht="47.25" x14ac:dyDescent="0.25">
      <c r="A28" s="47"/>
      <c r="B28" s="50"/>
      <c r="C28" s="44"/>
      <c r="D28" s="44"/>
      <c r="E28" s="44"/>
      <c r="F28" s="44"/>
      <c r="G28" s="13" t="s">
        <v>127</v>
      </c>
      <c r="H28" s="14">
        <v>5</v>
      </c>
    </row>
    <row r="29" spans="1:13" x14ac:dyDescent="0.25">
      <c r="A29" s="47"/>
      <c r="B29" s="50"/>
      <c r="C29" s="44"/>
      <c r="D29" s="44"/>
      <c r="E29" s="44"/>
      <c r="F29" s="44"/>
      <c r="G29" s="13" t="s">
        <v>126</v>
      </c>
      <c r="H29" s="14">
        <v>3</v>
      </c>
    </row>
    <row r="30" spans="1:13" x14ac:dyDescent="0.25">
      <c r="A30" s="47"/>
      <c r="B30" s="50"/>
      <c r="C30" s="44"/>
      <c r="D30" s="44"/>
      <c r="E30" s="44"/>
      <c r="F30" s="44"/>
      <c r="G30" s="13" t="s">
        <v>144</v>
      </c>
      <c r="H30" s="14">
        <v>2</v>
      </c>
    </row>
    <row r="31" spans="1:13" ht="32.25" thickBot="1" x14ac:dyDescent="0.3">
      <c r="A31" s="47"/>
      <c r="B31" s="50"/>
      <c r="C31" s="44"/>
      <c r="D31" s="44"/>
      <c r="E31" s="44"/>
      <c r="F31" s="44"/>
      <c r="G31" s="13" t="s">
        <v>125</v>
      </c>
      <c r="H31" s="14">
        <v>5</v>
      </c>
    </row>
    <row r="32" spans="1:13" x14ac:dyDescent="0.25">
      <c r="A32" s="47"/>
      <c r="B32" s="50"/>
      <c r="C32" s="44"/>
      <c r="D32" s="44"/>
      <c r="E32" s="44"/>
      <c r="F32" s="44"/>
      <c r="G32" s="35" t="s">
        <v>114</v>
      </c>
      <c r="H32" s="36"/>
    </row>
    <row r="33" spans="1:13" ht="31.5" x14ac:dyDescent="0.25">
      <c r="A33" s="47"/>
      <c r="B33" s="50"/>
      <c r="C33" s="44"/>
      <c r="D33" s="44"/>
      <c r="E33" s="44"/>
      <c r="F33" s="44"/>
      <c r="G33" s="13" t="s">
        <v>113</v>
      </c>
      <c r="H33" s="14">
        <v>5</v>
      </c>
    </row>
    <row r="34" spans="1:13" ht="16.5" thickBot="1" x14ac:dyDescent="0.3">
      <c r="A34" s="47"/>
      <c r="B34" s="50"/>
      <c r="C34" s="45"/>
      <c r="D34" s="45"/>
      <c r="E34" s="45"/>
      <c r="F34" s="45"/>
      <c r="G34" s="37" t="s">
        <v>8</v>
      </c>
      <c r="H34" s="39">
        <f>SUM(H25:H26,H28:H31,H33:H33,)</f>
        <v>38</v>
      </c>
    </row>
    <row r="35" spans="1:13" ht="130.5" customHeight="1" thickBot="1" x14ac:dyDescent="0.3">
      <c r="A35" s="48"/>
      <c r="B35" s="51"/>
      <c r="C35" s="41" t="s">
        <v>199</v>
      </c>
      <c r="D35" s="41"/>
      <c r="E35" s="41"/>
      <c r="F35" s="42"/>
      <c r="G35" s="38"/>
      <c r="H35" s="40"/>
      <c r="I35" s="59"/>
      <c r="J35" s="59"/>
      <c r="K35" s="59"/>
      <c r="L35" s="60"/>
      <c r="M35" s="7"/>
    </row>
    <row r="36" spans="1:13" x14ac:dyDescent="0.25">
      <c r="A36" s="46">
        <v>4</v>
      </c>
      <c r="B36" s="49" t="s">
        <v>100</v>
      </c>
      <c r="C36" s="43" t="s">
        <v>198</v>
      </c>
      <c r="D36" s="43" t="s">
        <v>197</v>
      </c>
      <c r="E36" s="43" t="s">
        <v>196</v>
      </c>
      <c r="F36" s="43" t="s">
        <v>195</v>
      </c>
      <c r="G36" s="35" t="s">
        <v>158</v>
      </c>
      <c r="H36" s="36"/>
    </row>
    <row r="37" spans="1:13" ht="31.5" x14ac:dyDescent="0.25">
      <c r="A37" s="47"/>
      <c r="B37" s="50"/>
      <c r="C37" s="44"/>
      <c r="D37" s="44"/>
      <c r="E37" s="44"/>
      <c r="F37" s="44"/>
      <c r="G37" s="13" t="s">
        <v>157</v>
      </c>
      <c r="H37" s="14">
        <v>12</v>
      </c>
    </row>
    <row r="38" spans="1:13" ht="31.5" x14ac:dyDescent="0.25">
      <c r="A38" s="47"/>
      <c r="B38" s="50"/>
      <c r="C38" s="44"/>
      <c r="D38" s="44"/>
      <c r="E38" s="44"/>
      <c r="F38" s="44"/>
      <c r="G38" s="13" t="s">
        <v>180</v>
      </c>
      <c r="H38" s="14">
        <v>12</v>
      </c>
    </row>
    <row r="39" spans="1:13" ht="16.5" thickBot="1" x14ac:dyDescent="0.3">
      <c r="A39" s="47"/>
      <c r="B39" s="50"/>
      <c r="C39" s="44"/>
      <c r="D39" s="44"/>
      <c r="E39" s="44"/>
      <c r="F39" s="44"/>
      <c r="G39" s="13" t="s">
        <v>179</v>
      </c>
      <c r="H39" s="14">
        <v>12</v>
      </c>
    </row>
    <row r="40" spans="1:13" x14ac:dyDescent="0.25">
      <c r="A40" s="47"/>
      <c r="B40" s="50"/>
      <c r="C40" s="44"/>
      <c r="D40" s="44"/>
      <c r="E40" s="44"/>
      <c r="F40" s="44"/>
      <c r="G40" s="35" t="s">
        <v>128</v>
      </c>
      <c r="H40" s="36"/>
    </row>
    <row r="41" spans="1:13" ht="32.25" thickBot="1" x14ac:dyDescent="0.3">
      <c r="A41" s="47"/>
      <c r="B41" s="50"/>
      <c r="C41" s="44"/>
      <c r="D41" s="44"/>
      <c r="E41" s="44"/>
      <c r="F41" s="44"/>
      <c r="G41" s="13" t="s">
        <v>125</v>
      </c>
      <c r="H41" s="14">
        <v>10</v>
      </c>
    </row>
    <row r="42" spans="1:13" x14ac:dyDescent="0.25">
      <c r="A42" s="47"/>
      <c r="B42" s="50"/>
      <c r="C42" s="44"/>
      <c r="D42" s="44"/>
      <c r="E42" s="44"/>
      <c r="F42" s="44"/>
      <c r="G42" s="35" t="s">
        <v>114</v>
      </c>
      <c r="H42" s="36"/>
    </row>
    <row r="43" spans="1:13" ht="31.5" x14ac:dyDescent="0.25">
      <c r="A43" s="47"/>
      <c r="B43" s="50"/>
      <c r="C43" s="44"/>
      <c r="D43" s="44"/>
      <c r="E43" s="44"/>
      <c r="F43" s="44"/>
      <c r="G43" s="13" t="s">
        <v>113</v>
      </c>
      <c r="H43" s="14">
        <v>5</v>
      </c>
    </row>
    <row r="44" spans="1:13" ht="16.5" thickBot="1" x14ac:dyDescent="0.3">
      <c r="A44" s="47"/>
      <c r="B44" s="50"/>
      <c r="C44" s="45"/>
      <c r="D44" s="45"/>
      <c r="E44" s="45"/>
      <c r="F44" s="45"/>
      <c r="G44" s="37" t="s">
        <v>8</v>
      </c>
      <c r="H44" s="39">
        <f>SUM(H37:H39,H41:H41,H43:H43,)</f>
        <v>51</v>
      </c>
    </row>
    <row r="45" spans="1:13" ht="136.5" customHeight="1" thickBot="1" x14ac:dyDescent="0.3">
      <c r="A45" s="48"/>
      <c r="B45" s="51"/>
      <c r="C45" s="41" t="s">
        <v>194</v>
      </c>
      <c r="D45" s="41"/>
      <c r="E45" s="41"/>
      <c r="F45" s="42"/>
      <c r="G45" s="38"/>
      <c r="H45" s="40"/>
    </row>
    <row r="46" spans="1:13" x14ac:dyDescent="0.25">
      <c r="A46" s="46">
        <v>5</v>
      </c>
      <c r="B46" s="49" t="s">
        <v>135</v>
      </c>
      <c r="C46" s="43" t="s">
        <v>193</v>
      </c>
      <c r="D46" s="43" t="s">
        <v>192</v>
      </c>
      <c r="E46" s="43" t="s">
        <v>191</v>
      </c>
      <c r="F46" s="43" t="s">
        <v>190</v>
      </c>
      <c r="G46" s="35" t="s">
        <v>189</v>
      </c>
      <c r="H46" s="36"/>
    </row>
    <row r="47" spans="1:13" ht="31.5" x14ac:dyDescent="0.25">
      <c r="A47" s="47"/>
      <c r="B47" s="50"/>
      <c r="C47" s="44"/>
      <c r="D47" s="44"/>
      <c r="E47" s="44"/>
      <c r="F47" s="44"/>
      <c r="G47" s="13" t="s">
        <v>188</v>
      </c>
      <c r="H47" s="14">
        <v>6</v>
      </c>
    </row>
    <row r="48" spans="1:13" ht="32.25" customHeight="1" thickBot="1" x14ac:dyDescent="0.3">
      <c r="A48" s="47"/>
      <c r="B48" s="50"/>
      <c r="C48" s="44"/>
      <c r="D48" s="44"/>
      <c r="E48" s="44"/>
      <c r="F48" s="44"/>
      <c r="G48" s="13" t="s">
        <v>187</v>
      </c>
      <c r="H48" s="14">
        <v>12</v>
      </c>
    </row>
    <row r="49" spans="1:13" x14ac:dyDescent="0.25">
      <c r="A49" s="47"/>
      <c r="B49" s="50"/>
      <c r="C49" s="44"/>
      <c r="D49" s="44"/>
      <c r="E49" s="44"/>
      <c r="F49" s="44"/>
      <c r="G49" s="35" t="s">
        <v>128</v>
      </c>
      <c r="H49" s="36"/>
    </row>
    <row r="50" spans="1:13" ht="47.25" x14ac:dyDescent="0.25">
      <c r="A50" s="47"/>
      <c r="B50" s="50"/>
      <c r="C50" s="44"/>
      <c r="D50" s="44"/>
      <c r="E50" s="44"/>
      <c r="F50" s="44"/>
      <c r="G50" s="13" t="s">
        <v>127</v>
      </c>
      <c r="H50" s="14">
        <v>5</v>
      </c>
    </row>
    <row r="51" spans="1:13" x14ac:dyDescent="0.25">
      <c r="A51" s="47"/>
      <c r="B51" s="50"/>
      <c r="C51" s="44"/>
      <c r="D51" s="44"/>
      <c r="E51" s="44"/>
      <c r="F51" s="44"/>
      <c r="G51" s="13" t="s">
        <v>126</v>
      </c>
      <c r="H51" s="14">
        <v>3</v>
      </c>
    </row>
    <row r="52" spans="1:13" x14ac:dyDescent="0.25">
      <c r="A52" s="47"/>
      <c r="B52" s="50"/>
      <c r="C52" s="44"/>
      <c r="D52" s="44"/>
      <c r="E52" s="44"/>
      <c r="F52" s="44"/>
      <c r="G52" s="13" t="s">
        <v>144</v>
      </c>
      <c r="H52" s="14">
        <v>2</v>
      </c>
    </row>
    <row r="53" spans="1:13" ht="32.25" thickBot="1" x14ac:dyDescent="0.3">
      <c r="A53" s="47"/>
      <c r="B53" s="50"/>
      <c r="C53" s="44"/>
      <c r="D53" s="44"/>
      <c r="E53" s="44"/>
      <c r="F53" s="44"/>
      <c r="G53" s="13" t="s">
        <v>125</v>
      </c>
      <c r="H53" s="14">
        <v>5</v>
      </c>
    </row>
    <row r="54" spans="1:13" x14ac:dyDescent="0.25">
      <c r="A54" s="47"/>
      <c r="B54" s="50"/>
      <c r="C54" s="44"/>
      <c r="D54" s="44"/>
      <c r="E54" s="44"/>
      <c r="F54" s="44"/>
      <c r="G54" s="35" t="s">
        <v>114</v>
      </c>
      <c r="H54" s="36"/>
    </row>
    <row r="55" spans="1:13" ht="31.5" x14ac:dyDescent="0.25">
      <c r="A55" s="47"/>
      <c r="B55" s="50"/>
      <c r="C55" s="44"/>
      <c r="D55" s="44"/>
      <c r="E55" s="44"/>
      <c r="F55" s="44"/>
      <c r="G55" s="13" t="s">
        <v>113</v>
      </c>
      <c r="H55" s="14">
        <v>5</v>
      </c>
    </row>
    <row r="56" spans="1:13" ht="16.5" thickBot="1" x14ac:dyDescent="0.3">
      <c r="A56" s="47"/>
      <c r="B56" s="50"/>
      <c r="C56" s="44"/>
      <c r="D56" s="44"/>
      <c r="E56" s="44"/>
      <c r="F56" s="44"/>
      <c r="G56" s="13" t="s">
        <v>181</v>
      </c>
      <c r="H56" s="14">
        <v>5</v>
      </c>
    </row>
    <row r="57" spans="1:13" x14ac:dyDescent="0.25">
      <c r="A57" s="47"/>
      <c r="B57" s="50"/>
      <c r="C57" s="44"/>
      <c r="D57" s="44"/>
      <c r="E57" s="44"/>
      <c r="F57" s="44"/>
      <c r="G57" s="35" t="s">
        <v>158</v>
      </c>
      <c r="H57" s="36"/>
    </row>
    <row r="58" spans="1:13" ht="31.5" x14ac:dyDescent="0.25">
      <c r="A58" s="47"/>
      <c r="B58" s="50"/>
      <c r="C58" s="44"/>
      <c r="D58" s="44"/>
      <c r="E58" s="44"/>
      <c r="F58" s="44"/>
      <c r="G58" s="13" t="s">
        <v>157</v>
      </c>
      <c r="H58" s="14">
        <v>6</v>
      </c>
    </row>
    <row r="59" spans="1:13" ht="31.5" x14ac:dyDescent="0.25">
      <c r="A59" s="47"/>
      <c r="B59" s="50"/>
      <c r="C59" s="44"/>
      <c r="D59" s="44"/>
      <c r="E59" s="44"/>
      <c r="F59" s="44"/>
      <c r="G59" s="13" t="s">
        <v>180</v>
      </c>
      <c r="H59" s="14">
        <v>6</v>
      </c>
    </row>
    <row r="60" spans="1:13" x14ac:dyDescent="0.25">
      <c r="A60" s="47"/>
      <c r="B60" s="50"/>
      <c r="C60" s="44"/>
      <c r="D60" s="44"/>
      <c r="E60" s="44"/>
      <c r="F60" s="44"/>
      <c r="G60" s="13" t="s">
        <v>179</v>
      </c>
      <c r="H60" s="14">
        <v>6</v>
      </c>
    </row>
    <row r="61" spans="1:13" ht="16.5" thickBot="1" x14ac:dyDescent="0.3">
      <c r="A61" s="47"/>
      <c r="B61" s="50"/>
      <c r="C61" s="45"/>
      <c r="D61" s="45"/>
      <c r="E61" s="45"/>
      <c r="F61" s="45"/>
      <c r="G61" s="37" t="s">
        <v>8</v>
      </c>
      <c r="H61" s="39">
        <f>SUM(H47:H48,H50:H53,H55:H56,H58:H60,)</f>
        <v>61</v>
      </c>
    </row>
    <row r="62" spans="1:13" ht="130.5" customHeight="1" thickBot="1" x14ac:dyDescent="0.3">
      <c r="A62" s="48"/>
      <c r="B62" s="51"/>
      <c r="C62" s="41" t="s">
        <v>186</v>
      </c>
      <c r="D62" s="41"/>
      <c r="E62" s="41"/>
      <c r="F62" s="42"/>
      <c r="G62" s="38"/>
      <c r="H62" s="40"/>
      <c r="M62" s="7"/>
    </row>
    <row r="63" spans="1:13" x14ac:dyDescent="0.25">
      <c r="A63" s="46">
        <v>6</v>
      </c>
      <c r="B63" s="49" t="s">
        <v>100</v>
      </c>
      <c r="C63" s="43" t="s">
        <v>185</v>
      </c>
      <c r="D63" s="43" t="s">
        <v>184</v>
      </c>
      <c r="E63" s="43" t="s">
        <v>183</v>
      </c>
      <c r="F63" s="43" t="s">
        <v>182</v>
      </c>
      <c r="G63" s="35" t="s">
        <v>128</v>
      </c>
      <c r="H63" s="36"/>
    </row>
    <row r="64" spans="1:13" ht="48.6" customHeight="1" x14ac:dyDescent="0.25">
      <c r="A64" s="47"/>
      <c r="B64" s="50"/>
      <c r="C64" s="44"/>
      <c r="D64" s="44"/>
      <c r="E64" s="44"/>
      <c r="F64" s="44"/>
      <c r="G64" s="13" t="s">
        <v>127</v>
      </c>
      <c r="H64" s="14">
        <v>2</v>
      </c>
    </row>
    <row r="65" spans="1:13" x14ac:dyDescent="0.25">
      <c r="A65" s="47"/>
      <c r="B65" s="50"/>
      <c r="C65" s="44"/>
      <c r="D65" s="44"/>
      <c r="E65" s="44"/>
      <c r="F65" s="44"/>
      <c r="G65" s="13" t="s">
        <v>126</v>
      </c>
      <c r="H65" s="14">
        <v>3</v>
      </c>
    </row>
    <row r="66" spans="1:13" x14ac:dyDescent="0.25">
      <c r="A66" s="47"/>
      <c r="B66" s="50"/>
      <c r="C66" s="44"/>
      <c r="D66" s="44"/>
      <c r="E66" s="44"/>
      <c r="F66" s="44"/>
      <c r="G66" s="13" t="s">
        <v>144</v>
      </c>
      <c r="H66" s="14">
        <v>2</v>
      </c>
    </row>
    <row r="67" spans="1:13" ht="32.25" thickBot="1" x14ac:dyDescent="0.3">
      <c r="A67" s="47"/>
      <c r="B67" s="50"/>
      <c r="C67" s="44"/>
      <c r="D67" s="44"/>
      <c r="E67" s="44"/>
      <c r="F67" s="44"/>
      <c r="G67" s="13" t="s">
        <v>125</v>
      </c>
      <c r="H67" s="14">
        <v>5</v>
      </c>
    </row>
    <row r="68" spans="1:13" x14ac:dyDescent="0.25">
      <c r="A68" s="47"/>
      <c r="B68" s="50"/>
      <c r="C68" s="44"/>
      <c r="D68" s="44"/>
      <c r="E68" s="44"/>
      <c r="F68" s="44"/>
      <c r="G68" s="35" t="s">
        <v>114</v>
      </c>
      <c r="H68" s="36"/>
    </row>
    <row r="69" spans="1:13" ht="31.5" x14ac:dyDescent="0.25">
      <c r="A69" s="47"/>
      <c r="B69" s="50"/>
      <c r="C69" s="44"/>
      <c r="D69" s="44"/>
      <c r="E69" s="44"/>
      <c r="F69" s="44"/>
      <c r="G69" s="13" t="s">
        <v>113</v>
      </c>
      <c r="H69" s="14">
        <v>5</v>
      </c>
    </row>
    <row r="70" spans="1:13" ht="16.5" thickBot="1" x14ac:dyDescent="0.3">
      <c r="A70" s="47"/>
      <c r="B70" s="50"/>
      <c r="C70" s="44"/>
      <c r="D70" s="44"/>
      <c r="E70" s="44"/>
      <c r="F70" s="44"/>
      <c r="G70" s="13" t="s">
        <v>181</v>
      </c>
      <c r="H70" s="14">
        <v>60</v>
      </c>
    </row>
    <row r="71" spans="1:13" x14ac:dyDescent="0.25">
      <c r="A71" s="47"/>
      <c r="B71" s="50"/>
      <c r="C71" s="44"/>
      <c r="D71" s="44"/>
      <c r="E71" s="44"/>
      <c r="F71" s="44"/>
      <c r="G71" s="35" t="s">
        <v>158</v>
      </c>
      <c r="H71" s="36"/>
    </row>
    <row r="72" spans="1:13" ht="31.5" x14ac:dyDescent="0.25">
      <c r="A72" s="47"/>
      <c r="B72" s="50"/>
      <c r="C72" s="44"/>
      <c r="D72" s="44"/>
      <c r="E72" s="44"/>
      <c r="F72" s="44"/>
      <c r="G72" s="13" t="s">
        <v>157</v>
      </c>
      <c r="H72" s="14">
        <v>6</v>
      </c>
    </row>
    <row r="73" spans="1:13" ht="31.5" x14ac:dyDescent="0.25">
      <c r="A73" s="47"/>
      <c r="B73" s="50"/>
      <c r="C73" s="44"/>
      <c r="D73" s="44"/>
      <c r="E73" s="44"/>
      <c r="F73" s="44"/>
      <c r="G73" s="13" t="s">
        <v>180</v>
      </c>
      <c r="H73" s="14">
        <v>6</v>
      </c>
    </row>
    <row r="74" spans="1:13" x14ac:dyDescent="0.25">
      <c r="A74" s="47"/>
      <c r="B74" s="50"/>
      <c r="C74" s="44"/>
      <c r="D74" s="44"/>
      <c r="E74" s="44"/>
      <c r="F74" s="44"/>
      <c r="G74" s="13" t="s">
        <v>179</v>
      </c>
      <c r="H74" s="14">
        <v>6</v>
      </c>
    </row>
    <row r="75" spans="1:13" ht="16.5" thickBot="1" x14ac:dyDescent="0.3">
      <c r="A75" s="47"/>
      <c r="B75" s="50"/>
      <c r="C75" s="45"/>
      <c r="D75" s="45"/>
      <c r="E75" s="45"/>
      <c r="F75" s="45"/>
      <c r="G75" s="37" t="s">
        <v>8</v>
      </c>
      <c r="H75" s="39">
        <f>SUM(H64:H67,H69:H70,H72:H74)</f>
        <v>95</v>
      </c>
    </row>
    <row r="76" spans="1:13" ht="98.25" customHeight="1" thickBot="1" x14ac:dyDescent="0.3">
      <c r="A76" s="48"/>
      <c r="B76" s="51"/>
      <c r="C76" s="41" t="s">
        <v>178</v>
      </c>
      <c r="D76" s="41"/>
      <c r="E76" s="41"/>
      <c r="F76" s="42"/>
      <c r="G76" s="38"/>
      <c r="H76" s="40"/>
      <c r="M76" s="7"/>
    </row>
    <row r="77" spans="1:13" x14ac:dyDescent="0.25">
      <c r="A77" s="46">
        <v>7</v>
      </c>
      <c r="B77" s="49" t="s">
        <v>100</v>
      </c>
      <c r="C77" s="43" t="s">
        <v>177</v>
      </c>
      <c r="D77" s="43" t="s">
        <v>176</v>
      </c>
      <c r="E77" s="43" t="s">
        <v>175</v>
      </c>
      <c r="F77" s="43" t="s">
        <v>174</v>
      </c>
      <c r="G77" s="35" t="s">
        <v>158</v>
      </c>
      <c r="H77" s="36"/>
    </row>
    <row r="78" spans="1:13" ht="31.5" x14ac:dyDescent="0.25">
      <c r="A78" s="47"/>
      <c r="B78" s="50"/>
      <c r="C78" s="44"/>
      <c r="D78" s="44"/>
      <c r="E78" s="44"/>
      <c r="F78" s="44"/>
      <c r="G78" s="13" t="s">
        <v>173</v>
      </c>
      <c r="H78" s="14">
        <v>12</v>
      </c>
    </row>
    <row r="79" spans="1:13" ht="16.5" thickBot="1" x14ac:dyDescent="0.3">
      <c r="A79" s="47"/>
      <c r="B79" s="50"/>
      <c r="C79" s="44"/>
      <c r="D79" s="44"/>
      <c r="E79" s="44"/>
      <c r="F79" s="44"/>
      <c r="G79" s="13" t="s">
        <v>172</v>
      </c>
      <c r="H79" s="14">
        <v>12</v>
      </c>
    </row>
    <row r="80" spans="1:13" x14ac:dyDescent="0.25">
      <c r="A80" s="47"/>
      <c r="B80" s="50"/>
      <c r="C80" s="44"/>
      <c r="D80" s="44"/>
      <c r="E80" s="44"/>
      <c r="F80" s="44"/>
      <c r="G80" s="35" t="s">
        <v>156</v>
      </c>
      <c r="H80" s="36"/>
    </row>
    <row r="81" spans="1:13" x14ac:dyDescent="0.25">
      <c r="A81" s="47"/>
      <c r="B81" s="50"/>
      <c r="C81" s="44"/>
      <c r="D81" s="44"/>
      <c r="E81" s="44"/>
      <c r="F81" s="44"/>
      <c r="G81" s="13" t="s">
        <v>155</v>
      </c>
      <c r="H81" s="14">
        <v>6</v>
      </c>
    </row>
    <row r="82" spans="1:13" x14ac:dyDescent="0.25">
      <c r="A82" s="47"/>
      <c r="B82" s="50"/>
      <c r="C82" s="44"/>
      <c r="D82" s="44"/>
      <c r="E82" s="44"/>
      <c r="F82" s="44"/>
      <c r="G82" s="13" t="s">
        <v>171</v>
      </c>
      <c r="H82" s="14">
        <v>6</v>
      </c>
    </row>
    <row r="83" spans="1:13" ht="31.5" x14ac:dyDescent="0.25">
      <c r="A83" s="47"/>
      <c r="B83" s="50"/>
      <c r="C83" s="44"/>
      <c r="D83" s="44"/>
      <c r="E83" s="44"/>
      <c r="F83" s="44"/>
      <c r="G83" s="13" t="s">
        <v>170</v>
      </c>
      <c r="H83" s="14">
        <v>6</v>
      </c>
    </row>
    <row r="84" spans="1:13" ht="32.25" thickBot="1" x14ac:dyDescent="0.3">
      <c r="A84" s="47"/>
      <c r="B84" s="50"/>
      <c r="C84" s="44"/>
      <c r="D84" s="44"/>
      <c r="E84" s="44"/>
      <c r="F84" s="44"/>
      <c r="G84" s="13" t="s">
        <v>169</v>
      </c>
      <c r="H84" s="14">
        <v>12</v>
      </c>
    </row>
    <row r="85" spans="1:13" x14ac:dyDescent="0.25">
      <c r="A85" s="47"/>
      <c r="B85" s="50"/>
      <c r="C85" s="44"/>
      <c r="D85" s="44"/>
      <c r="E85" s="44"/>
      <c r="F85" s="44"/>
      <c r="G85" s="35" t="s">
        <v>95</v>
      </c>
      <c r="H85" s="36"/>
    </row>
    <row r="86" spans="1:13" ht="31.5" x14ac:dyDescent="0.25">
      <c r="A86" s="47"/>
      <c r="B86" s="50"/>
      <c r="C86" s="44"/>
      <c r="D86" s="44"/>
      <c r="E86" s="44"/>
      <c r="F86" s="44"/>
      <c r="G86" s="13" t="s">
        <v>168</v>
      </c>
      <c r="H86" s="14">
        <v>12</v>
      </c>
    </row>
    <row r="87" spans="1:13" x14ac:dyDescent="0.25">
      <c r="A87" s="47"/>
      <c r="B87" s="50"/>
      <c r="C87" s="44"/>
      <c r="D87" s="44"/>
      <c r="E87" s="44"/>
      <c r="F87" s="44"/>
      <c r="G87" s="13" t="s">
        <v>167</v>
      </c>
      <c r="H87" s="14">
        <v>36</v>
      </c>
    </row>
    <row r="88" spans="1:13" ht="31.5" x14ac:dyDescent="0.25">
      <c r="A88" s="47"/>
      <c r="B88" s="50"/>
      <c r="C88" s="44"/>
      <c r="D88" s="44"/>
      <c r="E88" s="44"/>
      <c r="F88" s="44"/>
      <c r="G88" s="13" t="s">
        <v>166</v>
      </c>
      <c r="H88" s="14">
        <v>9</v>
      </c>
    </row>
    <row r="89" spans="1:13" x14ac:dyDescent="0.25">
      <c r="A89" s="47"/>
      <c r="B89" s="50"/>
      <c r="C89" s="44"/>
      <c r="D89" s="44"/>
      <c r="E89" s="44"/>
      <c r="F89" s="44"/>
      <c r="G89" s="13" t="s">
        <v>165</v>
      </c>
      <c r="H89" s="14">
        <v>54</v>
      </c>
    </row>
    <row r="90" spans="1:13" ht="47.45" customHeight="1" thickBot="1" x14ac:dyDescent="0.3">
      <c r="A90" s="47"/>
      <c r="B90" s="50"/>
      <c r="C90" s="44"/>
      <c r="D90" s="44"/>
      <c r="E90" s="44"/>
      <c r="F90" s="44"/>
      <c r="G90" s="13" t="s">
        <v>164</v>
      </c>
      <c r="H90" s="14">
        <v>15</v>
      </c>
    </row>
    <row r="91" spans="1:13" x14ac:dyDescent="0.25">
      <c r="A91" s="47"/>
      <c r="B91" s="50"/>
      <c r="C91" s="44"/>
      <c r="D91" s="44"/>
      <c r="E91" s="44"/>
      <c r="F91" s="44"/>
      <c r="G91" s="35" t="s">
        <v>128</v>
      </c>
      <c r="H91" s="36"/>
    </row>
    <row r="92" spans="1:13" ht="31.5" x14ac:dyDescent="0.25">
      <c r="A92" s="47"/>
      <c r="B92" s="50"/>
      <c r="C92" s="44"/>
      <c r="D92" s="44"/>
      <c r="E92" s="44"/>
      <c r="F92" s="44"/>
      <c r="G92" s="13" t="s">
        <v>124</v>
      </c>
      <c r="H92" s="14">
        <v>12</v>
      </c>
    </row>
    <row r="93" spans="1:13" ht="16.5" thickBot="1" x14ac:dyDescent="0.3">
      <c r="A93" s="47"/>
      <c r="B93" s="50"/>
      <c r="C93" s="45"/>
      <c r="D93" s="45"/>
      <c r="E93" s="45"/>
      <c r="F93" s="45"/>
      <c r="G93" s="37" t="s">
        <v>8</v>
      </c>
      <c r="H93" s="39">
        <f>SUM(H78:H79,H81:H84,H86:H90,H92:H92,)</f>
        <v>192</v>
      </c>
    </row>
    <row r="94" spans="1:13" ht="107.25" customHeight="1" thickBot="1" x14ac:dyDescent="0.3">
      <c r="A94" s="48"/>
      <c r="B94" s="51"/>
      <c r="C94" s="41" t="s">
        <v>163</v>
      </c>
      <c r="D94" s="41"/>
      <c r="E94" s="41"/>
      <c r="F94" s="42"/>
      <c r="G94" s="38"/>
      <c r="H94" s="40"/>
      <c r="M94" s="7"/>
    </row>
    <row r="95" spans="1:13" x14ac:dyDescent="0.25">
      <c r="A95" s="46">
        <v>8</v>
      </c>
      <c r="B95" s="49" t="s">
        <v>135</v>
      </c>
      <c r="C95" s="43" t="s">
        <v>162</v>
      </c>
      <c r="D95" s="43" t="s">
        <v>161</v>
      </c>
      <c r="E95" s="43" t="s">
        <v>160</v>
      </c>
      <c r="F95" s="43" t="s">
        <v>159</v>
      </c>
      <c r="G95" s="35" t="s">
        <v>158</v>
      </c>
      <c r="H95" s="36"/>
    </row>
    <row r="96" spans="1:13" ht="30.75" customHeight="1" thickBot="1" x14ac:dyDescent="0.3">
      <c r="A96" s="47"/>
      <c r="B96" s="50"/>
      <c r="C96" s="44"/>
      <c r="D96" s="44"/>
      <c r="E96" s="44"/>
      <c r="F96" s="44"/>
      <c r="G96" s="13" t="s">
        <v>157</v>
      </c>
      <c r="H96" s="14">
        <v>12</v>
      </c>
    </row>
    <row r="97" spans="1:13" x14ac:dyDescent="0.25">
      <c r="A97" s="47"/>
      <c r="B97" s="50"/>
      <c r="C97" s="44"/>
      <c r="D97" s="44"/>
      <c r="E97" s="44"/>
      <c r="F97" s="44"/>
      <c r="G97" s="35" t="s">
        <v>156</v>
      </c>
      <c r="H97" s="36"/>
    </row>
    <row r="98" spans="1:13" ht="15" customHeight="1" thickBot="1" x14ac:dyDescent="0.3">
      <c r="A98" s="47"/>
      <c r="B98" s="50"/>
      <c r="C98" s="44"/>
      <c r="D98" s="44"/>
      <c r="E98" s="44"/>
      <c r="F98" s="44"/>
      <c r="G98" s="13" t="s">
        <v>155</v>
      </c>
      <c r="H98" s="14">
        <v>6</v>
      </c>
    </row>
    <row r="99" spans="1:13" x14ac:dyDescent="0.25">
      <c r="A99" s="47"/>
      <c r="B99" s="50"/>
      <c r="C99" s="44"/>
      <c r="D99" s="44"/>
      <c r="E99" s="44"/>
      <c r="F99" s="44"/>
      <c r="G99" s="35" t="s">
        <v>128</v>
      </c>
      <c r="H99" s="36"/>
    </row>
    <row r="100" spans="1:13" ht="32.25" thickBot="1" x14ac:dyDescent="0.3">
      <c r="A100" s="47"/>
      <c r="B100" s="50"/>
      <c r="C100" s="44"/>
      <c r="D100" s="44"/>
      <c r="E100" s="44"/>
      <c r="F100" s="44"/>
      <c r="G100" s="13" t="s">
        <v>124</v>
      </c>
      <c r="H100" s="14">
        <v>12</v>
      </c>
    </row>
    <row r="101" spans="1:13" x14ac:dyDescent="0.25">
      <c r="A101" s="47"/>
      <c r="B101" s="50"/>
      <c r="C101" s="44"/>
      <c r="D101" s="44"/>
      <c r="E101" s="44"/>
      <c r="F101" s="44"/>
      <c r="G101" s="35" t="s">
        <v>114</v>
      </c>
      <c r="H101" s="36"/>
    </row>
    <row r="102" spans="1:13" ht="31.5" x14ac:dyDescent="0.25">
      <c r="A102" s="47"/>
      <c r="B102" s="50"/>
      <c r="C102" s="44"/>
      <c r="D102" s="44"/>
      <c r="E102" s="44"/>
      <c r="F102" s="44"/>
      <c r="G102" s="13" t="s">
        <v>154</v>
      </c>
      <c r="H102" s="14">
        <v>15</v>
      </c>
    </row>
    <row r="103" spans="1:13" x14ac:dyDescent="0.25">
      <c r="A103" s="47"/>
      <c r="B103" s="50"/>
      <c r="C103" s="44"/>
      <c r="D103" s="44"/>
      <c r="E103" s="44"/>
      <c r="F103" s="44"/>
      <c r="G103" s="13" t="s">
        <v>143</v>
      </c>
      <c r="H103" s="14">
        <v>5</v>
      </c>
    </row>
    <row r="104" spans="1:13" ht="32.25" thickBot="1" x14ac:dyDescent="0.3">
      <c r="A104" s="47"/>
      <c r="B104" s="50"/>
      <c r="C104" s="44"/>
      <c r="D104" s="44"/>
      <c r="E104" s="44"/>
      <c r="F104" s="44"/>
      <c r="G104" s="13" t="s">
        <v>113</v>
      </c>
      <c r="H104" s="14">
        <v>10</v>
      </c>
    </row>
    <row r="105" spans="1:13" x14ac:dyDescent="0.25">
      <c r="A105" s="47"/>
      <c r="B105" s="50"/>
      <c r="C105" s="44"/>
      <c r="D105" s="44"/>
      <c r="E105" s="44"/>
      <c r="F105" s="44"/>
      <c r="G105" s="35" t="s">
        <v>95</v>
      </c>
      <c r="H105" s="36"/>
    </row>
    <row r="106" spans="1:13" x14ac:dyDescent="0.25">
      <c r="A106" s="47"/>
      <c r="B106" s="50"/>
      <c r="C106" s="44"/>
      <c r="D106" s="44"/>
      <c r="E106" s="44"/>
      <c r="F106" s="44"/>
      <c r="G106" s="13" t="s">
        <v>94</v>
      </c>
      <c r="H106" s="14">
        <v>15</v>
      </c>
    </row>
    <row r="107" spans="1:13" ht="16.5" thickBot="1" x14ac:dyDescent="0.3">
      <c r="A107" s="47"/>
      <c r="B107" s="50"/>
      <c r="C107" s="45"/>
      <c r="D107" s="45"/>
      <c r="E107" s="45"/>
      <c r="F107" s="45"/>
      <c r="G107" s="37" t="s">
        <v>8</v>
      </c>
      <c r="H107" s="39">
        <f>SUM(H96:H96,H98:H98,H100:H100,H102:H104,H106:H106,)</f>
        <v>75</v>
      </c>
    </row>
    <row r="108" spans="1:13" ht="115.5" customHeight="1" thickBot="1" x14ac:dyDescent="0.3">
      <c r="A108" s="48"/>
      <c r="B108" s="51"/>
      <c r="C108" s="41" t="s">
        <v>153</v>
      </c>
      <c r="D108" s="41"/>
      <c r="E108" s="41"/>
      <c r="F108" s="42"/>
      <c r="G108" s="38"/>
      <c r="H108" s="40"/>
      <c r="M108" s="7"/>
    </row>
    <row r="109" spans="1:13" x14ac:dyDescent="0.25">
      <c r="A109" s="46">
        <v>9</v>
      </c>
      <c r="B109" s="49" t="s">
        <v>111</v>
      </c>
      <c r="C109" s="43" t="s">
        <v>152</v>
      </c>
      <c r="D109" s="43" t="s">
        <v>151</v>
      </c>
      <c r="E109" s="43" t="s">
        <v>150</v>
      </c>
      <c r="F109" s="43" t="s">
        <v>149</v>
      </c>
      <c r="G109" s="35" t="s">
        <v>60</v>
      </c>
      <c r="H109" s="36"/>
    </row>
    <row r="110" spans="1:13" x14ac:dyDescent="0.25">
      <c r="A110" s="47"/>
      <c r="B110" s="50"/>
      <c r="C110" s="44"/>
      <c r="D110" s="44"/>
      <c r="E110" s="44"/>
      <c r="F110" s="44"/>
      <c r="G110" s="13" t="s">
        <v>148</v>
      </c>
      <c r="H110" s="14">
        <v>6</v>
      </c>
    </row>
    <row r="111" spans="1:13" x14ac:dyDescent="0.25">
      <c r="A111" s="47"/>
      <c r="B111" s="50"/>
      <c r="C111" s="44"/>
      <c r="D111" s="44"/>
      <c r="E111" s="44"/>
      <c r="F111" s="44"/>
      <c r="G111" s="13" t="s">
        <v>147</v>
      </c>
      <c r="H111" s="14">
        <v>30</v>
      </c>
    </row>
    <row r="112" spans="1:13" x14ac:dyDescent="0.25">
      <c r="A112" s="47"/>
      <c r="B112" s="50"/>
      <c r="C112" s="44"/>
      <c r="D112" s="44"/>
      <c r="E112" s="44"/>
      <c r="F112" s="44"/>
      <c r="G112" s="13" t="s">
        <v>146</v>
      </c>
      <c r="H112" s="14">
        <v>8</v>
      </c>
    </row>
    <row r="113" spans="1:13" ht="16.5" thickBot="1" x14ac:dyDescent="0.3">
      <c r="A113" s="47"/>
      <c r="B113" s="50"/>
      <c r="C113" s="44"/>
      <c r="D113" s="44"/>
      <c r="E113" s="44"/>
      <c r="F113" s="44"/>
      <c r="G113" s="13" t="s">
        <v>145</v>
      </c>
      <c r="H113" s="14">
        <v>6</v>
      </c>
    </row>
    <row r="114" spans="1:13" x14ac:dyDescent="0.25">
      <c r="A114" s="47"/>
      <c r="B114" s="50"/>
      <c r="C114" s="44"/>
      <c r="D114" s="44"/>
      <c r="E114" s="44"/>
      <c r="F114" s="44"/>
      <c r="G114" s="35" t="s">
        <v>128</v>
      </c>
      <c r="H114" s="36"/>
    </row>
    <row r="115" spans="1:13" ht="16.5" thickBot="1" x14ac:dyDescent="0.3">
      <c r="A115" s="47"/>
      <c r="B115" s="50"/>
      <c r="C115" s="44"/>
      <c r="D115" s="44"/>
      <c r="E115" s="44"/>
      <c r="F115" s="44"/>
      <c r="G115" s="13" t="s">
        <v>144</v>
      </c>
      <c r="H115" s="14">
        <v>7</v>
      </c>
    </row>
    <row r="116" spans="1:13" x14ac:dyDescent="0.25">
      <c r="A116" s="47"/>
      <c r="B116" s="50"/>
      <c r="C116" s="44"/>
      <c r="D116" s="44"/>
      <c r="E116" s="44"/>
      <c r="F116" s="44"/>
      <c r="G116" s="35" t="s">
        <v>114</v>
      </c>
      <c r="H116" s="36"/>
    </row>
    <row r="117" spans="1:13" x14ac:dyDescent="0.25">
      <c r="A117" s="47"/>
      <c r="B117" s="50"/>
      <c r="C117" s="44"/>
      <c r="D117" s="44"/>
      <c r="E117" s="44"/>
      <c r="F117" s="44"/>
      <c r="G117" s="13" t="s">
        <v>143</v>
      </c>
      <c r="H117" s="14">
        <v>17</v>
      </c>
    </row>
    <row r="118" spans="1:13" ht="31.5" x14ac:dyDescent="0.25">
      <c r="A118" s="47"/>
      <c r="B118" s="50"/>
      <c r="C118" s="44"/>
      <c r="D118" s="44"/>
      <c r="E118" s="44"/>
      <c r="F118" s="44"/>
      <c r="G118" s="13" t="s">
        <v>113</v>
      </c>
      <c r="H118" s="14">
        <v>10</v>
      </c>
    </row>
    <row r="119" spans="1:13" ht="16.5" thickBot="1" x14ac:dyDescent="0.3">
      <c r="A119" s="47"/>
      <c r="B119" s="50"/>
      <c r="C119" s="45"/>
      <c r="D119" s="45"/>
      <c r="E119" s="45"/>
      <c r="F119" s="45"/>
      <c r="G119" s="37" t="s">
        <v>8</v>
      </c>
      <c r="H119" s="39">
        <f>SUM(H110:H113,H115:H115,H117:H118,)</f>
        <v>84</v>
      </c>
    </row>
    <row r="120" spans="1:13" ht="107.25" customHeight="1" thickBot="1" x14ac:dyDescent="0.3">
      <c r="A120" s="48"/>
      <c r="B120" s="51"/>
      <c r="C120" s="41" t="s">
        <v>142</v>
      </c>
      <c r="D120" s="41"/>
      <c r="E120" s="41"/>
      <c r="F120" s="42"/>
      <c r="G120" s="38"/>
      <c r="H120" s="40"/>
      <c r="M120" s="7"/>
    </row>
    <row r="121" spans="1:13" x14ac:dyDescent="0.25">
      <c r="A121" s="46">
        <v>10</v>
      </c>
      <c r="B121" s="49" t="s">
        <v>135</v>
      </c>
      <c r="C121" s="43" t="s">
        <v>141</v>
      </c>
      <c r="D121" s="43" t="s">
        <v>140</v>
      </c>
      <c r="E121" s="43" t="s">
        <v>139</v>
      </c>
      <c r="F121" s="43" t="s">
        <v>138</v>
      </c>
      <c r="G121" s="35" t="s">
        <v>60</v>
      </c>
      <c r="H121" s="36"/>
    </row>
    <row r="122" spans="1:13" ht="16.5" thickBot="1" x14ac:dyDescent="0.3">
      <c r="A122" s="47"/>
      <c r="B122" s="50"/>
      <c r="C122" s="44"/>
      <c r="D122" s="44"/>
      <c r="E122" s="44"/>
      <c r="F122" s="44"/>
      <c r="G122" s="13" t="s">
        <v>137</v>
      </c>
      <c r="H122" s="14">
        <v>8</v>
      </c>
    </row>
    <row r="123" spans="1:13" x14ac:dyDescent="0.25">
      <c r="A123" s="47"/>
      <c r="B123" s="50"/>
      <c r="C123" s="44"/>
      <c r="D123" s="44"/>
      <c r="E123" s="44"/>
      <c r="F123" s="44"/>
      <c r="G123" s="35" t="s">
        <v>114</v>
      </c>
      <c r="H123" s="36"/>
    </row>
    <row r="124" spans="1:13" ht="32.25" thickBot="1" x14ac:dyDescent="0.3">
      <c r="A124" s="47"/>
      <c r="B124" s="50"/>
      <c r="C124" s="44"/>
      <c r="D124" s="44"/>
      <c r="E124" s="44"/>
      <c r="F124" s="44"/>
      <c r="G124" s="13" t="s">
        <v>113</v>
      </c>
      <c r="H124" s="14">
        <v>10</v>
      </c>
    </row>
    <row r="125" spans="1:13" x14ac:dyDescent="0.25">
      <c r="A125" s="47"/>
      <c r="B125" s="50"/>
      <c r="C125" s="44"/>
      <c r="D125" s="44"/>
      <c r="E125" s="44"/>
      <c r="F125" s="44"/>
      <c r="G125" s="35" t="s">
        <v>128</v>
      </c>
      <c r="H125" s="36"/>
    </row>
    <row r="126" spans="1:13" ht="47.25" x14ac:dyDescent="0.25">
      <c r="A126" s="47"/>
      <c r="B126" s="50"/>
      <c r="C126" s="44"/>
      <c r="D126" s="44"/>
      <c r="E126" s="44"/>
      <c r="F126" s="44"/>
      <c r="G126" s="13" t="s">
        <v>127</v>
      </c>
      <c r="H126" s="14">
        <v>3</v>
      </c>
    </row>
    <row r="127" spans="1:13" x14ac:dyDescent="0.25">
      <c r="A127" s="47"/>
      <c r="B127" s="50"/>
      <c r="C127" s="44"/>
      <c r="D127" s="44"/>
      <c r="E127" s="44"/>
      <c r="F127" s="44"/>
      <c r="G127" s="13" t="s">
        <v>126</v>
      </c>
      <c r="H127" s="14">
        <v>3</v>
      </c>
    </row>
    <row r="128" spans="1:13" ht="31.5" x14ac:dyDescent="0.25">
      <c r="A128" s="47"/>
      <c r="B128" s="50"/>
      <c r="C128" s="44"/>
      <c r="D128" s="44"/>
      <c r="E128" s="44"/>
      <c r="F128" s="44"/>
      <c r="G128" s="13" t="s">
        <v>125</v>
      </c>
      <c r="H128" s="14">
        <v>1</v>
      </c>
    </row>
    <row r="129" spans="1:8" ht="31.5" x14ac:dyDescent="0.25">
      <c r="A129" s="47"/>
      <c r="B129" s="50"/>
      <c r="C129" s="44"/>
      <c r="D129" s="44"/>
      <c r="E129" s="44"/>
      <c r="F129" s="44"/>
      <c r="G129" s="13" t="s">
        <v>124</v>
      </c>
      <c r="H129" s="14">
        <v>6</v>
      </c>
    </row>
    <row r="130" spans="1:8" ht="16.5" thickBot="1" x14ac:dyDescent="0.3">
      <c r="A130" s="47"/>
      <c r="B130" s="50"/>
      <c r="C130" s="45"/>
      <c r="D130" s="45"/>
      <c r="E130" s="45"/>
      <c r="F130" s="45"/>
      <c r="G130" s="37" t="s">
        <v>8</v>
      </c>
      <c r="H130" s="39">
        <f>SUM(H122:H122,H124:H124,H126:H129,)</f>
        <v>31</v>
      </c>
    </row>
    <row r="131" spans="1:8" ht="107.25" customHeight="1" thickBot="1" x14ac:dyDescent="0.3">
      <c r="A131" s="48"/>
      <c r="B131" s="51"/>
      <c r="C131" s="41" t="s">
        <v>136</v>
      </c>
      <c r="D131" s="41"/>
      <c r="E131" s="41"/>
      <c r="F131" s="42"/>
      <c r="G131" s="38"/>
      <c r="H131" s="40"/>
    </row>
    <row r="132" spans="1:8" x14ac:dyDescent="0.25">
      <c r="A132" s="46">
        <v>11</v>
      </c>
      <c r="B132" s="49" t="s">
        <v>135</v>
      </c>
      <c r="C132" s="43" t="s">
        <v>134</v>
      </c>
      <c r="D132" s="43" t="s">
        <v>133</v>
      </c>
      <c r="E132" s="43" t="s">
        <v>132</v>
      </c>
      <c r="F132" s="43" t="s">
        <v>131</v>
      </c>
      <c r="G132" s="35" t="s">
        <v>60</v>
      </c>
      <c r="H132" s="36"/>
    </row>
    <row r="133" spans="1:8" x14ac:dyDescent="0.25">
      <c r="A133" s="47"/>
      <c r="B133" s="50"/>
      <c r="C133" s="44"/>
      <c r="D133" s="44"/>
      <c r="E133" s="44"/>
      <c r="F133" s="44"/>
      <c r="G133" s="13" t="s">
        <v>130</v>
      </c>
      <c r="H133" s="14">
        <v>8</v>
      </c>
    </row>
    <row r="134" spans="1:8" ht="32.25" thickBot="1" x14ac:dyDescent="0.3">
      <c r="A134" s="47"/>
      <c r="B134" s="50"/>
      <c r="C134" s="44"/>
      <c r="D134" s="44"/>
      <c r="E134" s="44"/>
      <c r="F134" s="44"/>
      <c r="G134" s="13" t="s">
        <v>129</v>
      </c>
      <c r="H134" s="14">
        <v>6</v>
      </c>
    </row>
    <row r="135" spans="1:8" x14ac:dyDescent="0.25">
      <c r="A135" s="47"/>
      <c r="B135" s="50"/>
      <c r="C135" s="44"/>
      <c r="D135" s="44"/>
      <c r="E135" s="44"/>
      <c r="F135" s="44"/>
      <c r="G135" s="35" t="s">
        <v>114</v>
      </c>
      <c r="H135" s="36"/>
    </row>
    <row r="136" spans="1:8" ht="32.25" thickBot="1" x14ac:dyDescent="0.3">
      <c r="A136" s="47"/>
      <c r="B136" s="50"/>
      <c r="C136" s="44"/>
      <c r="D136" s="44"/>
      <c r="E136" s="44"/>
      <c r="F136" s="44"/>
      <c r="G136" s="13" t="s">
        <v>113</v>
      </c>
      <c r="H136" s="14">
        <v>5</v>
      </c>
    </row>
    <row r="137" spans="1:8" x14ac:dyDescent="0.25">
      <c r="A137" s="47"/>
      <c r="B137" s="50"/>
      <c r="C137" s="44"/>
      <c r="D137" s="44"/>
      <c r="E137" s="44"/>
      <c r="F137" s="44"/>
      <c r="G137" s="35" t="s">
        <v>128</v>
      </c>
      <c r="H137" s="36"/>
    </row>
    <row r="138" spans="1:8" ht="47.25" x14ac:dyDescent="0.25">
      <c r="A138" s="47"/>
      <c r="B138" s="50"/>
      <c r="C138" s="44"/>
      <c r="D138" s="44"/>
      <c r="E138" s="44"/>
      <c r="F138" s="44"/>
      <c r="G138" s="13" t="s">
        <v>127</v>
      </c>
      <c r="H138" s="14">
        <v>2</v>
      </c>
    </row>
    <row r="139" spans="1:8" x14ac:dyDescent="0.25">
      <c r="A139" s="47"/>
      <c r="B139" s="50"/>
      <c r="C139" s="44"/>
      <c r="D139" s="44"/>
      <c r="E139" s="44"/>
      <c r="F139" s="44"/>
      <c r="G139" s="13" t="s">
        <v>126</v>
      </c>
      <c r="H139" s="14">
        <v>3</v>
      </c>
    </row>
    <row r="140" spans="1:8" ht="31.5" x14ac:dyDescent="0.25">
      <c r="A140" s="47"/>
      <c r="B140" s="50"/>
      <c r="C140" s="44"/>
      <c r="D140" s="44"/>
      <c r="E140" s="44"/>
      <c r="F140" s="44"/>
      <c r="G140" s="13" t="s">
        <v>125</v>
      </c>
      <c r="H140" s="14">
        <v>2</v>
      </c>
    </row>
    <row r="141" spans="1:8" ht="31.5" x14ac:dyDescent="0.25">
      <c r="A141" s="47"/>
      <c r="B141" s="50"/>
      <c r="C141" s="44"/>
      <c r="D141" s="44"/>
      <c r="E141" s="44"/>
      <c r="F141" s="44"/>
      <c r="G141" s="13" t="s">
        <v>124</v>
      </c>
      <c r="H141" s="14">
        <v>6</v>
      </c>
    </row>
    <row r="142" spans="1:8" ht="16.5" thickBot="1" x14ac:dyDescent="0.3">
      <c r="A142" s="47"/>
      <c r="B142" s="50"/>
      <c r="C142" s="45"/>
      <c r="D142" s="45"/>
      <c r="E142" s="45"/>
      <c r="F142" s="45"/>
      <c r="G142" s="37" t="s">
        <v>8</v>
      </c>
      <c r="H142" s="39">
        <f>SUM(H133:H134,H136:H136,H138:H141,)</f>
        <v>32</v>
      </c>
    </row>
    <row r="143" spans="1:8" ht="124.5" customHeight="1" thickBot="1" x14ac:dyDescent="0.3">
      <c r="A143" s="48"/>
      <c r="B143" s="51"/>
      <c r="C143" s="41" t="s">
        <v>123</v>
      </c>
      <c r="D143" s="41"/>
      <c r="E143" s="41"/>
      <c r="F143" s="42"/>
      <c r="G143" s="38"/>
      <c r="H143" s="40"/>
    </row>
    <row r="144" spans="1:8" x14ac:dyDescent="0.25">
      <c r="A144" s="46">
        <v>12</v>
      </c>
      <c r="B144" s="49" t="s">
        <v>111</v>
      </c>
      <c r="C144" s="43" t="s">
        <v>122</v>
      </c>
      <c r="D144" s="43" t="s">
        <v>121</v>
      </c>
      <c r="E144" s="43" t="s">
        <v>120</v>
      </c>
      <c r="F144" s="43" t="s">
        <v>119</v>
      </c>
      <c r="G144" s="35" t="s">
        <v>95</v>
      </c>
      <c r="H144" s="36"/>
    </row>
    <row r="145" spans="1:13" x14ac:dyDescent="0.25">
      <c r="A145" s="47"/>
      <c r="B145" s="50"/>
      <c r="C145" s="44"/>
      <c r="D145" s="44"/>
      <c r="E145" s="44"/>
      <c r="F145" s="44"/>
      <c r="G145" s="13" t="s">
        <v>94</v>
      </c>
      <c r="H145" s="14">
        <v>10</v>
      </c>
    </row>
    <row r="146" spans="1:13" ht="102.75" customHeight="1" thickBot="1" x14ac:dyDescent="0.3">
      <c r="A146" s="47"/>
      <c r="B146" s="50"/>
      <c r="C146" s="45"/>
      <c r="D146" s="45"/>
      <c r="E146" s="45"/>
      <c r="F146" s="45"/>
      <c r="G146" s="37" t="s">
        <v>8</v>
      </c>
      <c r="H146" s="39">
        <f>SUM(H145:H145,)</f>
        <v>10</v>
      </c>
    </row>
    <row r="147" spans="1:13" ht="104.25" customHeight="1" thickBot="1" x14ac:dyDescent="0.3">
      <c r="A147" s="48"/>
      <c r="B147" s="51"/>
      <c r="C147" s="41" t="s">
        <v>118</v>
      </c>
      <c r="D147" s="41"/>
      <c r="E147" s="41"/>
      <c r="F147" s="42"/>
      <c r="G147" s="38"/>
      <c r="H147" s="40"/>
    </row>
    <row r="148" spans="1:13" x14ac:dyDescent="0.25">
      <c r="A148" s="46">
        <v>13</v>
      </c>
      <c r="B148" s="49" t="s">
        <v>111</v>
      </c>
      <c r="C148" s="43" t="s">
        <v>117</v>
      </c>
      <c r="D148" s="43" t="s">
        <v>116</v>
      </c>
      <c r="E148" s="43" t="s">
        <v>97</v>
      </c>
      <c r="F148" s="43" t="s">
        <v>115</v>
      </c>
      <c r="G148" s="35" t="s">
        <v>114</v>
      </c>
      <c r="H148" s="36"/>
    </row>
    <row r="149" spans="1:13" ht="31.5" x14ac:dyDescent="0.25">
      <c r="A149" s="47"/>
      <c r="B149" s="50"/>
      <c r="C149" s="44"/>
      <c r="D149" s="44"/>
      <c r="E149" s="44"/>
      <c r="F149" s="44"/>
      <c r="G149" s="13" t="s">
        <v>113</v>
      </c>
      <c r="H149" s="14">
        <v>10</v>
      </c>
    </row>
    <row r="150" spans="1:13" ht="58.5" customHeight="1" thickBot="1" x14ac:dyDescent="0.3">
      <c r="A150" s="47"/>
      <c r="B150" s="50"/>
      <c r="C150" s="45"/>
      <c r="D150" s="45"/>
      <c r="E150" s="45"/>
      <c r="F150" s="45"/>
      <c r="G150" s="37" t="s">
        <v>8</v>
      </c>
      <c r="H150" s="39">
        <f>SUM(H149:H149,)</f>
        <v>10</v>
      </c>
    </row>
    <row r="151" spans="1:13" ht="126" customHeight="1" thickBot="1" x14ac:dyDescent="0.3">
      <c r="A151" s="48"/>
      <c r="B151" s="51"/>
      <c r="C151" s="41" t="s">
        <v>112</v>
      </c>
      <c r="D151" s="41"/>
      <c r="E151" s="41"/>
      <c r="F151" s="42"/>
      <c r="G151" s="38"/>
      <c r="H151" s="40"/>
      <c r="M151" s="7"/>
    </row>
    <row r="152" spans="1:13" x14ac:dyDescent="0.25">
      <c r="A152" s="46">
        <v>14</v>
      </c>
      <c r="B152" s="49" t="s">
        <v>111</v>
      </c>
      <c r="C152" s="43" t="s">
        <v>110</v>
      </c>
      <c r="D152" s="43" t="s">
        <v>109</v>
      </c>
      <c r="E152" s="43" t="s">
        <v>108</v>
      </c>
      <c r="F152" s="43" t="s">
        <v>107</v>
      </c>
      <c r="G152" s="35" t="s">
        <v>106</v>
      </c>
      <c r="H152" s="36"/>
    </row>
    <row r="153" spans="1:13" ht="31.5" x14ac:dyDescent="0.25">
      <c r="A153" s="47"/>
      <c r="B153" s="50"/>
      <c r="C153" s="44"/>
      <c r="D153" s="44"/>
      <c r="E153" s="44"/>
      <c r="F153" s="44"/>
      <c r="G153" s="13" t="s">
        <v>105</v>
      </c>
      <c r="H153" s="14">
        <v>8</v>
      </c>
    </row>
    <row r="154" spans="1:13" ht="47.25" x14ac:dyDescent="0.25">
      <c r="A154" s="47"/>
      <c r="B154" s="50"/>
      <c r="C154" s="44"/>
      <c r="D154" s="44"/>
      <c r="E154" s="44"/>
      <c r="F154" s="44"/>
      <c r="G154" s="13" t="s">
        <v>104</v>
      </c>
      <c r="H154" s="14">
        <v>10</v>
      </c>
    </row>
    <row r="155" spans="1:13" ht="31.5" x14ac:dyDescent="0.25">
      <c r="A155" s="47"/>
      <c r="B155" s="50"/>
      <c r="C155" s="44"/>
      <c r="D155" s="44"/>
      <c r="E155" s="44"/>
      <c r="F155" s="44"/>
      <c r="G155" s="13" t="s">
        <v>103</v>
      </c>
      <c r="H155" s="14">
        <v>8</v>
      </c>
    </row>
    <row r="156" spans="1:13" ht="31.5" x14ac:dyDescent="0.25">
      <c r="A156" s="47"/>
      <c r="B156" s="50"/>
      <c r="C156" s="44"/>
      <c r="D156" s="44"/>
      <c r="E156" s="44"/>
      <c r="F156" s="44"/>
      <c r="G156" s="13" t="s">
        <v>102</v>
      </c>
      <c r="H156" s="14">
        <v>10</v>
      </c>
    </row>
    <row r="157" spans="1:13" ht="16.5" thickBot="1" x14ac:dyDescent="0.3">
      <c r="A157" s="47"/>
      <c r="B157" s="50"/>
      <c r="C157" s="45"/>
      <c r="D157" s="45"/>
      <c r="E157" s="45"/>
      <c r="F157" s="45"/>
      <c r="G157" s="37" t="s">
        <v>8</v>
      </c>
      <c r="H157" s="39">
        <f>SUM(H153:H156)</f>
        <v>36</v>
      </c>
    </row>
    <row r="158" spans="1:13" ht="120" customHeight="1" thickBot="1" x14ac:dyDescent="0.3">
      <c r="A158" s="48"/>
      <c r="B158" s="51"/>
      <c r="C158" s="41" t="s">
        <v>101</v>
      </c>
      <c r="D158" s="41"/>
      <c r="E158" s="41"/>
      <c r="F158" s="42"/>
      <c r="G158" s="38"/>
      <c r="H158" s="40"/>
    </row>
    <row r="159" spans="1:13" x14ac:dyDescent="0.25">
      <c r="A159" s="46">
        <v>15</v>
      </c>
      <c r="B159" s="49" t="s">
        <v>100</v>
      </c>
      <c r="C159" s="43" t="s">
        <v>99</v>
      </c>
      <c r="D159" s="43" t="s">
        <v>98</v>
      </c>
      <c r="E159" s="43" t="s">
        <v>97</v>
      </c>
      <c r="F159" s="43" t="s">
        <v>96</v>
      </c>
      <c r="G159" s="35" t="s">
        <v>95</v>
      </c>
      <c r="H159" s="36"/>
    </row>
    <row r="160" spans="1:13" x14ac:dyDescent="0.25">
      <c r="A160" s="47"/>
      <c r="B160" s="50"/>
      <c r="C160" s="44"/>
      <c r="D160" s="44"/>
      <c r="E160" s="44"/>
      <c r="F160" s="44"/>
      <c r="G160" s="13" t="s">
        <v>94</v>
      </c>
      <c r="H160" s="14">
        <v>14</v>
      </c>
    </row>
    <row r="161" spans="1:13" ht="63" customHeight="1" thickBot="1" x14ac:dyDescent="0.3">
      <c r="A161" s="47"/>
      <c r="B161" s="50"/>
      <c r="C161" s="45"/>
      <c r="D161" s="45"/>
      <c r="E161" s="45"/>
      <c r="F161" s="45"/>
      <c r="G161" s="37" t="s">
        <v>8</v>
      </c>
      <c r="H161" s="39">
        <f>SUM(H160:H160,)</f>
        <v>14</v>
      </c>
    </row>
    <row r="162" spans="1:13" ht="111.75" customHeight="1" thickBot="1" x14ac:dyDescent="0.3">
      <c r="A162" s="48"/>
      <c r="B162" s="51"/>
      <c r="C162" s="41" t="s">
        <v>93</v>
      </c>
      <c r="D162" s="41"/>
      <c r="E162" s="41"/>
      <c r="F162" s="42"/>
      <c r="G162" s="38"/>
      <c r="H162" s="40"/>
    </row>
    <row r="163" spans="1:13" ht="16.5" thickBot="1" x14ac:dyDescent="0.3">
      <c r="A163" s="56" t="s">
        <v>92</v>
      </c>
      <c r="B163" s="57"/>
      <c r="C163" s="57"/>
      <c r="D163" s="57"/>
      <c r="E163" s="58"/>
      <c r="F163" s="32">
        <f>H161+H157+H150+H146+H142+H130+H119+H107+H93+H75+H61+H44+H34+H22+H9</f>
        <v>864</v>
      </c>
      <c r="G163" s="33"/>
      <c r="H163" s="34"/>
    </row>
    <row r="164" spans="1:13" ht="157.5" customHeight="1" thickBot="1" x14ac:dyDescent="0.3">
      <c r="A164" s="24" t="s">
        <v>9</v>
      </c>
      <c r="B164" s="25"/>
      <c r="C164" s="26" t="s">
        <v>91</v>
      </c>
      <c r="D164" s="27"/>
      <c r="E164" s="27"/>
      <c r="F164" s="28"/>
      <c r="G164" s="20" t="s">
        <v>88</v>
      </c>
      <c r="H164" s="19" t="s">
        <v>90</v>
      </c>
      <c r="M164" s="7"/>
    </row>
    <row r="165" spans="1:13" ht="142.5" customHeight="1" thickBot="1" x14ac:dyDescent="0.3">
      <c r="A165" s="24" t="s">
        <v>9</v>
      </c>
      <c r="B165" s="25"/>
      <c r="C165" s="26" t="s">
        <v>89</v>
      </c>
      <c r="D165" s="27"/>
      <c r="E165" s="27"/>
      <c r="F165" s="28"/>
      <c r="G165" s="20" t="s">
        <v>88</v>
      </c>
      <c r="H165" s="19" t="s">
        <v>87</v>
      </c>
      <c r="M165" s="7"/>
    </row>
  </sheetData>
  <sheetProtection algorithmName="SHA-512" hashValue="zsf5ePCCVSTPbXNvhG0wZ3Rfvd8nvAV+In/ohWmsLaRLugUVDLbKGaLWx+/1BY6Hzhecc1HHnRlhAR4YfKsBmg==" saltValue="ZwKE0EobBRE/0ruKYEDxFA==" spinCount="100000" sheet="1" formatCells="0" formatColumns="0" formatRows="0" insertColumns="0" insertRows="0" autoFilter="0"/>
  <autoFilter ref="A1:H501" xr:uid="{00000000-0009-0000-0000-000000000000}"/>
  <mergeCells count="184">
    <mergeCell ref="I10:L10"/>
    <mergeCell ref="I23:L23"/>
    <mergeCell ref="I35:L35"/>
    <mergeCell ref="D121:D130"/>
    <mergeCell ref="E121:E130"/>
    <mergeCell ref="A165:B165"/>
    <mergeCell ref="C165:F165"/>
    <mergeCell ref="A163:E163"/>
    <mergeCell ref="F163:H163"/>
    <mergeCell ref="A164:B164"/>
    <mergeCell ref="C164:F164"/>
    <mergeCell ref="B152:B158"/>
    <mergeCell ref="G152:H152"/>
    <mergeCell ref="G157:G158"/>
    <mergeCell ref="H157:H158"/>
    <mergeCell ref="C158:F158"/>
    <mergeCell ref="C159:C161"/>
    <mergeCell ref="D159:D161"/>
    <mergeCell ref="E159:E161"/>
    <mergeCell ref="F159:F161"/>
    <mergeCell ref="G159:H159"/>
    <mergeCell ref="G161:G162"/>
    <mergeCell ref="H161:H162"/>
    <mergeCell ref="C162:F162"/>
    <mergeCell ref="F148:F150"/>
    <mergeCell ref="C152:C157"/>
    <mergeCell ref="D152:D157"/>
    <mergeCell ref="E152:E157"/>
    <mergeCell ref="F152:F157"/>
    <mergeCell ref="C148:C150"/>
    <mergeCell ref="D148:D150"/>
    <mergeCell ref="E148:E150"/>
    <mergeCell ref="C151:F151"/>
    <mergeCell ref="G2:H2"/>
    <mergeCell ref="G5:H5"/>
    <mergeCell ref="G9:G10"/>
    <mergeCell ref="H9:H10"/>
    <mergeCell ref="C10:F10"/>
    <mergeCell ref="C2:C9"/>
    <mergeCell ref="D2:D9"/>
    <mergeCell ref="F24:F34"/>
    <mergeCell ref="B11:B23"/>
    <mergeCell ref="G11:H11"/>
    <mergeCell ref="G14:H14"/>
    <mergeCell ref="G20:H20"/>
    <mergeCell ref="G22:G23"/>
    <mergeCell ref="H22:H23"/>
    <mergeCell ref="C23:F23"/>
    <mergeCell ref="C11:C22"/>
    <mergeCell ref="D11:D22"/>
    <mergeCell ref="B24:B35"/>
    <mergeCell ref="G24:H24"/>
    <mergeCell ref="G27:H27"/>
    <mergeCell ref="G32:H32"/>
    <mergeCell ref="G34:G35"/>
    <mergeCell ref="H34:H35"/>
    <mergeCell ref="C35:F35"/>
    <mergeCell ref="E2:E9"/>
    <mergeCell ref="F2:F9"/>
    <mergeCell ref="A148:A151"/>
    <mergeCell ref="A152:A158"/>
    <mergeCell ref="A159:A162"/>
    <mergeCell ref="A2:A10"/>
    <mergeCell ref="A11:A23"/>
    <mergeCell ref="A24:A35"/>
    <mergeCell ref="A132:A143"/>
    <mergeCell ref="A144:A147"/>
    <mergeCell ref="E11:E22"/>
    <mergeCell ref="F11:F22"/>
    <mergeCell ref="B2:B10"/>
    <mergeCell ref="C24:C34"/>
    <mergeCell ref="D24:D34"/>
    <mergeCell ref="E24:E34"/>
    <mergeCell ref="B159:B162"/>
    <mergeCell ref="F121:F130"/>
    <mergeCell ref="C132:C142"/>
    <mergeCell ref="D132:D142"/>
    <mergeCell ref="E132:E142"/>
    <mergeCell ref="F132:F142"/>
    <mergeCell ref="C144:C146"/>
    <mergeCell ref="D144:D146"/>
    <mergeCell ref="A121:A131"/>
    <mergeCell ref="B36:B45"/>
    <mergeCell ref="G36:H36"/>
    <mergeCell ref="G40:H40"/>
    <mergeCell ref="G42:H42"/>
    <mergeCell ref="G44:G45"/>
    <mergeCell ref="H44:H45"/>
    <mergeCell ref="C45:F45"/>
    <mergeCell ref="C36:C44"/>
    <mergeCell ref="D36:D44"/>
    <mergeCell ref="A36:A45"/>
    <mergeCell ref="A46:A62"/>
    <mergeCell ref="A63:A76"/>
    <mergeCell ref="A77:A94"/>
    <mergeCell ref="A95:A108"/>
    <mergeCell ref="A109:A120"/>
    <mergeCell ref="E36:E44"/>
    <mergeCell ref="F36:F44"/>
    <mergeCell ref="B46:B62"/>
    <mergeCell ref="G46:H46"/>
    <mergeCell ref="G49:H49"/>
    <mergeCell ref="G54:H54"/>
    <mergeCell ref="G57:H57"/>
    <mergeCell ref="G61:G62"/>
    <mergeCell ref="H61:H62"/>
    <mergeCell ref="C62:F62"/>
    <mergeCell ref="C46:C61"/>
    <mergeCell ref="D46:D61"/>
    <mergeCell ref="E46:E61"/>
    <mergeCell ref="F46:F61"/>
    <mergeCell ref="B63:B76"/>
    <mergeCell ref="G63:H63"/>
    <mergeCell ref="G68:H68"/>
    <mergeCell ref="G71:H71"/>
    <mergeCell ref="G75:G76"/>
    <mergeCell ref="H75:H76"/>
    <mergeCell ref="C76:F76"/>
    <mergeCell ref="C63:C75"/>
    <mergeCell ref="D63:D75"/>
    <mergeCell ref="E63:E75"/>
    <mergeCell ref="F63:F75"/>
    <mergeCell ref="B77:B94"/>
    <mergeCell ref="C94:F94"/>
    <mergeCell ref="C77:C93"/>
    <mergeCell ref="D77:D93"/>
    <mergeCell ref="E77:E93"/>
    <mergeCell ref="G109:H109"/>
    <mergeCell ref="G114:H114"/>
    <mergeCell ref="G116:H116"/>
    <mergeCell ref="G119:G120"/>
    <mergeCell ref="H119:H120"/>
    <mergeCell ref="F77:F93"/>
    <mergeCell ref="B95:B108"/>
    <mergeCell ref="G95:H95"/>
    <mergeCell ref="G97:H97"/>
    <mergeCell ref="G99:H99"/>
    <mergeCell ref="G101:H101"/>
    <mergeCell ref="G105:H105"/>
    <mergeCell ref="G107:G108"/>
    <mergeCell ref="H107:H108"/>
    <mergeCell ref="C108:F108"/>
    <mergeCell ref="G77:H77"/>
    <mergeCell ref="G80:H80"/>
    <mergeCell ref="G85:H85"/>
    <mergeCell ref="G91:H91"/>
    <mergeCell ref="G93:G94"/>
    <mergeCell ref="H93:H94"/>
    <mergeCell ref="C109:C119"/>
    <mergeCell ref="D109:D119"/>
    <mergeCell ref="E109:E119"/>
    <mergeCell ref="F109:F119"/>
    <mergeCell ref="B121:B131"/>
    <mergeCell ref="C121:C130"/>
    <mergeCell ref="C95:C107"/>
    <mergeCell ref="D95:D107"/>
    <mergeCell ref="E95:E107"/>
    <mergeCell ref="F95:F107"/>
    <mergeCell ref="B109:B120"/>
    <mergeCell ref="G121:H121"/>
    <mergeCell ref="G123:H123"/>
    <mergeCell ref="G125:H125"/>
    <mergeCell ref="G130:G131"/>
    <mergeCell ref="H130:H131"/>
    <mergeCell ref="C131:F131"/>
    <mergeCell ref="G132:H132"/>
    <mergeCell ref="G135:H135"/>
    <mergeCell ref="C120:F120"/>
    <mergeCell ref="B144:B147"/>
    <mergeCell ref="G144:H144"/>
    <mergeCell ref="G146:G147"/>
    <mergeCell ref="H146:H147"/>
    <mergeCell ref="C147:F147"/>
    <mergeCell ref="G148:H148"/>
    <mergeCell ref="G137:H137"/>
    <mergeCell ref="G150:G151"/>
    <mergeCell ref="H150:H151"/>
    <mergeCell ref="G142:G143"/>
    <mergeCell ref="H142:H143"/>
    <mergeCell ref="C143:F143"/>
    <mergeCell ref="B132:B143"/>
    <mergeCell ref="B148:B151"/>
    <mergeCell ref="E144:E146"/>
    <mergeCell ref="F144:F14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E2A85-A68A-4A1A-93AF-01F934F1DB8E}">
  <dimension ref="A1:H92"/>
  <sheetViews>
    <sheetView zoomScale="80" zoomScaleNormal="80" workbookViewId="0">
      <pane ySplit="1" topLeftCell="A2" activePane="bottomLeft" state="frozen"/>
      <selection pane="bottomLeft" activeCell="G2" sqref="G2:H2"/>
    </sheetView>
  </sheetViews>
  <sheetFormatPr defaultColWidth="9.140625" defaultRowHeight="15.75" x14ac:dyDescent="0.25"/>
  <cols>
    <col min="1" max="1" width="13.42578125" style="3" customWidth="1"/>
    <col min="2" max="2" width="25.7109375" style="4" customWidth="1"/>
    <col min="3" max="3" width="23" style="3" customWidth="1"/>
    <col min="4" max="4" width="28.7109375" style="3" customWidth="1"/>
    <col min="5" max="5" width="24.42578125" style="3" customWidth="1"/>
    <col min="6" max="6" width="28" style="3" customWidth="1"/>
    <col min="7" max="7" width="24" style="3" customWidth="1"/>
    <col min="8" max="8" width="23.140625" style="3" customWidth="1"/>
    <col min="9" max="16384" width="9.140625" style="2"/>
  </cols>
  <sheetData>
    <row r="1" spans="1:8" s="1" customFormat="1" ht="43.35" customHeight="1" thickBot="1" x14ac:dyDescent="0.3">
      <c r="A1" s="8" t="s">
        <v>0</v>
      </c>
      <c r="B1" s="9" t="s">
        <v>1</v>
      </c>
      <c r="C1" s="10" t="s">
        <v>2</v>
      </c>
      <c r="D1" s="10" t="s">
        <v>3</v>
      </c>
      <c r="E1" s="10" t="s">
        <v>4</v>
      </c>
      <c r="F1" s="10" t="s">
        <v>5</v>
      </c>
      <c r="G1" s="11" t="s">
        <v>6</v>
      </c>
      <c r="H1" s="12" t="s">
        <v>7</v>
      </c>
    </row>
    <row r="2" spans="1:8" ht="15.75" customHeight="1" x14ac:dyDescent="0.25">
      <c r="A2" s="46">
        <v>1</v>
      </c>
      <c r="B2" s="49" t="s">
        <v>303</v>
      </c>
      <c r="C2" s="43" t="s">
        <v>364</v>
      </c>
      <c r="D2" s="43" t="s">
        <v>363</v>
      </c>
      <c r="E2" s="43" t="s">
        <v>362</v>
      </c>
      <c r="F2" s="43" t="s">
        <v>361</v>
      </c>
      <c r="G2" s="35" t="s">
        <v>298</v>
      </c>
      <c r="H2" s="36"/>
    </row>
    <row r="3" spans="1:8" ht="29.45" customHeight="1" x14ac:dyDescent="0.25">
      <c r="A3" s="47"/>
      <c r="B3" s="50"/>
      <c r="C3" s="44"/>
      <c r="D3" s="44"/>
      <c r="E3" s="44"/>
      <c r="F3" s="44"/>
      <c r="G3" s="13" t="s">
        <v>291</v>
      </c>
      <c r="H3" s="14">
        <v>15</v>
      </c>
    </row>
    <row r="4" spans="1:8" ht="50.45" customHeight="1" x14ac:dyDescent="0.25">
      <c r="A4" s="47"/>
      <c r="B4" s="50"/>
      <c r="C4" s="44"/>
      <c r="D4" s="44"/>
      <c r="E4" s="44"/>
      <c r="F4" s="44"/>
      <c r="G4" s="13" t="s">
        <v>297</v>
      </c>
      <c r="H4" s="14">
        <v>5</v>
      </c>
    </row>
    <row r="5" spans="1:8" ht="47.25" x14ac:dyDescent="0.25">
      <c r="A5" s="47"/>
      <c r="B5" s="50"/>
      <c r="C5" s="44"/>
      <c r="D5" s="44"/>
      <c r="E5" s="44"/>
      <c r="F5" s="44"/>
      <c r="G5" s="13" t="s">
        <v>296</v>
      </c>
      <c r="H5" s="14">
        <v>2</v>
      </c>
    </row>
    <row r="6" spans="1:8" ht="15" customHeight="1" x14ac:dyDescent="0.25">
      <c r="A6" s="47"/>
      <c r="B6" s="50"/>
      <c r="C6" s="44"/>
      <c r="D6" s="44"/>
      <c r="E6" s="44"/>
      <c r="F6" s="44"/>
      <c r="G6" s="13" t="s">
        <v>294</v>
      </c>
      <c r="H6" s="14">
        <v>2</v>
      </c>
    </row>
    <row r="7" spans="1:8" ht="15.75" customHeight="1" x14ac:dyDescent="0.25">
      <c r="A7" s="47"/>
      <c r="B7" s="50"/>
      <c r="C7" s="44"/>
      <c r="D7" s="44"/>
      <c r="E7" s="44"/>
      <c r="F7" s="44"/>
      <c r="G7" s="13" t="s">
        <v>293</v>
      </c>
      <c r="H7" s="14">
        <v>1</v>
      </c>
    </row>
    <row r="8" spans="1:8" ht="16.5" thickBot="1" x14ac:dyDescent="0.3">
      <c r="A8" s="47"/>
      <c r="B8" s="50"/>
      <c r="C8" s="45"/>
      <c r="D8" s="45"/>
      <c r="E8" s="45"/>
      <c r="F8" s="45"/>
      <c r="G8" s="37" t="s">
        <v>8</v>
      </c>
      <c r="H8" s="39">
        <f>SUM(H3:H7)</f>
        <v>25</v>
      </c>
    </row>
    <row r="9" spans="1:8" ht="141" customHeight="1" thickBot="1" x14ac:dyDescent="0.3">
      <c r="A9" s="48"/>
      <c r="B9" s="51"/>
      <c r="C9" s="41" t="s">
        <v>360</v>
      </c>
      <c r="D9" s="41"/>
      <c r="E9" s="41"/>
      <c r="F9" s="42"/>
      <c r="G9" s="38"/>
      <c r="H9" s="40"/>
    </row>
    <row r="10" spans="1:8" ht="16.5" customHeight="1" x14ac:dyDescent="0.25">
      <c r="A10" s="46">
        <v>2</v>
      </c>
      <c r="B10" s="49" t="s">
        <v>314</v>
      </c>
      <c r="C10" s="43" t="s">
        <v>359</v>
      </c>
      <c r="D10" s="43" t="s">
        <v>358</v>
      </c>
      <c r="E10" s="43" t="s">
        <v>357</v>
      </c>
      <c r="F10" s="43" t="s">
        <v>356</v>
      </c>
      <c r="G10" s="35" t="s">
        <v>298</v>
      </c>
      <c r="H10" s="36"/>
    </row>
    <row r="11" spans="1:8" x14ac:dyDescent="0.25">
      <c r="A11" s="47"/>
      <c r="B11" s="50"/>
      <c r="C11" s="44"/>
      <c r="D11" s="44"/>
      <c r="E11" s="44"/>
      <c r="F11" s="44"/>
      <c r="G11" s="13" t="s">
        <v>297</v>
      </c>
      <c r="H11" s="14">
        <v>25</v>
      </c>
    </row>
    <row r="12" spans="1:8" ht="47.25" x14ac:dyDescent="0.25">
      <c r="A12" s="47"/>
      <c r="B12" s="50"/>
      <c r="C12" s="44"/>
      <c r="D12" s="44"/>
      <c r="E12" s="44"/>
      <c r="F12" s="44"/>
      <c r="G12" s="13" t="s">
        <v>296</v>
      </c>
      <c r="H12" s="14">
        <v>8</v>
      </c>
    </row>
    <row r="13" spans="1:8" ht="15" customHeight="1" x14ac:dyDescent="0.25">
      <c r="A13" s="47"/>
      <c r="B13" s="50"/>
      <c r="C13" s="44"/>
      <c r="D13" s="44"/>
      <c r="E13" s="44"/>
      <c r="F13" s="44"/>
      <c r="G13" s="13" t="s">
        <v>294</v>
      </c>
      <c r="H13" s="14">
        <v>8</v>
      </c>
    </row>
    <row r="14" spans="1:8" ht="31.5" x14ac:dyDescent="0.25">
      <c r="A14" s="47"/>
      <c r="B14" s="50"/>
      <c r="C14" s="44"/>
      <c r="D14" s="44"/>
      <c r="E14" s="44"/>
      <c r="F14" s="44"/>
      <c r="G14" s="13" t="s">
        <v>293</v>
      </c>
      <c r="H14" s="14">
        <v>4</v>
      </c>
    </row>
    <row r="15" spans="1:8" ht="31.5" x14ac:dyDescent="0.25">
      <c r="A15" s="47"/>
      <c r="B15" s="50"/>
      <c r="C15" s="44"/>
      <c r="D15" s="44"/>
      <c r="E15" s="44"/>
      <c r="F15" s="44"/>
      <c r="G15" s="13" t="s">
        <v>292</v>
      </c>
      <c r="H15" s="14">
        <v>10</v>
      </c>
    </row>
    <row r="16" spans="1:8" ht="16.5" thickBot="1" x14ac:dyDescent="0.3">
      <c r="A16" s="47"/>
      <c r="B16" s="50"/>
      <c r="C16" s="45"/>
      <c r="D16" s="45"/>
      <c r="E16" s="45"/>
      <c r="F16" s="45"/>
      <c r="G16" s="37" t="s">
        <v>8</v>
      </c>
      <c r="H16" s="39">
        <f>SUM(H11:H15)</f>
        <v>55</v>
      </c>
    </row>
    <row r="17" spans="1:8" ht="120" customHeight="1" thickBot="1" x14ac:dyDescent="0.3">
      <c r="A17" s="48"/>
      <c r="B17" s="51"/>
      <c r="C17" s="41" t="s">
        <v>355</v>
      </c>
      <c r="D17" s="41"/>
      <c r="E17" s="41"/>
      <c r="F17" s="42"/>
      <c r="G17" s="38"/>
      <c r="H17" s="40"/>
    </row>
    <row r="18" spans="1:8" ht="16.5" customHeight="1" x14ac:dyDescent="0.25">
      <c r="A18" s="46">
        <v>3</v>
      </c>
      <c r="B18" s="49" t="s">
        <v>344</v>
      </c>
      <c r="C18" s="43" t="s">
        <v>354</v>
      </c>
      <c r="D18" s="43" t="s">
        <v>353</v>
      </c>
      <c r="E18" s="43" t="s">
        <v>352</v>
      </c>
      <c r="F18" s="43" t="s">
        <v>351</v>
      </c>
      <c r="G18" s="35" t="s">
        <v>298</v>
      </c>
      <c r="H18" s="36"/>
    </row>
    <row r="19" spans="1:8" x14ac:dyDescent="0.25">
      <c r="A19" s="47"/>
      <c r="B19" s="50"/>
      <c r="C19" s="44"/>
      <c r="D19" s="44"/>
      <c r="E19" s="44"/>
      <c r="F19" s="44"/>
      <c r="G19" s="13" t="s">
        <v>297</v>
      </c>
      <c r="H19" s="14">
        <v>30</v>
      </c>
    </row>
    <row r="20" spans="1:8" ht="47.25" x14ac:dyDescent="0.25">
      <c r="A20" s="47"/>
      <c r="B20" s="50"/>
      <c r="C20" s="44"/>
      <c r="D20" s="44"/>
      <c r="E20" s="44"/>
      <c r="F20" s="44"/>
      <c r="G20" s="13" t="s">
        <v>296</v>
      </c>
      <c r="H20" s="14">
        <v>20</v>
      </c>
    </row>
    <row r="21" spans="1:8" ht="22.5" customHeight="1" thickBot="1" x14ac:dyDescent="0.3">
      <c r="A21" s="47"/>
      <c r="B21" s="50"/>
      <c r="C21" s="45"/>
      <c r="D21" s="45"/>
      <c r="E21" s="45"/>
      <c r="F21" s="45"/>
      <c r="G21" s="37" t="s">
        <v>8</v>
      </c>
      <c r="H21" s="39">
        <f>SUM(H19:H20)</f>
        <v>50</v>
      </c>
    </row>
    <row r="22" spans="1:8" ht="103.5" customHeight="1" thickBot="1" x14ac:dyDescent="0.3">
      <c r="A22" s="48"/>
      <c r="B22" s="51"/>
      <c r="C22" s="41" t="s">
        <v>350</v>
      </c>
      <c r="D22" s="41"/>
      <c r="E22" s="41"/>
      <c r="F22" s="42"/>
      <c r="G22" s="38"/>
      <c r="H22" s="40"/>
    </row>
    <row r="23" spans="1:8" ht="16.5" customHeight="1" x14ac:dyDescent="0.25">
      <c r="A23" s="46">
        <v>4</v>
      </c>
      <c r="B23" s="49" t="s">
        <v>344</v>
      </c>
      <c r="C23" s="43" t="s">
        <v>349</v>
      </c>
      <c r="D23" s="43" t="s">
        <v>348</v>
      </c>
      <c r="E23" s="43" t="s">
        <v>347</v>
      </c>
      <c r="F23" s="43" t="s">
        <v>346</v>
      </c>
      <c r="G23" s="35" t="s">
        <v>298</v>
      </c>
      <c r="H23" s="36"/>
    </row>
    <row r="24" spans="1:8" x14ac:dyDescent="0.25">
      <c r="A24" s="47"/>
      <c r="B24" s="50"/>
      <c r="C24" s="44"/>
      <c r="D24" s="44"/>
      <c r="E24" s="44"/>
      <c r="F24" s="44"/>
      <c r="G24" s="13" t="s">
        <v>297</v>
      </c>
      <c r="H24" s="14">
        <v>30</v>
      </c>
    </row>
    <row r="25" spans="1:8" ht="31.5" x14ac:dyDescent="0.25">
      <c r="A25" s="47"/>
      <c r="B25" s="50"/>
      <c r="C25" s="44"/>
      <c r="D25" s="44"/>
      <c r="E25" s="44"/>
      <c r="F25" s="44"/>
      <c r="G25" s="13" t="s">
        <v>292</v>
      </c>
      <c r="H25" s="14">
        <v>5</v>
      </c>
    </row>
    <row r="26" spans="1:8" ht="34.5" customHeight="1" thickBot="1" x14ac:dyDescent="0.3">
      <c r="A26" s="47"/>
      <c r="B26" s="50"/>
      <c r="C26" s="45"/>
      <c r="D26" s="45"/>
      <c r="E26" s="45"/>
      <c r="F26" s="45"/>
      <c r="G26" s="37" t="s">
        <v>8</v>
      </c>
      <c r="H26" s="39">
        <f>SUM(H24:H25)</f>
        <v>35</v>
      </c>
    </row>
    <row r="27" spans="1:8" ht="92.25" customHeight="1" thickBot="1" x14ac:dyDescent="0.3">
      <c r="A27" s="48"/>
      <c r="B27" s="51"/>
      <c r="C27" s="41" t="s">
        <v>345</v>
      </c>
      <c r="D27" s="41"/>
      <c r="E27" s="41"/>
      <c r="F27" s="42"/>
      <c r="G27" s="38"/>
      <c r="H27" s="40"/>
    </row>
    <row r="28" spans="1:8" ht="16.5" customHeight="1" x14ac:dyDescent="0.25">
      <c r="A28" s="46">
        <v>5</v>
      </c>
      <c r="B28" s="49" t="s">
        <v>344</v>
      </c>
      <c r="C28" s="43" t="s">
        <v>343</v>
      </c>
      <c r="D28" s="43" t="s">
        <v>184</v>
      </c>
      <c r="E28" s="43" t="s">
        <v>342</v>
      </c>
      <c r="F28" s="43" t="s">
        <v>341</v>
      </c>
      <c r="G28" s="35" t="s">
        <v>298</v>
      </c>
      <c r="H28" s="36"/>
    </row>
    <row r="29" spans="1:8" x14ac:dyDescent="0.25">
      <c r="A29" s="47"/>
      <c r="B29" s="50"/>
      <c r="C29" s="44"/>
      <c r="D29" s="44"/>
      <c r="E29" s="44"/>
      <c r="F29" s="44"/>
      <c r="G29" s="13" t="s">
        <v>297</v>
      </c>
      <c r="H29" s="14">
        <v>30</v>
      </c>
    </row>
    <row r="30" spans="1:8" ht="31.5" x14ac:dyDescent="0.25">
      <c r="A30" s="47"/>
      <c r="B30" s="50"/>
      <c r="C30" s="44"/>
      <c r="D30" s="44"/>
      <c r="E30" s="44"/>
      <c r="F30" s="44"/>
      <c r="G30" s="13" t="s">
        <v>293</v>
      </c>
      <c r="H30" s="14">
        <v>10</v>
      </c>
    </row>
    <row r="31" spans="1:8" ht="31.5" x14ac:dyDescent="0.25">
      <c r="A31" s="47"/>
      <c r="B31" s="50"/>
      <c r="C31" s="44"/>
      <c r="D31" s="44"/>
      <c r="E31" s="44"/>
      <c r="F31" s="44"/>
      <c r="G31" s="13" t="s">
        <v>292</v>
      </c>
      <c r="H31" s="14">
        <v>5</v>
      </c>
    </row>
    <row r="32" spans="1:8" ht="16.5" thickBot="1" x14ac:dyDescent="0.3">
      <c r="A32" s="47"/>
      <c r="B32" s="50"/>
      <c r="C32" s="45"/>
      <c r="D32" s="45"/>
      <c r="E32" s="45"/>
      <c r="F32" s="45"/>
      <c r="G32" s="37" t="s">
        <v>8</v>
      </c>
      <c r="H32" s="39">
        <f>SUM(H29:H31)</f>
        <v>45</v>
      </c>
    </row>
    <row r="33" spans="1:8" ht="93" customHeight="1" thickBot="1" x14ac:dyDescent="0.3">
      <c r="A33" s="48"/>
      <c r="B33" s="51"/>
      <c r="C33" s="41" t="s">
        <v>340</v>
      </c>
      <c r="D33" s="41"/>
      <c r="E33" s="41"/>
      <c r="F33" s="42"/>
      <c r="G33" s="38"/>
      <c r="H33" s="40"/>
    </row>
    <row r="34" spans="1:8" ht="16.5" customHeight="1" x14ac:dyDescent="0.25">
      <c r="A34" s="46">
        <v>6</v>
      </c>
      <c r="B34" s="49" t="s">
        <v>314</v>
      </c>
      <c r="C34" s="43" t="s">
        <v>339</v>
      </c>
      <c r="D34" s="43" t="s">
        <v>338</v>
      </c>
      <c r="E34" s="43" t="s">
        <v>337</v>
      </c>
      <c r="F34" s="43" t="s">
        <v>336</v>
      </c>
      <c r="G34" s="35" t="s">
        <v>298</v>
      </c>
      <c r="H34" s="36"/>
    </row>
    <row r="35" spans="1:8" ht="31.5" x14ac:dyDescent="0.25">
      <c r="A35" s="47"/>
      <c r="B35" s="50"/>
      <c r="C35" s="44"/>
      <c r="D35" s="44"/>
      <c r="E35" s="44"/>
      <c r="F35" s="44"/>
      <c r="G35" s="13" t="s">
        <v>295</v>
      </c>
      <c r="H35" s="14">
        <v>35</v>
      </c>
    </row>
    <row r="36" spans="1:8" ht="31.5" x14ac:dyDescent="0.25">
      <c r="A36" s="47"/>
      <c r="B36" s="50"/>
      <c r="C36" s="44"/>
      <c r="D36" s="44"/>
      <c r="E36" s="44"/>
      <c r="F36" s="44"/>
      <c r="G36" s="13" t="s">
        <v>294</v>
      </c>
      <c r="H36" s="14">
        <v>20</v>
      </c>
    </row>
    <row r="37" spans="1:8" ht="31.5" x14ac:dyDescent="0.25">
      <c r="A37" s="47"/>
      <c r="B37" s="50"/>
      <c r="C37" s="44"/>
      <c r="D37" s="44"/>
      <c r="E37" s="44"/>
      <c r="F37" s="44"/>
      <c r="G37" s="13" t="s">
        <v>292</v>
      </c>
      <c r="H37" s="14">
        <v>10</v>
      </c>
    </row>
    <row r="38" spans="1:8" ht="91.5" customHeight="1" thickBot="1" x14ac:dyDescent="0.3">
      <c r="A38" s="47"/>
      <c r="B38" s="50"/>
      <c r="C38" s="45"/>
      <c r="D38" s="45"/>
      <c r="E38" s="45"/>
      <c r="F38" s="45"/>
      <c r="G38" s="37" t="s">
        <v>8</v>
      </c>
      <c r="H38" s="39">
        <f>SUM(H35:H37)</f>
        <v>65</v>
      </c>
    </row>
    <row r="39" spans="1:8" ht="123" customHeight="1" thickBot="1" x14ac:dyDescent="0.3">
      <c r="A39" s="48"/>
      <c r="B39" s="51"/>
      <c r="C39" s="41" t="s">
        <v>335</v>
      </c>
      <c r="D39" s="41"/>
      <c r="E39" s="41"/>
      <c r="F39" s="42"/>
      <c r="G39" s="38"/>
      <c r="H39" s="40"/>
    </row>
    <row r="40" spans="1:8" ht="16.5" customHeight="1" x14ac:dyDescent="0.25">
      <c r="A40" s="46">
        <v>7</v>
      </c>
      <c r="B40" s="49" t="s">
        <v>303</v>
      </c>
      <c r="C40" s="43" t="s">
        <v>334</v>
      </c>
      <c r="D40" s="43" t="s">
        <v>333</v>
      </c>
      <c r="E40" s="43" t="s">
        <v>332</v>
      </c>
      <c r="F40" s="43" t="s">
        <v>331</v>
      </c>
      <c r="G40" s="35" t="s">
        <v>298</v>
      </c>
      <c r="H40" s="36"/>
    </row>
    <row r="41" spans="1:8" x14ac:dyDescent="0.25">
      <c r="A41" s="47"/>
      <c r="B41" s="50"/>
      <c r="C41" s="44"/>
      <c r="D41" s="44"/>
      <c r="E41" s="44"/>
      <c r="F41" s="44"/>
      <c r="G41" s="13" t="s">
        <v>297</v>
      </c>
      <c r="H41" s="14">
        <v>5</v>
      </c>
    </row>
    <row r="42" spans="1:8" ht="47.25" x14ac:dyDescent="0.25">
      <c r="A42" s="47"/>
      <c r="B42" s="50"/>
      <c r="C42" s="44"/>
      <c r="D42" s="44"/>
      <c r="E42" s="44"/>
      <c r="F42" s="44"/>
      <c r="G42" s="13" t="s">
        <v>296</v>
      </c>
      <c r="H42" s="14">
        <v>5</v>
      </c>
    </row>
    <row r="43" spans="1:8" ht="31.5" x14ac:dyDescent="0.25">
      <c r="A43" s="47"/>
      <c r="B43" s="50"/>
      <c r="C43" s="44"/>
      <c r="D43" s="44"/>
      <c r="E43" s="44"/>
      <c r="F43" s="44"/>
      <c r="G43" s="13" t="s">
        <v>295</v>
      </c>
      <c r="H43" s="14">
        <v>8</v>
      </c>
    </row>
    <row r="44" spans="1:8" ht="31.5" x14ac:dyDescent="0.25">
      <c r="A44" s="47"/>
      <c r="B44" s="50"/>
      <c r="C44" s="44"/>
      <c r="D44" s="44"/>
      <c r="E44" s="44"/>
      <c r="F44" s="44"/>
      <c r="G44" s="13" t="s">
        <v>294</v>
      </c>
      <c r="H44" s="14">
        <v>5</v>
      </c>
    </row>
    <row r="45" spans="1:8" ht="31.5" x14ac:dyDescent="0.25">
      <c r="A45" s="47"/>
      <c r="B45" s="50"/>
      <c r="C45" s="44"/>
      <c r="D45" s="44"/>
      <c r="E45" s="44"/>
      <c r="F45" s="44"/>
      <c r="G45" s="13" t="s">
        <v>293</v>
      </c>
      <c r="H45" s="14">
        <v>5</v>
      </c>
    </row>
    <row r="46" spans="1:8" ht="31.5" x14ac:dyDescent="0.25">
      <c r="A46" s="47"/>
      <c r="B46" s="50"/>
      <c r="C46" s="44"/>
      <c r="D46" s="44"/>
      <c r="E46" s="44"/>
      <c r="F46" s="44"/>
      <c r="G46" s="13" t="s">
        <v>292</v>
      </c>
      <c r="H46" s="14">
        <v>10</v>
      </c>
    </row>
    <row r="47" spans="1:8" ht="31.5" x14ac:dyDescent="0.25">
      <c r="A47" s="47"/>
      <c r="B47" s="50"/>
      <c r="C47" s="44"/>
      <c r="D47" s="44"/>
      <c r="E47" s="44"/>
      <c r="F47" s="44"/>
      <c r="G47" s="13" t="s">
        <v>291</v>
      </c>
      <c r="H47" s="14">
        <v>15</v>
      </c>
    </row>
    <row r="48" spans="1:8" ht="16.5" thickBot="1" x14ac:dyDescent="0.3">
      <c r="A48" s="47"/>
      <c r="B48" s="50"/>
      <c r="C48" s="45"/>
      <c r="D48" s="45"/>
      <c r="E48" s="45"/>
      <c r="F48" s="45"/>
      <c r="G48" s="37" t="s">
        <v>8</v>
      </c>
      <c r="H48" s="39">
        <f>SUM(H41:H47)</f>
        <v>53</v>
      </c>
    </row>
    <row r="49" spans="1:8" ht="108.6" customHeight="1" thickBot="1" x14ac:dyDescent="0.3">
      <c r="A49" s="48"/>
      <c r="B49" s="51"/>
      <c r="C49" s="41" t="s">
        <v>330</v>
      </c>
      <c r="D49" s="41"/>
      <c r="E49" s="41"/>
      <c r="F49" s="42"/>
      <c r="G49" s="38"/>
      <c r="H49" s="40"/>
    </row>
    <row r="50" spans="1:8" ht="16.5" customHeight="1" x14ac:dyDescent="0.25">
      <c r="A50" s="46">
        <v>8</v>
      </c>
      <c r="B50" s="49" t="s">
        <v>314</v>
      </c>
      <c r="C50" s="43" t="s">
        <v>329</v>
      </c>
      <c r="D50" s="43" t="s">
        <v>328</v>
      </c>
      <c r="E50" s="43" t="s">
        <v>327</v>
      </c>
      <c r="F50" s="43" t="s">
        <v>326</v>
      </c>
      <c r="G50" s="35" t="s">
        <v>298</v>
      </c>
      <c r="H50" s="36"/>
    </row>
    <row r="51" spans="1:8" ht="47.25" x14ac:dyDescent="0.25">
      <c r="A51" s="47"/>
      <c r="B51" s="50"/>
      <c r="C51" s="44"/>
      <c r="D51" s="44"/>
      <c r="E51" s="44"/>
      <c r="F51" s="44"/>
      <c r="G51" s="13" t="s">
        <v>296</v>
      </c>
      <c r="H51" s="14">
        <v>30</v>
      </c>
    </row>
    <row r="52" spans="1:8" ht="27.75" customHeight="1" thickBot="1" x14ac:dyDescent="0.3">
      <c r="A52" s="47"/>
      <c r="B52" s="50"/>
      <c r="C52" s="45"/>
      <c r="D52" s="45"/>
      <c r="E52" s="45"/>
      <c r="F52" s="45"/>
      <c r="G52" s="37" t="s">
        <v>8</v>
      </c>
      <c r="H52" s="39">
        <f>SUM(H51:H51)</f>
        <v>30</v>
      </c>
    </row>
    <row r="53" spans="1:8" ht="95.25" customHeight="1" thickBot="1" x14ac:dyDescent="0.3">
      <c r="A53" s="48"/>
      <c r="B53" s="51"/>
      <c r="C53" s="41" t="s">
        <v>325</v>
      </c>
      <c r="D53" s="41"/>
      <c r="E53" s="41"/>
      <c r="F53" s="42"/>
      <c r="G53" s="38"/>
      <c r="H53" s="40"/>
    </row>
    <row r="54" spans="1:8" ht="16.5" customHeight="1" x14ac:dyDescent="0.25">
      <c r="A54" s="46">
        <v>9</v>
      </c>
      <c r="B54" s="49" t="s">
        <v>314</v>
      </c>
      <c r="C54" s="43" t="s">
        <v>324</v>
      </c>
      <c r="D54" s="43" t="s">
        <v>323</v>
      </c>
      <c r="E54" s="43" t="s">
        <v>322</v>
      </c>
      <c r="F54" s="43" t="s">
        <v>321</v>
      </c>
      <c r="G54" s="35" t="s">
        <v>298</v>
      </c>
      <c r="H54" s="36"/>
    </row>
    <row r="55" spans="1:8" x14ac:dyDescent="0.25">
      <c r="A55" s="47"/>
      <c r="B55" s="50"/>
      <c r="C55" s="44"/>
      <c r="D55" s="44"/>
      <c r="E55" s="44"/>
      <c r="F55" s="44"/>
      <c r="G55" s="13" t="s">
        <v>297</v>
      </c>
      <c r="H55" s="14">
        <v>10</v>
      </c>
    </row>
    <row r="56" spans="1:8" ht="47.25" x14ac:dyDescent="0.25">
      <c r="A56" s="47"/>
      <c r="B56" s="50"/>
      <c r="C56" s="44"/>
      <c r="D56" s="44"/>
      <c r="E56" s="44"/>
      <c r="F56" s="44"/>
      <c r="G56" s="13" t="s">
        <v>296</v>
      </c>
      <c r="H56" s="14">
        <v>10</v>
      </c>
    </row>
    <row r="57" spans="1:8" ht="31.5" x14ac:dyDescent="0.25">
      <c r="A57" s="47"/>
      <c r="B57" s="50"/>
      <c r="C57" s="44"/>
      <c r="D57" s="44"/>
      <c r="E57" s="44"/>
      <c r="F57" s="44"/>
      <c r="G57" s="13" t="s">
        <v>293</v>
      </c>
      <c r="H57" s="14">
        <v>10</v>
      </c>
    </row>
    <row r="58" spans="1:8" ht="88.5" customHeight="1" thickBot="1" x14ac:dyDescent="0.3">
      <c r="A58" s="47"/>
      <c r="B58" s="50"/>
      <c r="C58" s="45"/>
      <c r="D58" s="45"/>
      <c r="E58" s="45"/>
      <c r="F58" s="45"/>
      <c r="G58" s="37" t="s">
        <v>8</v>
      </c>
      <c r="H58" s="39">
        <f>SUM(H55:H57)</f>
        <v>30</v>
      </c>
    </row>
    <row r="59" spans="1:8" ht="125.45" customHeight="1" thickBot="1" x14ac:dyDescent="0.3">
      <c r="A59" s="48"/>
      <c r="B59" s="51"/>
      <c r="C59" s="41" t="s">
        <v>320</v>
      </c>
      <c r="D59" s="41"/>
      <c r="E59" s="41"/>
      <c r="F59" s="42"/>
      <c r="G59" s="38"/>
      <c r="H59" s="40"/>
    </row>
    <row r="60" spans="1:8" ht="16.5" customHeight="1" x14ac:dyDescent="0.25">
      <c r="A60" s="46">
        <v>10</v>
      </c>
      <c r="B60" s="49" t="s">
        <v>314</v>
      </c>
      <c r="C60" s="43" t="s">
        <v>319</v>
      </c>
      <c r="D60" s="43" t="s">
        <v>318</v>
      </c>
      <c r="E60" s="43" t="s">
        <v>317</v>
      </c>
      <c r="F60" s="43" t="s">
        <v>316</v>
      </c>
      <c r="G60" s="35" t="s">
        <v>298</v>
      </c>
      <c r="H60" s="36"/>
    </row>
    <row r="61" spans="1:8" x14ac:dyDescent="0.25">
      <c r="A61" s="47"/>
      <c r="B61" s="50"/>
      <c r="C61" s="44"/>
      <c r="D61" s="44"/>
      <c r="E61" s="44"/>
      <c r="F61" s="44"/>
      <c r="G61" s="13" t="s">
        <v>297</v>
      </c>
      <c r="H61" s="14">
        <v>5</v>
      </c>
    </row>
    <row r="62" spans="1:8" ht="47.25" x14ac:dyDescent="0.25">
      <c r="A62" s="47"/>
      <c r="B62" s="50"/>
      <c r="C62" s="44"/>
      <c r="D62" s="44"/>
      <c r="E62" s="44"/>
      <c r="F62" s="44"/>
      <c r="G62" s="13" t="s">
        <v>296</v>
      </c>
      <c r="H62" s="14">
        <v>5</v>
      </c>
    </row>
    <row r="63" spans="1:8" ht="31.5" x14ac:dyDescent="0.25">
      <c r="A63" s="47"/>
      <c r="B63" s="50"/>
      <c r="C63" s="44"/>
      <c r="D63" s="44"/>
      <c r="E63" s="44"/>
      <c r="F63" s="44"/>
      <c r="G63" s="13" t="s">
        <v>295</v>
      </c>
      <c r="H63" s="14">
        <v>5</v>
      </c>
    </row>
    <row r="64" spans="1:8" ht="31.5" x14ac:dyDescent="0.25">
      <c r="A64" s="47"/>
      <c r="B64" s="50"/>
      <c r="C64" s="44"/>
      <c r="D64" s="44"/>
      <c r="E64" s="44"/>
      <c r="F64" s="44"/>
      <c r="G64" s="13" t="s">
        <v>294</v>
      </c>
      <c r="H64" s="14">
        <v>5</v>
      </c>
    </row>
    <row r="65" spans="1:8" ht="31.5" x14ac:dyDescent="0.25">
      <c r="A65" s="47"/>
      <c r="B65" s="50"/>
      <c r="C65" s="44"/>
      <c r="D65" s="44"/>
      <c r="E65" s="44"/>
      <c r="F65" s="44"/>
      <c r="G65" s="13" t="s">
        <v>293</v>
      </c>
      <c r="H65" s="14">
        <v>5</v>
      </c>
    </row>
    <row r="66" spans="1:8" ht="31.5" x14ac:dyDescent="0.25">
      <c r="A66" s="47"/>
      <c r="B66" s="50"/>
      <c r="C66" s="44"/>
      <c r="D66" s="44"/>
      <c r="E66" s="44"/>
      <c r="F66" s="44"/>
      <c r="G66" s="13" t="s">
        <v>292</v>
      </c>
      <c r="H66" s="14">
        <v>5</v>
      </c>
    </row>
    <row r="67" spans="1:8" ht="31.5" x14ac:dyDescent="0.25">
      <c r="A67" s="47"/>
      <c r="B67" s="50"/>
      <c r="C67" s="44"/>
      <c r="D67" s="44"/>
      <c r="E67" s="44"/>
      <c r="F67" s="44"/>
      <c r="G67" s="13" t="s">
        <v>291</v>
      </c>
      <c r="H67" s="14">
        <v>5</v>
      </c>
    </row>
    <row r="68" spans="1:8" ht="16.5" thickBot="1" x14ac:dyDescent="0.3">
      <c r="A68" s="47"/>
      <c r="B68" s="50"/>
      <c r="C68" s="45"/>
      <c r="D68" s="45"/>
      <c r="E68" s="45"/>
      <c r="F68" s="45"/>
      <c r="G68" s="37" t="s">
        <v>8</v>
      </c>
      <c r="H68" s="39">
        <f>SUM(H61:H67)</f>
        <v>35</v>
      </c>
    </row>
    <row r="69" spans="1:8" ht="109.5" customHeight="1" thickBot="1" x14ac:dyDescent="0.3">
      <c r="A69" s="48"/>
      <c r="B69" s="51"/>
      <c r="C69" s="41" t="s">
        <v>315</v>
      </c>
      <c r="D69" s="41"/>
      <c r="E69" s="41"/>
      <c r="F69" s="42"/>
      <c r="G69" s="38"/>
      <c r="H69" s="40"/>
    </row>
    <row r="70" spans="1:8" ht="16.5" customHeight="1" x14ac:dyDescent="0.25">
      <c r="A70" s="46">
        <v>11</v>
      </c>
      <c r="B70" s="49" t="s">
        <v>314</v>
      </c>
      <c r="C70" s="43" t="s">
        <v>313</v>
      </c>
      <c r="D70" s="43" t="s">
        <v>312</v>
      </c>
      <c r="E70" s="43" t="s">
        <v>311</v>
      </c>
      <c r="F70" s="43" t="s">
        <v>310</v>
      </c>
      <c r="G70" s="35" t="s">
        <v>298</v>
      </c>
      <c r="H70" s="36"/>
    </row>
    <row r="71" spans="1:8" ht="31.5" x14ac:dyDescent="0.25">
      <c r="A71" s="47"/>
      <c r="B71" s="50"/>
      <c r="C71" s="44"/>
      <c r="D71" s="44"/>
      <c r="E71" s="44"/>
      <c r="F71" s="44"/>
      <c r="G71" s="13" t="s">
        <v>294</v>
      </c>
      <c r="H71" s="14">
        <v>5</v>
      </c>
    </row>
    <row r="72" spans="1:8" ht="31.5" x14ac:dyDescent="0.25">
      <c r="A72" s="47"/>
      <c r="B72" s="50"/>
      <c r="C72" s="44"/>
      <c r="D72" s="44"/>
      <c r="E72" s="44"/>
      <c r="F72" s="44"/>
      <c r="G72" s="13" t="s">
        <v>293</v>
      </c>
      <c r="H72" s="14">
        <v>50</v>
      </c>
    </row>
    <row r="73" spans="1:8" ht="31.5" x14ac:dyDescent="0.25">
      <c r="A73" s="47"/>
      <c r="B73" s="50"/>
      <c r="C73" s="44"/>
      <c r="D73" s="44"/>
      <c r="E73" s="44"/>
      <c r="F73" s="44"/>
      <c r="G73" s="13" t="s">
        <v>292</v>
      </c>
      <c r="H73" s="14">
        <v>10</v>
      </c>
    </row>
    <row r="74" spans="1:8" ht="78" customHeight="1" thickBot="1" x14ac:dyDescent="0.3">
      <c r="A74" s="47"/>
      <c r="B74" s="50"/>
      <c r="C74" s="45"/>
      <c r="D74" s="45"/>
      <c r="E74" s="45"/>
      <c r="F74" s="45"/>
      <c r="G74" s="37" t="s">
        <v>8</v>
      </c>
      <c r="H74" s="39">
        <f>SUM(H71:H73)</f>
        <v>65</v>
      </c>
    </row>
    <row r="75" spans="1:8" ht="111.95" customHeight="1" thickBot="1" x14ac:dyDescent="0.3">
      <c r="A75" s="48"/>
      <c r="B75" s="51"/>
      <c r="C75" s="41" t="s">
        <v>309</v>
      </c>
      <c r="D75" s="41"/>
      <c r="E75" s="41"/>
      <c r="F75" s="42"/>
      <c r="G75" s="38"/>
      <c r="H75" s="40"/>
    </row>
    <row r="76" spans="1:8" ht="16.5" customHeight="1" x14ac:dyDescent="0.25">
      <c r="A76" s="46">
        <v>12</v>
      </c>
      <c r="B76" s="49" t="s">
        <v>303</v>
      </c>
      <c r="C76" s="43" t="s">
        <v>308</v>
      </c>
      <c r="D76" s="43" t="s">
        <v>307</v>
      </c>
      <c r="E76" s="43" t="s">
        <v>306</v>
      </c>
      <c r="F76" s="43" t="s">
        <v>305</v>
      </c>
      <c r="G76" s="35" t="s">
        <v>298</v>
      </c>
      <c r="H76" s="36"/>
    </row>
    <row r="77" spans="1:8" ht="31.5" x14ac:dyDescent="0.25">
      <c r="A77" s="47"/>
      <c r="B77" s="50"/>
      <c r="C77" s="44"/>
      <c r="D77" s="44"/>
      <c r="E77" s="44"/>
      <c r="F77" s="44"/>
      <c r="G77" s="13" t="s">
        <v>292</v>
      </c>
      <c r="H77" s="14">
        <v>45</v>
      </c>
    </row>
    <row r="78" spans="1:8" ht="106.5" customHeight="1" thickBot="1" x14ac:dyDescent="0.3">
      <c r="A78" s="47"/>
      <c r="B78" s="50"/>
      <c r="C78" s="45"/>
      <c r="D78" s="45"/>
      <c r="E78" s="45"/>
      <c r="F78" s="45"/>
      <c r="G78" s="37" t="s">
        <v>8</v>
      </c>
      <c r="H78" s="39">
        <f>SUM(H77:H77)</f>
        <v>45</v>
      </c>
    </row>
    <row r="79" spans="1:8" ht="108" customHeight="1" thickBot="1" x14ac:dyDescent="0.3">
      <c r="A79" s="48"/>
      <c r="B79" s="51"/>
      <c r="C79" s="41" t="s">
        <v>304</v>
      </c>
      <c r="D79" s="41"/>
      <c r="E79" s="41"/>
      <c r="F79" s="42"/>
      <c r="G79" s="38"/>
      <c r="H79" s="40"/>
    </row>
    <row r="80" spans="1:8" ht="16.5" customHeight="1" x14ac:dyDescent="0.25">
      <c r="A80" s="46">
        <v>13</v>
      </c>
      <c r="B80" s="49" t="s">
        <v>303</v>
      </c>
      <c r="C80" s="43" t="s">
        <v>302</v>
      </c>
      <c r="D80" s="43" t="s">
        <v>301</v>
      </c>
      <c r="E80" s="43" t="s">
        <v>300</v>
      </c>
      <c r="F80" s="43" t="s">
        <v>299</v>
      </c>
      <c r="G80" s="35" t="s">
        <v>298</v>
      </c>
      <c r="H80" s="36"/>
    </row>
    <row r="81" spans="1:8" x14ac:dyDescent="0.25">
      <c r="A81" s="47"/>
      <c r="B81" s="50"/>
      <c r="C81" s="44"/>
      <c r="D81" s="44"/>
      <c r="E81" s="44"/>
      <c r="F81" s="44"/>
      <c r="G81" s="13" t="s">
        <v>297</v>
      </c>
      <c r="H81" s="14">
        <v>10</v>
      </c>
    </row>
    <row r="82" spans="1:8" ht="47.25" x14ac:dyDescent="0.25">
      <c r="A82" s="47"/>
      <c r="B82" s="50"/>
      <c r="C82" s="44"/>
      <c r="D82" s="44"/>
      <c r="E82" s="44"/>
      <c r="F82" s="44"/>
      <c r="G82" s="13" t="s">
        <v>296</v>
      </c>
      <c r="H82" s="14">
        <v>10</v>
      </c>
    </row>
    <row r="83" spans="1:8" ht="31.5" x14ac:dyDescent="0.25">
      <c r="A83" s="47"/>
      <c r="B83" s="50"/>
      <c r="C83" s="44"/>
      <c r="D83" s="44"/>
      <c r="E83" s="44"/>
      <c r="F83" s="44"/>
      <c r="G83" s="13" t="s">
        <v>295</v>
      </c>
      <c r="H83" s="14">
        <v>10</v>
      </c>
    </row>
    <row r="84" spans="1:8" ht="31.5" x14ac:dyDescent="0.25">
      <c r="A84" s="47"/>
      <c r="B84" s="50"/>
      <c r="C84" s="44"/>
      <c r="D84" s="44"/>
      <c r="E84" s="44"/>
      <c r="F84" s="44"/>
      <c r="G84" s="13" t="s">
        <v>294</v>
      </c>
      <c r="H84" s="14">
        <v>10</v>
      </c>
    </row>
    <row r="85" spans="1:8" ht="31.5" x14ac:dyDescent="0.25">
      <c r="A85" s="47"/>
      <c r="B85" s="50"/>
      <c r="C85" s="44"/>
      <c r="D85" s="44"/>
      <c r="E85" s="44"/>
      <c r="F85" s="44"/>
      <c r="G85" s="13" t="s">
        <v>293</v>
      </c>
      <c r="H85" s="14">
        <v>10</v>
      </c>
    </row>
    <row r="86" spans="1:8" ht="31.5" x14ac:dyDescent="0.25">
      <c r="A86" s="47"/>
      <c r="B86" s="50"/>
      <c r="C86" s="44"/>
      <c r="D86" s="44"/>
      <c r="E86" s="44"/>
      <c r="F86" s="44"/>
      <c r="G86" s="13" t="s">
        <v>292</v>
      </c>
      <c r="H86" s="14">
        <v>10</v>
      </c>
    </row>
    <row r="87" spans="1:8" ht="31.5" x14ac:dyDescent="0.25">
      <c r="A87" s="47"/>
      <c r="B87" s="50"/>
      <c r="C87" s="44"/>
      <c r="D87" s="44"/>
      <c r="E87" s="44"/>
      <c r="F87" s="44"/>
      <c r="G87" s="13" t="s">
        <v>291</v>
      </c>
      <c r="H87" s="14">
        <v>5</v>
      </c>
    </row>
    <row r="88" spans="1:8" ht="16.5" thickBot="1" x14ac:dyDescent="0.3">
      <c r="A88" s="47"/>
      <c r="B88" s="50"/>
      <c r="C88" s="45"/>
      <c r="D88" s="45"/>
      <c r="E88" s="45"/>
      <c r="F88" s="45"/>
      <c r="G88" s="37" t="s">
        <v>8</v>
      </c>
      <c r="H88" s="39">
        <f>SUM(H81:H87)</f>
        <v>65</v>
      </c>
    </row>
    <row r="89" spans="1:8" ht="78" customHeight="1" thickBot="1" x14ac:dyDescent="0.3">
      <c r="A89" s="48"/>
      <c r="B89" s="51"/>
      <c r="C89" s="41" t="s">
        <v>290</v>
      </c>
      <c r="D89" s="41"/>
      <c r="E89" s="41"/>
      <c r="F89" s="42"/>
      <c r="G89" s="38"/>
      <c r="H89" s="40"/>
    </row>
    <row r="90" spans="1:8" ht="16.5" thickBot="1" x14ac:dyDescent="0.3">
      <c r="A90" s="56" t="s">
        <v>220</v>
      </c>
      <c r="B90" s="57"/>
      <c r="C90" s="57"/>
      <c r="D90" s="57"/>
      <c r="E90" s="58"/>
      <c r="F90" s="32">
        <f>H88+H78+H74+H68+H58+H52+H48+H38+H32+H26+H21+H16+H8</f>
        <v>598</v>
      </c>
      <c r="G90" s="33"/>
      <c r="H90" s="34"/>
    </row>
    <row r="91" spans="1:8" ht="212.25" customHeight="1" thickBot="1" x14ac:dyDescent="0.3">
      <c r="A91" s="24" t="s">
        <v>9</v>
      </c>
      <c r="B91" s="25"/>
      <c r="C91" s="62" t="s">
        <v>289</v>
      </c>
      <c r="D91" s="63"/>
      <c r="E91" s="63"/>
      <c r="F91" s="64"/>
      <c r="G91" s="15" t="s">
        <v>84</v>
      </c>
      <c r="H91" s="16" t="s">
        <v>288</v>
      </c>
    </row>
    <row r="92" spans="1:8" ht="242.25" customHeight="1" thickBot="1" x14ac:dyDescent="0.3">
      <c r="A92" s="24" t="s">
        <v>9</v>
      </c>
      <c r="B92" s="25"/>
      <c r="C92" s="62" t="s">
        <v>287</v>
      </c>
      <c r="D92" s="63"/>
      <c r="E92" s="63"/>
      <c r="F92" s="64"/>
      <c r="G92" s="15" t="s">
        <v>286</v>
      </c>
      <c r="H92" s="16" t="s">
        <v>285</v>
      </c>
    </row>
  </sheetData>
  <sheetProtection algorithmName="SHA-512" hashValue="eL7+8+tHZpy1J5Xr9hrtimWAxuTz7OY1lf7V+R8UfpEaUpm/NUZZ/mwIV1Cc1ltSHuYwZJX5cA4yQNnbvkRtVQ==" saltValue="1mIw3Sg4AK89aPGJuDF2vQ==" spinCount="100000" sheet="1" formatCells="0" formatColumns="0" formatRows="0" insertColumns="0" insertRows="0" autoFilter="0"/>
  <autoFilter ref="A1:H428" xr:uid="{00000000-0009-0000-0000-000000000000}"/>
  <mergeCells count="136">
    <mergeCell ref="E70:E74"/>
    <mergeCell ref="F70:F74"/>
    <mergeCell ref="B60:B69"/>
    <mergeCell ref="B70:B75"/>
    <mergeCell ref="B80:B89"/>
    <mergeCell ref="G60:H60"/>
    <mergeCell ref="G68:G69"/>
    <mergeCell ref="H68:H69"/>
    <mergeCell ref="C69:F69"/>
    <mergeCell ref="G70:H70"/>
    <mergeCell ref="C60:C68"/>
    <mergeCell ref="D60:D68"/>
    <mergeCell ref="H74:H75"/>
    <mergeCell ref="B76:B79"/>
    <mergeCell ref="B54:B59"/>
    <mergeCell ref="G54:H54"/>
    <mergeCell ref="G58:G59"/>
    <mergeCell ref="H58:H59"/>
    <mergeCell ref="C59:F59"/>
    <mergeCell ref="C54:C58"/>
    <mergeCell ref="D54:D58"/>
    <mergeCell ref="E54:E58"/>
    <mergeCell ref="C76:C78"/>
    <mergeCell ref="D76:D78"/>
    <mergeCell ref="E76:E78"/>
    <mergeCell ref="F76:F78"/>
    <mergeCell ref="C75:F75"/>
    <mergeCell ref="G74:G75"/>
    <mergeCell ref="G76:H76"/>
    <mergeCell ref="G78:G79"/>
    <mergeCell ref="H78:H79"/>
    <mergeCell ref="C79:F79"/>
    <mergeCell ref="E60:E68"/>
    <mergeCell ref="F60:F68"/>
    <mergeCell ref="C70:C74"/>
    <mergeCell ref="D70:D74"/>
    <mergeCell ref="F54:F58"/>
    <mergeCell ref="B50:B53"/>
    <mergeCell ref="G50:H50"/>
    <mergeCell ref="G52:G53"/>
    <mergeCell ref="H52:H53"/>
    <mergeCell ref="C53:F53"/>
    <mergeCell ref="C50:C52"/>
    <mergeCell ref="D50:D52"/>
    <mergeCell ref="E50:E52"/>
    <mergeCell ref="F50:F52"/>
    <mergeCell ref="B40:B49"/>
    <mergeCell ref="G40:H40"/>
    <mergeCell ref="G48:G49"/>
    <mergeCell ref="H48:H49"/>
    <mergeCell ref="C49:F49"/>
    <mergeCell ref="C40:C48"/>
    <mergeCell ref="D40:D48"/>
    <mergeCell ref="E40:E48"/>
    <mergeCell ref="F40:F48"/>
    <mergeCell ref="C34:C38"/>
    <mergeCell ref="D34:D38"/>
    <mergeCell ref="E34:E38"/>
    <mergeCell ref="F34:F38"/>
    <mergeCell ref="G32:G33"/>
    <mergeCell ref="H32:H33"/>
    <mergeCell ref="C33:F33"/>
    <mergeCell ref="C28:C32"/>
    <mergeCell ref="D28:D32"/>
    <mergeCell ref="E28:E32"/>
    <mergeCell ref="F28:F32"/>
    <mergeCell ref="A2:A9"/>
    <mergeCell ref="A10:A17"/>
    <mergeCell ref="A18:A22"/>
    <mergeCell ref="A70:A75"/>
    <mergeCell ref="A76:A79"/>
    <mergeCell ref="A23:A27"/>
    <mergeCell ref="A28:A33"/>
    <mergeCell ref="A34:A39"/>
    <mergeCell ref="A40:A49"/>
    <mergeCell ref="A50:A53"/>
    <mergeCell ref="F2:F8"/>
    <mergeCell ref="B10:B17"/>
    <mergeCell ref="G10:H10"/>
    <mergeCell ref="G16:G17"/>
    <mergeCell ref="H16:H17"/>
    <mergeCell ref="C17:F17"/>
    <mergeCell ref="C10:C16"/>
    <mergeCell ref="D10:D16"/>
    <mergeCell ref="E10:E16"/>
    <mergeCell ref="F10:F16"/>
    <mergeCell ref="B2:B9"/>
    <mergeCell ref="G2:H2"/>
    <mergeCell ref="G8:G9"/>
    <mergeCell ref="H8:H9"/>
    <mergeCell ref="C9:F9"/>
    <mergeCell ref="C2:C8"/>
    <mergeCell ref="D2:D8"/>
    <mergeCell ref="E2:E8"/>
    <mergeCell ref="B18:B22"/>
    <mergeCell ref="G18:H18"/>
    <mergeCell ref="G21:G22"/>
    <mergeCell ref="H21:H22"/>
    <mergeCell ref="C22:F22"/>
    <mergeCell ref="C18:C21"/>
    <mergeCell ref="D18:D21"/>
    <mergeCell ref="E18:E21"/>
    <mergeCell ref="F18:F21"/>
    <mergeCell ref="B28:B33"/>
    <mergeCell ref="G28:H28"/>
    <mergeCell ref="G88:G89"/>
    <mergeCell ref="H88:H89"/>
    <mergeCell ref="C89:F89"/>
    <mergeCell ref="A90:E90"/>
    <mergeCell ref="F90:H90"/>
    <mergeCell ref="G80:H80"/>
    <mergeCell ref="B23:B27"/>
    <mergeCell ref="G23:H23"/>
    <mergeCell ref="G26:G27"/>
    <mergeCell ref="H26:H27"/>
    <mergeCell ref="C27:F27"/>
    <mergeCell ref="C23:C26"/>
    <mergeCell ref="D23:D26"/>
    <mergeCell ref="E23:E26"/>
    <mergeCell ref="F23:F26"/>
    <mergeCell ref="A54:A59"/>
    <mergeCell ref="A60:A69"/>
    <mergeCell ref="B34:B39"/>
    <mergeCell ref="G34:H34"/>
    <mergeCell ref="G38:G39"/>
    <mergeCell ref="H38:H39"/>
    <mergeCell ref="C39:F39"/>
    <mergeCell ref="A91:B91"/>
    <mergeCell ref="C91:F91"/>
    <mergeCell ref="A92:B92"/>
    <mergeCell ref="C92:F92"/>
    <mergeCell ref="A80:A89"/>
    <mergeCell ref="C80:C88"/>
    <mergeCell ref="D80:D88"/>
    <mergeCell ref="E80:E88"/>
    <mergeCell ref="F80:F8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E2E21-7FC0-44D9-9F42-E7EBD5EBEF64}">
  <dimension ref="A1:J59"/>
  <sheetViews>
    <sheetView zoomScale="85" zoomScaleNormal="85" workbookViewId="0">
      <pane ySplit="1" topLeftCell="A2" activePane="bottomLeft" state="frozen"/>
      <selection pane="bottomLeft" activeCell="H4" sqref="H4:H5"/>
    </sheetView>
  </sheetViews>
  <sheetFormatPr defaultColWidth="9.140625" defaultRowHeight="15.75" x14ac:dyDescent="0.25"/>
  <cols>
    <col min="1" max="1" width="12.7109375" style="3" customWidth="1"/>
    <col min="2" max="2" width="22.140625" style="4" customWidth="1"/>
    <col min="3" max="3" width="23" style="3" customWidth="1"/>
    <col min="4" max="4" width="28.7109375" style="3" customWidth="1"/>
    <col min="5" max="5" width="24.42578125" style="3" customWidth="1"/>
    <col min="6" max="6" width="28" style="3" customWidth="1"/>
    <col min="7" max="7" width="26.85546875" style="3" customWidth="1"/>
    <col min="8" max="8" width="23.140625" style="3" customWidth="1"/>
    <col min="9" max="9" width="9.140625" style="2"/>
    <col min="10" max="10" width="27.140625" style="2" customWidth="1"/>
    <col min="11" max="16384" width="9.140625" style="2"/>
  </cols>
  <sheetData>
    <row r="1" spans="1:8" s="1" customFormat="1" ht="48" thickBot="1" x14ac:dyDescent="0.3">
      <c r="A1" s="8" t="s">
        <v>0</v>
      </c>
      <c r="B1" s="9" t="s">
        <v>1</v>
      </c>
      <c r="C1" s="10" t="s">
        <v>2</v>
      </c>
      <c r="D1" s="10" t="s">
        <v>3</v>
      </c>
      <c r="E1" s="10" t="s">
        <v>4</v>
      </c>
      <c r="F1" s="10" t="s">
        <v>5</v>
      </c>
      <c r="G1" s="11" t="s">
        <v>6</v>
      </c>
      <c r="H1" s="12" t="s">
        <v>7</v>
      </c>
    </row>
    <row r="2" spans="1:8" ht="18.600000000000001" customHeight="1" x14ac:dyDescent="0.25">
      <c r="A2" s="46">
        <v>1</v>
      </c>
      <c r="B2" s="49" t="s">
        <v>234</v>
      </c>
      <c r="C2" s="43" t="s">
        <v>284</v>
      </c>
      <c r="D2" s="43" t="s">
        <v>283</v>
      </c>
      <c r="E2" s="43" t="s">
        <v>282</v>
      </c>
      <c r="F2" s="43" t="s">
        <v>281</v>
      </c>
      <c r="G2" s="35" t="s">
        <v>224</v>
      </c>
      <c r="H2" s="36"/>
    </row>
    <row r="3" spans="1:8" ht="42.6" customHeight="1" x14ac:dyDescent="0.25">
      <c r="A3" s="47"/>
      <c r="B3" s="50"/>
      <c r="C3" s="44"/>
      <c r="D3" s="44"/>
      <c r="E3" s="44"/>
      <c r="F3" s="44"/>
      <c r="G3" s="13" t="s">
        <v>223</v>
      </c>
      <c r="H3" s="14">
        <v>67</v>
      </c>
    </row>
    <row r="4" spans="1:8" ht="155.25" customHeight="1" thickBot="1" x14ac:dyDescent="0.3">
      <c r="A4" s="47"/>
      <c r="B4" s="50"/>
      <c r="C4" s="45"/>
      <c r="D4" s="45"/>
      <c r="E4" s="45"/>
      <c r="F4" s="45"/>
      <c r="G4" s="37" t="s">
        <v>8</v>
      </c>
      <c r="H4" s="39">
        <f>SUM(H3:H3,)</f>
        <v>67</v>
      </c>
    </row>
    <row r="5" spans="1:8" ht="148.5" customHeight="1" thickBot="1" x14ac:dyDescent="0.3">
      <c r="A5" s="48"/>
      <c r="B5" s="51"/>
      <c r="C5" s="67" t="s">
        <v>280</v>
      </c>
      <c r="D5" s="67"/>
      <c r="E5" s="67"/>
      <c r="F5" s="68"/>
      <c r="G5" s="38"/>
      <c r="H5" s="40"/>
    </row>
    <row r="6" spans="1:8" ht="16.350000000000001" customHeight="1" x14ac:dyDescent="0.25">
      <c r="A6" s="46">
        <v>2</v>
      </c>
      <c r="B6" s="49" t="s">
        <v>234</v>
      </c>
      <c r="C6" s="43" t="s">
        <v>279</v>
      </c>
      <c r="D6" s="43" t="s">
        <v>278</v>
      </c>
      <c r="E6" s="43" t="s">
        <v>277</v>
      </c>
      <c r="F6" s="43" t="s">
        <v>276</v>
      </c>
      <c r="G6" s="35" t="s">
        <v>224</v>
      </c>
      <c r="H6" s="36"/>
    </row>
    <row r="7" spans="1:8" ht="31.7" customHeight="1" x14ac:dyDescent="0.25">
      <c r="A7" s="47"/>
      <c r="B7" s="50"/>
      <c r="C7" s="44"/>
      <c r="D7" s="44"/>
      <c r="E7" s="44"/>
      <c r="F7" s="44"/>
      <c r="G7" s="13" t="s">
        <v>223</v>
      </c>
      <c r="H7" s="14">
        <v>12</v>
      </c>
    </row>
    <row r="8" spans="1:8" ht="31.35" customHeight="1" x14ac:dyDescent="0.25">
      <c r="A8" s="47"/>
      <c r="B8" s="50"/>
      <c r="C8" s="44"/>
      <c r="D8" s="44"/>
      <c r="E8" s="44"/>
      <c r="F8" s="44"/>
      <c r="G8" s="13" t="s">
        <v>260</v>
      </c>
      <c r="H8" s="14">
        <v>45</v>
      </c>
    </row>
    <row r="9" spans="1:8" ht="37.700000000000003" customHeight="1" x14ac:dyDescent="0.25">
      <c r="A9" s="47"/>
      <c r="B9" s="50"/>
      <c r="C9" s="44"/>
      <c r="D9" s="44"/>
      <c r="E9" s="44"/>
      <c r="F9" s="44"/>
      <c r="G9" s="13" t="s">
        <v>259</v>
      </c>
      <c r="H9" s="14">
        <v>40</v>
      </c>
    </row>
    <row r="10" spans="1:8" ht="90" customHeight="1" thickBot="1" x14ac:dyDescent="0.3">
      <c r="A10" s="47"/>
      <c r="B10" s="50"/>
      <c r="C10" s="45"/>
      <c r="D10" s="45"/>
      <c r="E10" s="45"/>
      <c r="F10" s="45"/>
      <c r="G10" s="37" t="s">
        <v>8</v>
      </c>
      <c r="H10" s="39">
        <f>SUM(H7:H9,)</f>
        <v>97</v>
      </c>
    </row>
    <row r="11" spans="1:8" ht="147.75" customHeight="1" thickBot="1" x14ac:dyDescent="0.3">
      <c r="A11" s="48"/>
      <c r="B11" s="51"/>
      <c r="C11" s="41" t="s">
        <v>275</v>
      </c>
      <c r="D11" s="41"/>
      <c r="E11" s="41"/>
      <c r="F11" s="42"/>
      <c r="G11" s="38"/>
      <c r="H11" s="40"/>
    </row>
    <row r="12" spans="1:8" ht="16.5" customHeight="1" x14ac:dyDescent="0.25">
      <c r="A12" s="46">
        <v>3</v>
      </c>
      <c r="B12" s="49" t="s">
        <v>229</v>
      </c>
      <c r="C12" s="43" t="s">
        <v>274</v>
      </c>
      <c r="D12" s="43" t="s">
        <v>273</v>
      </c>
      <c r="E12" s="43" t="s">
        <v>272</v>
      </c>
      <c r="F12" s="43" t="s">
        <v>271</v>
      </c>
      <c r="G12" s="35" t="s">
        <v>224</v>
      </c>
      <c r="H12" s="36"/>
    </row>
    <row r="13" spans="1:8" ht="31.5" x14ac:dyDescent="0.25">
      <c r="A13" s="47"/>
      <c r="B13" s="50"/>
      <c r="C13" s="44"/>
      <c r="D13" s="44"/>
      <c r="E13" s="44"/>
      <c r="F13" s="44"/>
      <c r="G13" s="13" t="s">
        <v>222</v>
      </c>
      <c r="H13" s="14">
        <v>20</v>
      </c>
    </row>
    <row r="14" spans="1:8" ht="112.5" customHeight="1" thickBot="1" x14ac:dyDescent="0.3">
      <c r="A14" s="47"/>
      <c r="B14" s="50"/>
      <c r="C14" s="45"/>
      <c r="D14" s="45"/>
      <c r="E14" s="45"/>
      <c r="F14" s="45"/>
      <c r="G14" s="37" t="s">
        <v>8</v>
      </c>
      <c r="H14" s="39">
        <f>SUM(H13:H13,)</f>
        <v>20</v>
      </c>
    </row>
    <row r="15" spans="1:8" ht="132" customHeight="1" thickBot="1" x14ac:dyDescent="0.3">
      <c r="A15" s="48"/>
      <c r="B15" s="51"/>
      <c r="C15" s="41" t="s">
        <v>270</v>
      </c>
      <c r="D15" s="41"/>
      <c r="E15" s="41"/>
      <c r="F15" s="42"/>
      <c r="G15" s="38"/>
      <c r="H15" s="40"/>
    </row>
    <row r="16" spans="1:8" ht="16.5" customHeight="1" x14ac:dyDescent="0.25">
      <c r="A16" s="46">
        <v>4</v>
      </c>
      <c r="B16" s="49" t="s">
        <v>234</v>
      </c>
      <c r="C16" s="43" t="s">
        <v>269</v>
      </c>
      <c r="D16" s="43" t="s">
        <v>268</v>
      </c>
      <c r="E16" s="43" t="s">
        <v>267</v>
      </c>
      <c r="F16" s="43" t="s">
        <v>266</v>
      </c>
      <c r="G16" s="35" t="s">
        <v>224</v>
      </c>
      <c r="H16" s="36"/>
    </row>
    <row r="17" spans="1:8" ht="31.5" x14ac:dyDescent="0.25">
      <c r="A17" s="47"/>
      <c r="B17" s="50"/>
      <c r="C17" s="44"/>
      <c r="D17" s="44"/>
      <c r="E17" s="44"/>
      <c r="F17" s="44"/>
      <c r="G17" s="13" t="s">
        <v>260</v>
      </c>
      <c r="H17" s="14">
        <v>31</v>
      </c>
    </row>
    <row r="18" spans="1:8" ht="132.75" customHeight="1" thickBot="1" x14ac:dyDescent="0.3">
      <c r="A18" s="47"/>
      <c r="B18" s="50"/>
      <c r="C18" s="45"/>
      <c r="D18" s="45"/>
      <c r="E18" s="45"/>
      <c r="F18" s="45"/>
      <c r="G18" s="37" t="s">
        <v>8</v>
      </c>
      <c r="H18" s="39">
        <f>SUM(H17:H17,)</f>
        <v>31</v>
      </c>
    </row>
    <row r="19" spans="1:8" ht="133.5" customHeight="1" thickBot="1" x14ac:dyDescent="0.3">
      <c r="A19" s="48"/>
      <c r="B19" s="51"/>
      <c r="C19" s="41" t="s">
        <v>265</v>
      </c>
      <c r="D19" s="41"/>
      <c r="E19" s="41"/>
      <c r="F19" s="42"/>
      <c r="G19" s="38"/>
      <c r="H19" s="40"/>
    </row>
    <row r="20" spans="1:8" ht="16.5" customHeight="1" x14ac:dyDescent="0.25">
      <c r="A20" s="46">
        <v>5</v>
      </c>
      <c r="B20" s="49" t="s">
        <v>234</v>
      </c>
      <c r="C20" s="43" t="s">
        <v>264</v>
      </c>
      <c r="D20" s="43" t="s">
        <v>263</v>
      </c>
      <c r="E20" s="43" t="s">
        <v>262</v>
      </c>
      <c r="F20" s="43" t="s">
        <v>261</v>
      </c>
      <c r="G20" s="35" t="s">
        <v>224</v>
      </c>
      <c r="H20" s="36"/>
    </row>
    <row r="21" spans="1:8" ht="31.5" x14ac:dyDescent="0.25">
      <c r="A21" s="47"/>
      <c r="B21" s="50"/>
      <c r="C21" s="44"/>
      <c r="D21" s="44"/>
      <c r="E21" s="44"/>
      <c r="F21" s="44"/>
      <c r="G21" s="13" t="s">
        <v>223</v>
      </c>
      <c r="H21" s="14">
        <v>36</v>
      </c>
    </row>
    <row r="22" spans="1:8" ht="31.5" x14ac:dyDescent="0.25">
      <c r="A22" s="47"/>
      <c r="B22" s="50"/>
      <c r="C22" s="44"/>
      <c r="D22" s="44"/>
      <c r="E22" s="44"/>
      <c r="F22" s="44"/>
      <c r="G22" s="13" t="s">
        <v>260</v>
      </c>
      <c r="H22" s="14">
        <v>30</v>
      </c>
    </row>
    <row r="23" spans="1:8" ht="31.5" x14ac:dyDescent="0.25">
      <c r="A23" s="47"/>
      <c r="B23" s="50"/>
      <c r="C23" s="44"/>
      <c r="D23" s="44"/>
      <c r="E23" s="44"/>
      <c r="F23" s="44"/>
      <c r="G23" s="13" t="s">
        <v>259</v>
      </c>
      <c r="H23" s="14">
        <v>50</v>
      </c>
    </row>
    <row r="24" spans="1:8" ht="18" customHeight="1" thickBot="1" x14ac:dyDescent="0.3">
      <c r="A24" s="47"/>
      <c r="B24" s="50"/>
      <c r="C24" s="45"/>
      <c r="D24" s="45"/>
      <c r="E24" s="45"/>
      <c r="F24" s="45"/>
      <c r="G24" s="37" t="s">
        <v>8</v>
      </c>
      <c r="H24" s="39">
        <f>SUM(H21:H23,)</f>
        <v>116</v>
      </c>
    </row>
    <row r="25" spans="1:8" ht="132.75" customHeight="1" thickBot="1" x14ac:dyDescent="0.3">
      <c r="A25" s="48"/>
      <c r="B25" s="51"/>
      <c r="C25" s="41" t="s">
        <v>258</v>
      </c>
      <c r="D25" s="41"/>
      <c r="E25" s="41"/>
      <c r="F25" s="42"/>
      <c r="G25" s="38"/>
      <c r="H25" s="40"/>
    </row>
    <row r="26" spans="1:8" ht="16.5" customHeight="1" x14ac:dyDescent="0.25">
      <c r="A26" s="46">
        <v>6</v>
      </c>
      <c r="B26" s="49" t="s">
        <v>250</v>
      </c>
      <c r="C26" s="43" t="s">
        <v>257</v>
      </c>
      <c r="D26" s="43" t="s">
        <v>254</v>
      </c>
      <c r="E26" s="43" t="s">
        <v>253</v>
      </c>
      <c r="F26" s="43" t="s">
        <v>252</v>
      </c>
      <c r="G26" s="35" t="s">
        <v>224</v>
      </c>
      <c r="H26" s="36"/>
    </row>
    <row r="27" spans="1:8" ht="31.5" x14ac:dyDescent="0.25">
      <c r="A27" s="47"/>
      <c r="B27" s="50"/>
      <c r="C27" s="44"/>
      <c r="D27" s="44"/>
      <c r="E27" s="44"/>
      <c r="F27" s="44"/>
      <c r="G27" s="13" t="s">
        <v>223</v>
      </c>
      <c r="H27" s="14">
        <v>36</v>
      </c>
    </row>
    <row r="28" spans="1:8" ht="171.75" customHeight="1" thickBot="1" x14ac:dyDescent="0.3">
      <c r="A28" s="47"/>
      <c r="B28" s="50"/>
      <c r="C28" s="45"/>
      <c r="D28" s="45"/>
      <c r="E28" s="45"/>
      <c r="F28" s="45"/>
      <c r="G28" s="37" t="s">
        <v>8</v>
      </c>
      <c r="H28" s="39">
        <f>SUM(H27:H27,)</f>
        <v>36</v>
      </c>
    </row>
    <row r="29" spans="1:8" ht="144" customHeight="1" thickBot="1" x14ac:dyDescent="0.3">
      <c r="A29" s="48"/>
      <c r="B29" s="51"/>
      <c r="C29" s="41" t="s">
        <v>256</v>
      </c>
      <c r="D29" s="41"/>
      <c r="E29" s="41"/>
      <c r="F29" s="42"/>
      <c r="G29" s="38"/>
      <c r="H29" s="40"/>
    </row>
    <row r="30" spans="1:8" ht="16.5" customHeight="1" x14ac:dyDescent="0.25">
      <c r="A30" s="46">
        <v>7</v>
      </c>
      <c r="B30" s="49" t="s">
        <v>250</v>
      </c>
      <c r="C30" s="43" t="s">
        <v>255</v>
      </c>
      <c r="D30" s="43" t="s">
        <v>254</v>
      </c>
      <c r="E30" s="43" t="s">
        <v>253</v>
      </c>
      <c r="F30" s="43" t="s">
        <v>252</v>
      </c>
      <c r="G30" s="35" t="s">
        <v>224</v>
      </c>
      <c r="H30" s="36"/>
    </row>
    <row r="31" spans="1:8" ht="41.45" customHeight="1" x14ac:dyDescent="0.25">
      <c r="A31" s="47"/>
      <c r="B31" s="50"/>
      <c r="C31" s="44"/>
      <c r="D31" s="44"/>
      <c r="E31" s="44"/>
      <c r="F31" s="44"/>
      <c r="G31" s="13" t="s">
        <v>223</v>
      </c>
      <c r="H31" s="14">
        <v>36</v>
      </c>
    </row>
    <row r="32" spans="1:8" ht="192.75" customHeight="1" thickBot="1" x14ac:dyDescent="0.3">
      <c r="A32" s="47"/>
      <c r="B32" s="50"/>
      <c r="C32" s="45"/>
      <c r="D32" s="45"/>
      <c r="E32" s="45"/>
      <c r="F32" s="45"/>
      <c r="G32" s="37" t="s">
        <v>8</v>
      </c>
      <c r="H32" s="39">
        <f>SUM(H31:H31,)</f>
        <v>36</v>
      </c>
    </row>
    <row r="33" spans="1:8" ht="107.25" customHeight="1" thickBot="1" x14ac:dyDescent="0.3">
      <c r="A33" s="48"/>
      <c r="B33" s="51"/>
      <c r="C33" s="41" t="s">
        <v>251</v>
      </c>
      <c r="D33" s="41"/>
      <c r="E33" s="41"/>
      <c r="F33" s="42"/>
      <c r="G33" s="38"/>
      <c r="H33" s="40"/>
    </row>
    <row r="34" spans="1:8" ht="16.5" customHeight="1" x14ac:dyDescent="0.25">
      <c r="A34" s="46">
        <v>8</v>
      </c>
      <c r="B34" s="49" t="s">
        <v>250</v>
      </c>
      <c r="C34" s="43" t="s">
        <v>249</v>
      </c>
      <c r="D34" s="43" t="s">
        <v>248</v>
      </c>
      <c r="E34" s="43" t="s">
        <v>247</v>
      </c>
      <c r="F34" s="43" t="s">
        <v>246</v>
      </c>
      <c r="G34" s="35" t="s">
        <v>224</v>
      </c>
      <c r="H34" s="36"/>
    </row>
    <row r="35" spans="1:8" ht="31.5" x14ac:dyDescent="0.25">
      <c r="A35" s="47"/>
      <c r="B35" s="50"/>
      <c r="C35" s="44"/>
      <c r="D35" s="44"/>
      <c r="E35" s="44"/>
      <c r="F35" s="44"/>
      <c r="G35" s="13" t="s">
        <v>223</v>
      </c>
      <c r="H35" s="14">
        <v>18</v>
      </c>
    </row>
    <row r="36" spans="1:8" ht="98.25" customHeight="1" thickBot="1" x14ac:dyDescent="0.3">
      <c r="A36" s="47"/>
      <c r="B36" s="50"/>
      <c r="C36" s="45"/>
      <c r="D36" s="45"/>
      <c r="E36" s="45"/>
      <c r="F36" s="45"/>
      <c r="G36" s="37" t="s">
        <v>8</v>
      </c>
      <c r="H36" s="39">
        <f>SUM(H35:H35,)</f>
        <v>18</v>
      </c>
    </row>
    <row r="37" spans="1:8" ht="92.25" customHeight="1" thickBot="1" x14ac:dyDescent="0.3">
      <c r="A37" s="48"/>
      <c r="B37" s="51"/>
      <c r="C37" s="41" t="s">
        <v>245</v>
      </c>
      <c r="D37" s="41"/>
      <c r="E37" s="41"/>
      <c r="F37" s="42"/>
      <c r="G37" s="38"/>
      <c r="H37" s="40"/>
    </row>
    <row r="38" spans="1:8" ht="16.5" customHeight="1" x14ac:dyDescent="0.25">
      <c r="A38" s="46">
        <v>9</v>
      </c>
      <c r="B38" s="49" t="s">
        <v>234</v>
      </c>
      <c r="C38" s="43" t="s">
        <v>244</v>
      </c>
      <c r="D38" s="43" t="s">
        <v>243</v>
      </c>
      <c r="E38" s="43" t="s">
        <v>242</v>
      </c>
      <c r="F38" s="43" t="s">
        <v>241</v>
      </c>
      <c r="G38" s="35" t="s">
        <v>224</v>
      </c>
      <c r="H38" s="36"/>
    </row>
    <row r="39" spans="1:8" ht="31.5" x14ac:dyDescent="0.25">
      <c r="A39" s="47"/>
      <c r="B39" s="50"/>
      <c r="C39" s="44"/>
      <c r="D39" s="44"/>
      <c r="E39" s="44"/>
      <c r="F39" s="44"/>
      <c r="G39" s="13" t="s">
        <v>223</v>
      </c>
      <c r="H39" s="14">
        <v>31</v>
      </c>
    </row>
    <row r="40" spans="1:8" ht="67.5" customHeight="1" thickBot="1" x14ac:dyDescent="0.3">
      <c r="A40" s="47"/>
      <c r="B40" s="50"/>
      <c r="C40" s="45"/>
      <c r="D40" s="45"/>
      <c r="E40" s="45"/>
      <c r="F40" s="45"/>
      <c r="G40" s="37" t="s">
        <v>8</v>
      </c>
      <c r="H40" s="39">
        <f>SUM(H39:H39,)</f>
        <v>31</v>
      </c>
    </row>
    <row r="41" spans="1:8" ht="106.5" customHeight="1" thickBot="1" x14ac:dyDescent="0.3">
      <c r="A41" s="48"/>
      <c r="B41" s="51"/>
      <c r="C41" s="41" t="s">
        <v>240</v>
      </c>
      <c r="D41" s="41"/>
      <c r="E41" s="41"/>
      <c r="F41" s="42"/>
      <c r="G41" s="38"/>
      <c r="H41" s="40"/>
    </row>
    <row r="42" spans="1:8" ht="16.5" customHeight="1" x14ac:dyDescent="0.25">
      <c r="A42" s="46">
        <v>10</v>
      </c>
      <c r="B42" s="49" t="s">
        <v>234</v>
      </c>
      <c r="C42" s="43" t="s">
        <v>239</v>
      </c>
      <c r="D42" s="43" t="s">
        <v>238</v>
      </c>
      <c r="E42" s="43" t="s">
        <v>237</v>
      </c>
      <c r="F42" s="43" t="s">
        <v>236</v>
      </c>
      <c r="G42" s="35" t="s">
        <v>224</v>
      </c>
      <c r="H42" s="36"/>
    </row>
    <row r="43" spans="1:8" ht="31.5" x14ac:dyDescent="0.25">
      <c r="A43" s="47"/>
      <c r="B43" s="50"/>
      <c r="C43" s="44"/>
      <c r="D43" s="44"/>
      <c r="E43" s="44"/>
      <c r="F43" s="44"/>
      <c r="G43" s="13" t="s">
        <v>223</v>
      </c>
      <c r="H43" s="14">
        <v>31</v>
      </c>
    </row>
    <row r="44" spans="1:8" ht="154.5" customHeight="1" thickBot="1" x14ac:dyDescent="0.3">
      <c r="A44" s="47"/>
      <c r="B44" s="50"/>
      <c r="C44" s="45"/>
      <c r="D44" s="45"/>
      <c r="E44" s="45"/>
      <c r="F44" s="45"/>
      <c r="G44" s="37" t="s">
        <v>8</v>
      </c>
      <c r="H44" s="39">
        <f>SUM(H43:H43,)</f>
        <v>31</v>
      </c>
    </row>
    <row r="45" spans="1:8" ht="122.25" customHeight="1" thickBot="1" x14ac:dyDescent="0.3">
      <c r="A45" s="48"/>
      <c r="B45" s="51"/>
      <c r="C45" s="41" t="s">
        <v>235</v>
      </c>
      <c r="D45" s="41"/>
      <c r="E45" s="41"/>
      <c r="F45" s="42"/>
      <c r="G45" s="38"/>
      <c r="H45" s="40"/>
    </row>
    <row r="46" spans="1:8" ht="16.5" customHeight="1" x14ac:dyDescent="0.25">
      <c r="A46" s="46">
        <v>11</v>
      </c>
      <c r="B46" s="49" t="s">
        <v>234</v>
      </c>
      <c r="C46" s="43" t="s">
        <v>233</v>
      </c>
      <c r="D46" s="43" t="s">
        <v>232</v>
      </c>
      <c r="E46" s="43" t="s">
        <v>132</v>
      </c>
      <c r="F46" s="43" t="s">
        <v>231</v>
      </c>
      <c r="G46" s="35" t="s">
        <v>224</v>
      </c>
      <c r="H46" s="36"/>
    </row>
    <row r="47" spans="1:8" ht="31.5" x14ac:dyDescent="0.25">
      <c r="A47" s="47"/>
      <c r="B47" s="50"/>
      <c r="C47" s="44"/>
      <c r="D47" s="44"/>
      <c r="E47" s="44"/>
      <c r="F47" s="44"/>
      <c r="G47" s="13" t="s">
        <v>223</v>
      </c>
      <c r="H47" s="14">
        <v>12</v>
      </c>
    </row>
    <row r="48" spans="1:8" x14ac:dyDescent="0.25">
      <c r="A48" s="47"/>
      <c r="B48" s="50"/>
      <c r="C48" s="44"/>
      <c r="D48" s="44"/>
      <c r="E48" s="44"/>
      <c r="F48" s="44"/>
      <c r="G48" s="13" t="s">
        <v>130</v>
      </c>
      <c r="H48" s="14">
        <v>36</v>
      </c>
    </row>
    <row r="49" spans="1:10" x14ac:dyDescent="0.25">
      <c r="A49" s="47"/>
      <c r="B49" s="50"/>
      <c r="C49" s="44"/>
      <c r="D49" s="44"/>
      <c r="E49" s="44"/>
      <c r="F49" s="44"/>
      <c r="G49" s="13" t="s">
        <v>137</v>
      </c>
      <c r="H49" s="14">
        <v>36</v>
      </c>
    </row>
    <row r="50" spans="1:10" ht="16.5" thickBot="1" x14ac:dyDescent="0.3">
      <c r="A50" s="47"/>
      <c r="B50" s="50"/>
      <c r="C50" s="45"/>
      <c r="D50" s="45"/>
      <c r="E50" s="45"/>
      <c r="F50" s="45"/>
      <c r="G50" s="37" t="s">
        <v>8</v>
      </c>
      <c r="H50" s="39">
        <f>SUM(H47:H49,)</f>
        <v>84</v>
      </c>
    </row>
    <row r="51" spans="1:10" ht="111.75" customHeight="1" thickBot="1" x14ac:dyDescent="0.3">
      <c r="A51" s="48"/>
      <c r="B51" s="51"/>
      <c r="C51" s="41" t="s">
        <v>230</v>
      </c>
      <c r="D51" s="41"/>
      <c r="E51" s="41"/>
      <c r="F51" s="42"/>
      <c r="G51" s="38"/>
      <c r="H51" s="40"/>
    </row>
    <row r="52" spans="1:10" ht="16.5" customHeight="1" x14ac:dyDescent="0.25">
      <c r="A52" s="46">
        <v>12</v>
      </c>
      <c r="B52" s="49" t="s">
        <v>229</v>
      </c>
      <c r="C52" s="43" t="s">
        <v>228</v>
      </c>
      <c r="D52" s="43" t="s">
        <v>227</v>
      </c>
      <c r="E52" s="43" t="s">
        <v>226</v>
      </c>
      <c r="F52" s="43" t="s">
        <v>225</v>
      </c>
      <c r="G52" s="35" t="s">
        <v>224</v>
      </c>
      <c r="H52" s="36"/>
    </row>
    <row r="53" spans="1:10" ht="31.5" x14ac:dyDescent="0.25">
      <c r="A53" s="47"/>
      <c r="B53" s="50"/>
      <c r="C53" s="44"/>
      <c r="D53" s="44"/>
      <c r="E53" s="44"/>
      <c r="F53" s="44"/>
      <c r="G53" s="13" t="s">
        <v>223</v>
      </c>
      <c r="H53" s="14">
        <v>15</v>
      </c>
    </row>
    <row r="54" spans="1:10" ht="31.5" x14ac:dyDescent="0.25">
      <c r="A54" s="47"/>
      <c r="B54" s="50"/>
      <c r="C54" s="44"/>
      <c r="D54" s="44"/>
      <c r="E54" s="44"/>
      <c r="F54" s="44"/>
      <c r="G54" s="13" t="s">
        <v>222</v>
      </c>
      <c r="H54" s="14">
        <v>16</v>
      </c>
    </row>
    <row r="55" spans="1:10" ht="30.75" customHeight="1" thickBot="1" x14ac:dyDescent="0.3">
      <c r="A55" s="47"/>
      <c r="B55" s="50"/>
      <c r="C55" s="45"/>
      <c r="D55" s="45"/>
      <c r="E55" s="45"/>
      <c r="F55" s="45"/>
      <c r="G55" s="37" t="s">
        <v>8</v>
      </c>
      <c r="H55" s="39">
        <f>SUM(H53:H54,)</f>
        <v>31</v>
      </c>
    </row>
    <row r="56" spans="1:10" ht="120.75" customHeight="1" thickBot="1" x14ac:dyDescent="0.3">
      <c r="A56" s="48"/>
      <c r="B56" s="51"/>
      <c r="C56" s="41" t="s">
        <v>221</v>
      </c>
      <c r="D56" s="41"/>
      <c r="E56" s="41"/>
      <c r="F56" s="42"/>
      <c r="G56" s="38"/>
      <c r="H56" s="40"/>
    </row>
    <row r="57" spans="1:10" ht="16.5" thickBot="1" x14ac:dyDescent="0.3">
      <c r="A57" s="56" t="s">
        <v>220</v>
      </c>
      <c r="B57" s="57"/>
      <c r="C57" s="57"/>
      <c r="D57" s="57"/>
      <c r="E57" s="58"/>
      <c r="F57" s="32">
        <f>H55+H50+H44+H40+H36+H32+H28+H24+H18+H14+H10+H4</f>
        <v>598</v>
      </c>
      <c r="G57" s="33"/>
      <c r="H57" s="34"/>
    </row>
    <row r="58" spans="1:10" ht="261" customHeight="1" thickBot="1" x14ac:dyDescent="0.3">
      <c r="A58" s="24" t="s">
        <v>9</v>
      </c>
      <c r="B58" s="25"/>
      <c r="C58" s="62" t="s">
        <v>219</v>
      </c>
      <c r="D58" s="63"/>
      <c r="E58" s="63"/>
      <c r="F58" s="64"/>
      <c r="G58" s="15" t="s">
        <v>218</v>
      </c>
      <c r="H58" s="16" t="s">
        <v>215</v>
      </c>
      <c r="I58" s="65"/>
      <c r="J58" s="66"/>
    </row>
    <row r="59" spans="1:10" ht="179.45" customHeight="1" thickBot="1" x14ac:dyDescent="0.3">
      <c r="A59" s="24" t="s">
        <v>9</v>
      </c>
      <c r="B59" s="25"/>
      <c r="C59" s="62" t="s">
        <v>217</v>
      </c>
      <c r="D59" s="63"/>
      <c r="E59" s="63"/>
      <c r="F59" s="64"/>
      <c r="G59" s="15" t="s">
        <v>216</v>
      </c>
      <c r="H59" s="16" t="s">
        <v>215</v>
      </c>
    </row>
  </sheetData>
  <sheetProtection algorithmName="SHA-512" hashValue="CRGQsnJpzMjdqPYg1PvZmBjz4S/9pqh2HB4jwvfMV5cVH9wb8X0dXbLUl/yCrfYSkIk9FminOC3iHhG8runFmg==" saltValue="o3nA8j5GCgMZXY1nE+v/Aw==" spinCount="100000" sheet="1" formatCells="0" formatColumns="0" formatRows="0" insertColumns="0" insertRows="0" insertHyperlinks="0" autoFilter="0"/>
  <autoFilter ref="A1:H395" xr:uid="{00000000-0009-0000-0000-000000000000}"/>
  <mergeCells count="127">
    <mergeCell ref="A59:B59"/>
    <mergeCell ref="C59:F59"/>
    <mergeCell ref="G50:G51"/>
    <mergeCell ref="H50:H51"/>
    <mergeCell ref="C51:F51"/>
    <mergeCell ref="B52:B56"/>
    <mergeCell ref="G52:H52"/>
    <mergeCell ref="G55:G56"/>
    <mergeCell ref="H55:H56"/>
    <mergeCell ref="C56:F56"/>
    <mergeCell ref="G12:H12"/>
    <mergeCell ref="G14:G15"/>
    <mergeCell ref="H14:H15"/>
    <mergeCell ref="C15:F15"/>
    <mergeCell ref="C12:C14"/>
    <mergeCell ref="A46:A51"/>
    <mergeCell ref="A52:A56"/>
    <mergeCell ref="C52:C55"/>
    <mergeCell ref="D52:D55"/>
    <mergeCell ref="E52:E55"/>
    <mergeCell ref="F52:F55"/>
    <mergeCell ref="A34:A37"/>
    <mergeCell ref="A38:A41"/>
    <mergeCell ref="A42:A45"/>
    <mergeCell ref="G18:G19"/>
    <mergeCell ref="H18:H19"/>
    <mergeCell ref="B20:B25"/>
    <mergeCell ref="G20:H20"/>
    <mergeCell ref="G24:G25"/>
    <mergeCell ref="H24:H25"/>
    <mergeCell ref="C25:F25"/>
    <mergeCell ref="A20:A25"/>
    <mergeCell ref="A26:A29"/>
    <mergeCell ref="A30:A33"/>
    <mergeCell ref="C20:C24"/>
    <mergeCell ref="D20:D24"/>
    <mergeCell ref="E20:E24"/>
    <mergeCell ref="F20:F24"/>
    <mergeCell ref="B26:B29"/>
    <mergeCell ref="G26:H26"/>
    <mergeCell ref="G28:G29"/>
    <mergeCell ref="H28:H29"/>
    <mergeCell ref="C29:F29"/>
    <mergeCell ref="C26:C28"/>
    <mergeCell ref="D26:D28"/>
    <mergeCell ref="E26:E28"/>
    <mergeCell ref="F26:F28"/>
    <mergeCell ref="D16:D18"/>
    <mergeCell ref="E16:E18"/>
    <mergeCell ref="F16:F18"/>
    <mergeCell ref="A16:A19"/>
    <mergeCell ref="G16:H16"/>
    <mergeCell ref="C5:F5"/>
    <mergeCell ref="B16:B19"/>
    <mergeCell ref="A2:A5"/>
    <mergeCell ref="A6:A11"/>
    <mergeCell ref="A12:A15"/>
    <mergeCell ref="B2:B5"/>
    <mergeCell ref="G2:H2"/>
    <mergeCell ref="G4:G5"/>
    <mergeCell ref="H4:H5"/>
    <mergeCell ref="C19:F19"/>
    <mergeCell ref="C16:C18"/>
    <mergeCell ref="D12:D14"/>
    <mergeCell ref="E12:E14"/>
    <mergeCell ref="F12:F14"/>
    <mergeCell ref="C6:C10"/>
    <mergeCell ref="D6:D10"/>
    <mergeCell ref="E6:E10"/>
    <mergeCell ref="F6:F10"/>
    <mergeCell ref="B12:B15"/>
    <mergeCell ref="C2:C4"/>
    <mergeCell ref="D2:D4"/>
    <mergeCell ref="E2:E4"/>
    <mergeCell ref="F2:F4"/>
    <mergeCell ref="B6:B11"/>
    <mergeCell ref="G6:H6"/>
    <mergeCell ref="G10:G11"/>
    <mergeCell ref="H10:H11"/>
    <mergeCell ref="C11:F11"/>
    <mergeCell ref="B30:B33"/>
    <mergeCell ref="G30:H30"/>
    <mergeCell ref="G32:G33"/>
    <mergeCell ref="H32:H33"/>
    <mergeCell ref="C33:F33"/>
    <mergeCell ref="C30:C32"/>
    <mergeCell ref="D30:D32"/>
    <mergeCell ref="E30:E32"/>
    <mergeCell ref="F30:F32"/>
    <mergeCell ref="B34:B37"/>
    <mergeCell ref="G34:H34"/>
    <mergeCell ref="G36:G37"/>
    <mergeCell ref="H36:H37"/>
    <mergeCell ref="C37:F37"/>
    <mergeCell ref="C34:C36"/>
    <mergeCell ref="D34:D36"/>
    <mergeCell ref="E34:E36"/>
    <mergeCell ref="F34:F36"/>
    <mergeCell ref="B38:B41"/>
    <mergeCell ref="G38:H38"/>
    <mergeCell ref="G40:G41"/>
    <mergeCell ref="H40:H41"/>
    <mergeCell ref="C41:F41"/>
    <mergeCell ref="C38:C40"/>
    <mergeCell ref="D38:D40"/>
    <mergeCell ref="E38:E40"/>
    <mergeCell ref="F38:F40"/>
    <mergeCell ref="I58:J58"/>
    <mergeCell ref="B42:B45"/>
    <mergeCell ref="B46:B51"/>
    <mergeCell ref="G42:H42"/>
    <mergeCell ref="G44:G45"/>
    <mergeCell ref="H44:H45"/>
    <mergeCell ref="C45:F45"/>
    <mergeCell ref="G46:H46"/>
    <mergeCell ref="C42:C44"/>
    <mergeCell ref="D42:D44"/>
    <mergeCell ref="A57:E57"/>
    <mergeCell ref="F57:H57"/>
    <mergeCell ref="A58:B58"/>
    <mergeCell ref="C58:F58"/>
    <mergeCell ref="E42:E44"/>
    <mergeCell ref="F42:F44"/>
    <mergeCell ref="C46:C50"/>
    <mergeCell ref="D46:D50"/>
    <mergeCell ref="E46:E50"/>
    <mergeCell ref="F46:F5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A456B-8AC3-4A78-A11A-6FDB62C4547D}">
  <dimension ref="A1:R63"/>
  <sheetViews>
    <sheetView zoomScale="85" zoomScaleNormal="85" workbookViewId="0">
      <pane ySplit="1" topLeftCell="A2" activePane="bottomLeft" state="frozen"/>
      <selection pane="bottomLeft" activeCell="I14" sqref="I14"/>
    </sheetView>
  </sheetViews>
  <sheetFormatPr defaultColWidth="9.140625" defaultRowHeight="15.75" x14ac:dyDescent="0.25"/>
  <cols>
    <col min="1" max="1" width="11.42578125" style="3" customWidth="1"/>
    <col min="2" max="2" width="20.42578125" style="4" customWidth="1"/>
    <col min="3" max="3" width="23" style="3" customWidth="1"/>
    <col min="4" max="4" width="28.7109375" style="3" customWidth="1"/>
    <col min="5" max="5" width="24.42578125" style="3" customWidth="1"/>
    <col min="6" max="6" width="28" style="3" customWidth="1"/>
    <col min="7" max="7" width="24" style="3" customWidth="1"/>
    <col min="8" max="8" width="29.42578125" style="3" customWidth="1"/>
    <col min="9" max="10" width="62.42578125" style="3" customWidth="1"/>
    <col min="11" max="11" width="8.85546875" style="6" hidden="1" customWidth="1"/>
    <col min="12" max="12" width="9.140625" style="6" hidden="1" customWidth="1"/>
    <col min="13" max="13" width="32.140625" style="6" customWidth="1"/>
    <col min="14" max="16" width="9.140625" style="6"/>
    <col min="17" max="16384" width="9.140625" style="2"/>
  </cols>
  <sheetData>
    <row r="1" spans="1:16" s="1" customFormat="1" ht="56.45" customHeight="1" thickBot="1" x14ac:dyDescent="0.3">
      <c r="A1" s="8" t="s">
        <v>0</v>
      </c>
      <c r="B1" s="9" t="s">
        <v>1</v>
      </c>
      <c r="C1" s="10" t="s">
        <v>2</v>
      </c>
      <c r="D1" s="10" t="s">
        <v>3</v>
      </c>
      <c r="E1" s="10" t="s">
        <v>4</v>
      </c>
      <c r="F1" s="10" t="s">
        <v>5</v>
      </c>
      <c r="G1" s="11" t="s">
        <v>6</v>
      </c>
      <c r="H1" s="12" t="s">
        <v>7</v>
      </c>
      <c r="I1" s="3"/>
      <c r="J1" s="3"/>
      <c r="K1" s="6"/>
      <c r="L1" s="6"/>
      <c r="M1" s="6"/>
      <c r="N1" s="5"/>
      <c r="O1" s="5"/>
      <c r="P1" s="5"/>
    </row>
    <row r="2" spans="1:16" x14ac:dyDescent="0.25">
      <c r="A2" s="46">
        <v>1</v>
      </c>
      <c r="B2" s="49" t="s">
        <v>385</v>
      </c>
      <c r="C2" s="43" t="s">
        <v>427</v>
      </c>
      <c r="D2" s="43" t="s">
        <v>426</v>
      </c>
      <c r="E2" s="43" t="s">
        <v>425</v>
      </c>
      <c r="F2" s="43" t="s">
        <v>424</v>
      </c>
      <c r="G2" s="35" t="s">
        <v>372</v>
      </c>
      <c r="H2" s="36"/>
    </row>
    <row r="3" spans="1:16" x14ac:dyDescent="0.25">
      <c r="A3" s="47"/>
      <c r="B3" s="50"/>
      <c r="C3" s="44"/>
      <c r="D3" s="44"/>
      <c r="E3" s="44"/>
      <c r="F3" s="44"/>
      <c r="G3" s="13" t="s">
        <v>388</v>
      </c>
      <c r="H3" s="14">
        <v>31</v>
      </c>
    </row>
    <row r="4" spans="1:16" ht="31.5" x14ac:dyDescent="0.25">
      <c r="A4" s="47"/>
      <c r="B4" s="50"/>
      <c r="C4" s="44"/>
      <c r="D4" s="44"/>
      <c r="E4" s="44"/>
      <c r="F4" s="44"/>
      <c r="G4" s="13" t="s">
        <v>379</v>
      </c>
      <c r="H4" s="14">
        <v>7</v>
      </c>
    </row>
    <row r="5" spans="1:16" ht="47.25" x14ac:dyDescent="0.25">
      <c r="A5" s="47"/>
      <c r="B5" s="50"/>
      <c r="C5" s="44"/>
      <c r="D5" s="44"/>
      <c r="E5" s="44"/>
      <c r="F5" s="44"/>
      <c r="G5" s="13" t="s">
        <v>371</v>
      </c>
      <c r="H5" s="14">
        <v>5</v>
      </c>
    </row>
    <row r="6" spans="1:16" ht="16.5" thickBot="1" x14ac:dyDescent="0.3">
      <c r="A6" s="47"/>
      <c r="B6" s="50"/>
      <c r="C6" s="45"/>
      <c r="D6" s="45"/>
      <c r="E6" s="45"/>
      <c r="F6" s="45"/>
      <c r="G6" s="37" t="s">
        <v>8</v>
      </c>
      <c r="H6" s="39">
        <f>SUM(H3:H5)</f>
        <v>43</v>
      </c>
    </row>
    <row r="7" spans="1:16" ht="114" customHeight="1" thickBot="1" x14ac:dyDescent="0.3">
      <c r="A7" s="48"/>
      <c r="B7" s="51"/>
      <c r="C7" s="41" t="s">
        <v>423</v>
      </c>
      <c r="D7" s="41"/>
      <c r="E7" s="41"/>
      <c r="F7" s="42"/>
      <c r="G7" s="38"/>
      <c r="H7" s="40"/>
    </row>
    <row r="8" spans="1:16" x14ac:dyDescent="0.25">
      <c r="A8" s="46">
        <v>2</v>
      </c>
      <c r="B8" s="49" t="s">
        <v>385</v>
      </c>
      <c r="C8" s="43" t="s">
        <v>422</v>
      </c>
      <c r="D8" s="43" t="s">
        <v>421</v>
      </c>
      <c r="E8" s="43" t="s">
        <v>420</v>
      </c>
      <c r="F8" s="43" t="s">
        <v>419</v>
      </c>
      <c r="G8" s="35" t="s">
        <v>372</v>
      </c>
      <c r="H8" s="36"/>
    </row>
    <row r="9" spans="1:16" x14ac:dyDescent="0.25">
      <c r="A9" s="47"/>
      <c r="B9" s="50"/>
      <c r="C9" s="44"/>
      <c r="D9" s="44"/>
      <c r="E9" s="44"/>
      <c r="F9" s="44"/>
      <c r="G9" s="13" t="s">
        <v>388</v>
      </c>
      <c r="H9" s="14">
        <v>31</v>
      </c>
    </row>
    <row r="10" spans="1:16" ht="31.5" x14ac:dyDescent="0.25">
      <c r="A10" s="47"/>
      <c r="B10" s="50"/>
      <c r="C10" s="44"/>
      <c r="D10" s="44"/>
      <c r="E10" s="44"/>
      <c r="F10" s="44"/>
      <c r="G10" s="13" t="s">
        <v>380</v>
      </c>
      <c r="H10" s="14">
        <v>60</v>
      </c>
    </row>
    <row r="11" spans="1:16" ht="43.5" customHeight="1" thickBot="1" x14ac:dyDescent="0.3">
      <c r="A11" s="47"/>
      <c r="B11" s="50"/>
      <c r="C11" s="45"/>
      <c r="D11" s="45"/>
      <c r="E11" s="45"/>
      <c r="F11" s="45"/>
      <c r="G11" s="37" t="s">
        <v>8</v>
      </c>
      <c r="H11" s="39">
        <f>SUM(H9:H10,)</f>
        <v>91</v>
      </c>
    </row>
    <row r="12" spans="1:16" ht="92.25" customHeight="1" thickBot="1" x14ac:dyDescent="0.3">
      <c r="A12" s="48"/>
      <c r="B12" s="51"/>
      <c r="C12" s="41" t="s">
        <v>418</v>
      </c>
      <c r="D12" s="41"/>
      <c r="E12" s="41"/>
      <c r="F12" s="42"/>
      <c r="G12" s="38"/>
      <c r="H12" s="40"/>
    </row>
    <row r="13" spans="1:16" x14ac:dyDescent="0.25">
      <c r="A13" s="46">
        <v>3</v>
      </c>
      <c r="B13" s="49" t="s">
        <v>377</v>
      </c>
      <c r="C13" s="43" t="s">
        <v>417</v>
      </c>
      <c r="D13" s="43" t="s">
        <v>416</v>
      </c>
      <c r="E13" s="43" t="s">
        <v>415</v>
      </c>
      <c r="F13" s="43" t="s">
        <v>414</v>
      </c>
      <c r="G13" s="35" t="s">
        <v>372</v>
      </c>
      <c r="H13" s="36"/>
    </row>
    <row r="14" spans="1:16" x14ac:dyDescent="0.25">
      <c r="A14" s="47"/>
      <c r="B14" s="50"/>
      <c r="C14" s="44"/>
      <c r="D14" s="44"/>
      <c r="E14" s="44"/>
      <c r="F14" s="44"/>
      <c r="G14" s="13" t="s">
        <v>388</v>
      </c>
      <c r="H14" s="14">
        <v>18</v>
      </c>
    </row>
    <row r="15" spans="1:16" ht="31.5" x14ac:dyDescent="0.25">
      <c r="A15" s="47"/>
      <c r="B15" s="50"/>
      <c r="C15" s="44"/>
      <c r="D15" s="44"/>
      <c r="E15" s="44"/>
      <c r="F15" s="44"/>
      <c r="G15" s="13" t="s">
        <v>379</v>
      </c>
      <c r="H15" s="14">
        <v>45</v>
      </c>
    </row>
    <row r="16" spans="1:16" ht="47.25" x14ac:dyDescent="0.25">
      <c r="A16" s="47"/>
      <c r="B16" s="50"/>
      <c r="C16" s="44"/>
      <c r="D16" s="44"/>
      <c r="E16" s="44"/>
      <c r="F16" s="44"/>
      <c r="G16" s="13" t="s">
        <v>371</v>
      </c>
      <c r="H16" s="14">
        <v>20</v>
      </c>
    </row>
    <row r="17" spans="1:8" ht="16.5" thickBot="1" x14ac:dyDescent="0.3">
      <c r="A17" s="47"/>
      <c r="B17" s="50"/>
      <c r="C17" s="45"/>
      <c r="D17" s="45"/>
      <c r="E17" s="45"/>
      <c r="F17" s="45"/>
      <c r="G17" s="37" t="s">
        <v>8</v>
      </c>
      <c r="H17" s="39">
        <f>SUM(H14:H16,)</f>
        <v>83</v>
      </c>
    </row>
    <row r="18" spans="1:8" ht="111.75" customHeight="1" thickBot="1" x14ac:dyDescent="0.3">
      <c r="A18" s="48"/>
      <c r="B18" s="51"/>
      <c r="C18" s="41" t="s">
        <v>413</v>
      </c>
      <c r="D18" s="41"/>
      <c r="E18" s="41"/>
      <c r="F18" s="42"/>
      <c r="G18" s="38"/>
      <c r="H18" s="40"/>
    </row>
    <row r="19" spans="1:8" x14ac:dyDescent="0.25">
      <c r="A19" s="46">
        <v>4</v>
      </c>
      <c r="B19" s="49" t="s">
        <v>385</v>
      </c>
      <c r="C19" s="43" t="s">
        <v>412</v>
      </c>
      <c r="D19" s="43" t="s">
        <v>411</v>
      </c>
      <c r="E19" s="43" t="s">
        <v>410</v>
      </c>
      <c r="F19" s="43" t="s">
        <v>409</v>
      </c>
      <c r="G19" s="35" t="s">
        <v>372</v>
      </c>
      <c r="H19" s="36"/>
    </row>
    <row r="20" spans="1:8" ht="31.5" x14ac:dyDescent="0.25">
      <c r="A20" s="47"/>
      <c r="B20" s="50"/>
      <c r="C20" s="44"/>
      <c r="D20" s="44"/>
      <c r="E20" s="44"/>
      <c r="F20" s="44"/>
      <c r="G20" s="13" t="s">
        <v>379</v>
      </c>
      <c r="H20" s="14">
        <v>31</v>
      </c>
    </row>
    <row r="21" spans="1:8" ht="45" customHeight="1" thickBot="1" x14ac:dyDescent="0.3">
      <c r="A21" s="47"/>
      <c r="B21" s="50"/>
      <c r="C21" s="45"/>
      <c r="D21" s="45"/>
      <c r="E21" s="45"/>
      <c r="F21" s="45"/>
      <c r="G21" s="37" t="s">
        <v>8</v>
      </c>
      <c r="H21" s="39">
        <f>SUM(H20:H20,)</f>
        <v>31</v>
      </c>
    </row>
    <row r="22" spans="1:8" ht="98.25" customHeight="1" thickBot="1" x14ac:dyDescent="0.3">
      <c r="A22" s="48"/>
      <c r="B22" s="51"/>
      <c r="C22" s="41" t="s">
        <v>408</v>
      </c>
      <c r="D22" s="41"/>
      <c r="E22" s="41"/>
      <c r="F22" s="42"/>
      <c r="G22" s="38"/>
      <c r="H22" s="40"/>
    </row>
    <row r="23" spans="1:8" x14ac:dyDescent="0.25">
      <c r="A23" s="46">
        <v>5</v>
      </c>
      <c r="B23" s="49" t="s">
        <v>403</v>
      </c>
      <c r="C23" s="43" t="s">
        <v>407</v>
      </c>
      <c r="D23" s="43" t="s">
        <v>406</v>
      </c>
      <c r="E23" s="43" t="s">
        <v>400</v>
      </c>
      <c r="F23" s="43" t="s">
        <v>405</v>
      </c>
      <c r="G23" s="35" t="s">
        <v>372</v>
      </c>
      <c r="H23" s="36"/>
    </row>
    <row r="24" spans="1:8" x14ac:dyDescent="0.25">
      <c r="A24" s="47"/>
      <c r="B24" s="50"/>
      <c r="C24" s="44"/>
      <c r="D24" s="44"/>
      <c r="E24" s="44"/>
      <c r="F24" s="44"/>
      <c r="G24" s="13" t="s">
        <v>388</v>
      </c>
      <c r="H24" s="14">
        <v>31</v>
      </c>
    </row>
    <row r="25" spans="1:8" ht="36.6" customHeight="1" x14ac:dyDescent="0.25">
      <c r="A25" s="47"/>
      <c r="B25" s="50"/>
      <c r="C25" s="44"/>
      <c r="D25" s="44"/>
      <c r="E25" s="44"/>
      <c r="F25" s="44"/>
      <c r="G25" s="13" t="s">
        <v>387</v>
      </c>
      <c r="H25" s="14">
        <v>60</v>
      </c>
    </row>
    <row r="26" spans="1:8" ht="41.25" customHeight="1" thickBot="1" x14ac:dyDescent="0.3">
      <c r="A26" s="47"/>
      <c r="B26" s="50"/>
      <c r="C26" s="45"/>
      <c r="D26" s="45"/>
      <c r="E26" s="45"/>
      <c r="F26" s="45"/>
      <c r="G26" s="37" t="s">
        <v>8</v>
      </c>
      <c r="H26" s="39">
        <f>SUM(H24:H25,)</f>
        <v>91</v>
      </c>
    </row>
    <row r="27" spans="1:8" ht="100.5" customHeight="1" thickBot="1" x14ac:dyDescent="0.3">
      <c r="A27" s="48"/>
      <c r="B27" s="51"/>
      <c r="C27" s="41" t="s">
        <v>404</v>
      </c>
      <c r="D27" s="41"/>
      <c r="E27" s="41"/>
      <c r="F27" s="42"/>
      <c r="G27" s="38"/>
      <c r="H27" s="40"/>
    </row>
    <row r="28" spans="1:8" x14ac:dyDescent="0.25">
      <c r="A28" s="46">
        <v>6</v>
      </c>
      <c r="B28" s="49" t="s">
        <v>403</v>
      </c>
      <c r="C28" s="43" t="s">
        <v>402</v>
      </c>
      <c r="D28" s="43" t="s">
        <v>401</v>
      </c>
      <c r="E28" s="43" t="s">
        <v>400</v>
      </c>
      <c r="F28" s="43" t="s">
        <v>399</v>
      </c>
      <c r="G28" s="35" t="s">
        <v>372</v>
      </c>
      <c r="H28" s="36"/>
    </row>
    <row r="29" spans="1:8" x14ac:dyDescent="0.25">
      <c r="A29" s="47"/>
      <c r="B29" s="50"/>
      <c r="C29" s="44"/>
      <c r="D29" s="44"/>
      <c r="E29" s="44"/>
      <c r="F29" s="44"/>
      <c r="G29" s="13" t="s">
        <v>388</v>
      </c>
      <c r="H29" s="14">
        <v>31</v>
      </c>
    </row>
    <row r="30" spans="1:8" ht="31.5" x14ac:dyDescent="0.25">
      <c r="A30" s="47"/>
      <c r="B30" s="50"/>
      <c r="C30" s="44"/>
      <c r="D30" s="44"/>
      <c r="E30" s="44"/>
      <c r="F30" s="44"/>
      <c r="G30" s="13" t="s">
        <v>387</v>
      </c>
      <c r="H30" s="14">
        <v>20</v>
      </c>
    </row>
    <row r="31" spans="1:8" ht="34.5" customHeight="1" thickBot="1" x14ac:dyDescent="0.3">
      <c r="A31" s="47"/>
      <c r="B31" s="50"/>
      <c r="C31" s="45"/>
      <c r="D31" s="45"/>
      <c r="E31" s="45"/>
      <c r="F31" s="45"/>
      <c r="G31" s="37" t="s">
        <v>8</v>
      </c>
      <c r="H31" s="39">
        <f>SUM(H29:H30,)</f>
        <v>51</v>
      </c>
    </row>
    <row r="32" spans="1:8" ht="90" customHeight="1" thickBot="1" x14ac:dyDescent="0.3">
      <c r="A32" s="48"/>
      <c r="B32" s="51"/>
      <c r="C32" s="41" t="s">
        <v>398</v>
      </c>
      <c r="D32" s="41"/>
      <c r="E32" s="41"/>
      <c r="F32" s="42"/>
      <c r="G32" s="38"/>
      <c r="H32" s="40"/>
    </row>
    <row r="33" spans="1:8" x14ac:dyDescent="0.25">
      <c r="A33" s="46">
        <v>7</v>
      </c>
      <c r="B33" s="49" t="s">
        <v>385</v>
      </c>
      <c r="C33" s="43" t="s">
        <v>397</v>
      </c>
      <c r="D33" s="43" t="s">
        <v>396</v>
      </c>
      <c r="E33" s="43" t="s">
        <v>395</v>
      </c>
      <c r="F33" s="43" t="s">
        <v>394</v>
      </c>
      <c r="G33" s="35" t="s">
        <v>372</v>
      </c>
      <c r="H33" s="36"/>
    </row>
    <row r="34" spans="1:8" x14ac:dyDescent="0.25">
      <c r="A34" s="47"/>
      <c r="B34" s="50"/>
      <c r="C34" s="44"/>
      <c r="D34" s="44"/>
      <c r="E34" s="44"/>
      <c r="F34" s="44"/>
      <c r="G34" s="13" t="s">
        <v>388</v>
      </c>
      <c r="H34" s="14">
        <v>31</v>
      </c>
    </row>
    <row r="35" spans="1:8" ht="31.7" customHeight="1" x14ac:dyDescent="0.25">
      <c r="A35" s="47"/>
      <c r="B35" s="50"/>
      <c r="C35" s="44"/>
      <c r="D35" s="44"/>
      <c r="E35" s="44"/>
      <c r="F35" s="44"/>
      <c r="G35" s="13" t="s">
        <v>387</v>
      </c>
      <c r="H35" s="14">
        <v>20</v>
      </c>
    </row>
    <row r="36" spans="1:8" ht="183.75" customHeight="1" thickBot="1" x14ac:dyDescent="0.3">
      <c r="A36" s="47"/>
      <c r="B36" s="50"/>
      <c r="C36" s="45"/>
      <c r="D36" s="45"/>
      <c r="E36" s="45"/>
      <c r="F36" s="45"/>
      <c r="G36" s="37" t="s">
        <v>8</v>
      </c>
      <c r="H36" s="39">
        <f>SUM(H34:H35,)</f>
        <v>51</v>
      </c>
    </row>
    <row r="37" spans="1:8" ht="97.5" customHeight="1" thickBot="1" x14ac:dyDescent="0.3">
      <c r="A37" s="48"/>
      <c r="B37" s="51"/>
      <c r="C37" s="41" t="s">
        <v>393</v>
      </c>
      <c r="D37" s="41"/>
      <c r="E37" s="41"/>
      <c r="F37" s="42"/>
      <c r="G37" s="38"/>
      <c r="H37" s="40"/>
    </row>
    <row r="38" spans="1:8" x14ac:dyDescent="0.25">
      <c r="A38" s="46">
        <v>8</v>
      </c>
      <c r="B38" s="49" t="s">
        <v>385</v>
      </c>
      <c r="C38" s="43" t="s">
        <v>392</v>
      </c>
      <c r="D38" s="43" t="s">
        <v>391</v>
      </c>
      <c r="E38" s="43" t="s">
        <v>390</v>
      </c>
      <c r="F38" s="43" t="s">
        <v>389</v>
      </c>
      <c r="G38" s="35" t="s">
        <v>372</v>
      </c>
      <c r="H38" s="36"/>
    </row>
    <row r="39" spans="1:8" x14ac:dyDescent="0.25">
      <c r="A39" s="47"/>
      <c r="B39" s="50"/>
      <c r="C39" s="44"/>
      <c r="D39" s="44"/>
      <c r="E39" s="44"/>
      <c r="F39" s="44"/>
      <c r="G39" s="13" t="s">
        <v>388</v>
      </c>
      <c r="H39" s="14">
        <v>31</v>
      </c>
    </row>
    <row r="40" spans="1:8" ht="31.5" x14ac:dyDescent="0.25">
      <c r="A40" s="47"/>
      <c r="B40" s="50"/>
      <c r="C40" s="44"/>
      <c r="D40" s="44"/>
      <c r="E40" s="44"/>
      <c r="F40" s="44"/>
      <c r="G40" s="13" t="s">
        <v>387</v>
      </c>
      <c r="H40" s="14">
        <v>20</v>
      </c>
    </row>
    <row r="41" spans="1:8" ht="36" customHeight="1" thickBot="1" x14ac:dyDescent="0.3">
      <c r="A41" s="47"/>
      <c r="B41" s="50"/>
      <c r="C41" s="45"/>
      <c r="D41" s="45"/>
      <c r="E41" s="45"/>
      <c r="F41" s="45"/>
      <c r="G41" s="37" t="s">
        <v>8</v>
      </c>
      <c r="H41" s="39">
        <f>SUM(H39:H40,)</f>
        <v>51</v>
      </c>
    </row>
    <row r="42" spans="1:8" ht="96" customHeight="1" thickBot="1" x14ac:dyDescent="0.3">
      <c r="A42" s="48"/>
      <c r="B42" s="51"/>
      <c r="C42" s="41" t="s">
        <v>386</v>
      </c>
      <c r="D42" s="41"/>
      <c r="E42" s="41"/>
      <c r="F42" s="42"/>
      <c r="G42" s="38"/>
      <c r="H42" s="40"/>
    </row>
    <row r="43" spans="1:8" x14ac:dyDescent="0.25">
      <c r="A43" s="46">
        <v>9</v>
      </c>
      <c r="B43" s="49" t="s">
        <v>385</v>
      </c>
      <c r="C43" s="43" t="s">
        <v>384</v>
      </c>
      <c r="D43" s="43" t="s">
        <v>383</v>
      </c>
      <c r="E43" s="43" t="s">
        <v>382</v>
      </c>
      <c r="F43" s="43" t="s">
        <v>381</v>
      </c>
      <c r="G43" s="35" t="s">
        <v>372</v>
      </c>
      <c r="H43" s="36"/>
    </row>
    <row r="44" spans="1:8" ht="31.5" x14ac:dyDescent="0.25">
      <c r="A44" s="47"/>
      <c r="B44" s="50"/>
      <c r="C44" s="44"/>
      <c r="D44" s="44"/>
      <c r="E44" s="44"/>
      <c r="F44" s="44"/>
      <c r="G44" s="13" t="s">
        <v>380</v>
      </c>
      <c r="H44" s="14">
        <v>60</v>
      </c>
    </row>
    <row r="45" spans="1:8" ht="31.5" x14ac:dyDescent="0.25">
      <c r="A45" s="47"/>
      <c r="B45" s="50"/>
      <c r="C45" s="44"/>
      <c r="D45" s="44"/>
      <c r="E45" s="44"/>
      <c r="F45" s="44"/>
      <c r="G45" s="13" t="s">
        <v>379</v>
      </c>
      <c r="H45" s="14">
        <v>31</v>
      </c>
    </row>
    <row r="46" spans="1:8" ht="69.75" customHeight="1" thickBot="1" x14ac:dyDescent="0.3">
      <c r="A46" s="47"/>
      <c r="B46" s="50"/>
      <c r="C46" s="45"/>
      <c r="D46" s="45"/>
      <c r="E46" s="45"/>
      <c r="F46" s="45"/>
      <c r="G46" s="37" t="s">
        <v>8</v>
      </c>
      <c r="H46" s="39">
        <f>SUM(H44:H45,)</f>
        <v>91</v>
      </c>
    </row>
    <row r="47" spans="1:8" ht="111.75" customHeight="1" thickBot="1" x14ac:dyDescent="0.3">
      <c r="A47" s="48"/>
      <c r="B47" s="51"/>
      <c r="C47" s="41" t="s">
        <v>378</v>
      </c>
      <c r="D47" s="41"/>
      <c r="E47" s="41"/>
      <c r="F47" s="42"/>
      <c r="G47" s="38"/>
      <c r="H47" s="40"/>
    </row>
    <row r="48" spans="1:8" x14ac:dyDescent="0.25">
      <c r="A48" s="46">
        <v>10</v>
      </c>
      <c r="B48" s="49" t="s">
        <v>377</v>
      </c>
      <c r="C48" s="43" t="s">
        <v>376</v>
      </c>
      <c r="D48" s="43" t="s">
        <v>375</v>
      </c>
      <c r="E48" s="43" t="s">
        <v>374</v>
      </c>
      <c r="F48" s="43" t="s">
        <v>373</v>
      </c>
      <c r="G48" s="35" t="s">
        <v>372</v>
      </c>
      <c r="H48" s="36"/>
    </row>
    <row r="49" spans="1:18" ht="47.25" x14ac:dyDescent="0.25">
      <c r="A49" s="47"/>
      <c r="B49" s="50"/>
      <c r="C49" s="44"/>
      <c r="D49" s="44"/>
      <c r="E49" s="44"/>
      <c r="F49" s="44"/>
      <c r="G49" s="13" t="s">
        <v>371</v>
      </c>
      <c r="H49" s="14">
        <v>15</v>
      </c>
    </row>
    <row r="50" spans="1:18" ht="81" customHeight="1" thickBot="1" x14ac:dyDescent="0.3">
      <c r="A50" s="47"/>
      <c r="B50" s="50"/>
      <c r="C50" s="45"/>
      <c r="D50" s="45"/>
      <c r="E50" s="45"/>
      <c r="F50" s="45"/>
      <c r="G50" s="37" t="s">
        <v>8</v>
      </c>
      <c r="H50" s="39">
        <f>SUM(H49:H49,)</f>
        <v>15</v>
      </c>
    </row>
    <row r="51" spans="1:18" ht="115.5" customHeight="1" thickBot="1" x14ac:dyDescent="0.3">
      <c r="A51" s="48"/>
      <c r="B51" s="51"/>
      <c r="C51" s="41" t="s">
        <v>370</v>
      </c>
      <c r="D51" s="41"/>
      <c r="E51" s="41"/>
      <c r="F51" s="42"/>
      <c r="G51" s="38"/>
      <c r="H51" s="40"/>
    </row>
    <row r="52" spans="1:18" ht="16.5" thickBot="1" x14ac:dyDescent="0.3">
      <c r="A52" s="56" t="s">
        <v>220</v>
      </c>
      <c r="B52" s="57"/>
      <c r="C52" s="57"/>
      <c r="D52" s="57"/>
      <c r="E52" s="58"/>
      <c r="F52" s="32">
        <f>H50+H46+H41+H36+H31+H26+H21+H17+H11+H6</f>
        <v>598</v>
      </c>
      <c r="G52" s="33"/>
      <c r="H52" s="34"/>
    </row>
    <row r="53" spans="1:18" ht="306" customHeight="1" thickBot="1" x14ac:dyDescent="0.3">
      <c r="A53" s="24" t="s">
        <v>9</v>
      </c>
      <c r="B53" s="25"/>
      <c r="C53" s="26" t="s">
        <v>369</v>
      </c>
      <c r="D53" s="27"/>
      <c r="E53" s="27"/>
      <c r="F53" s="28"/>
      <c r="G53" s="15" t="s">
        <v>216</v>
      </c>
      <c r="H53" s="19" t="s">
        <v>368</v>
      </c>
    </row>
    <row r="54" spans="1:18" ht="300" customHeight="1" thickBot="1" x14ac:dyDescent="0.3">
      <c r="A54" s="24" t="s">
        <v>9</v>
      </c>
      <c r="B54" s="25"/>
      <c r="C54" s="26" t="s">
        <v>367</v>
      </c>
      <c r="D54" s="27"/>
      <c r="E54" s="27"/>
      <c r="F54" s="28"/>
      <c r="G54" s="15" t="s">
        <v>366</v>
      </c>
      <c r="H54" s="19" t="s">
        <v>365</v>
      </c>
    </row>
    <row r="55" spans="1:18" x14ac:dyDescent="0.25">
      <c r="M55" s="3"/>
    </row>
    <row r="56" spans="1:18" x14ac:dyDescent="0.25">
      <c r="Q56" s="3"/>
    </row>
    <row r="57" spans="1:18" x14ac:dyDescent="0.25">
      <c r="N57" s="3"/>
      <c r="R57" s="3"/>
    </row>
    <row r="63" spans="1:18" x14ac:dyDescent="0.25">
      <c r="G63" s="6"/>
    </row>
  </sheetData>
  <sheetProtection algorithmName="SHA-512" hashValue="KFQaSAt2CoI6DLU78HU5aPbyRgUMF27l+HcLeJghCTWRgwiyXn0Xae5hmy3Q3bc4+3FULYmVZ5dnaWfXmfzRtA==" saltValue="3MhSb4IJcJqVZ2AT0GfXmw==" spinCount="100000" sheet="1" formatCells="0" formatColumns="0" formatRows="0" insertColumns="0" insertRows="0" autoFilter="0"/>
  <autoFilter ref="A1:H390" xr:uid="{00000000-0009-0000-0000-000000000000}"/>
  <mergeCells count="106">
    <mergeCell ref="C48:C50"/>
    <mergeCell ref="D48:D50"/>
    <mergeCell ref="E48:E50"/>
    <mergeCell ref="F48:F50"/>
    <mergeCell ref="B48:B51"/>
    <mergeCell ref="G48:H48"/>
    <mergeCell ref="G50:G51"/>
    <mergeCell ref="H50:H51"/>
    <mergeCell ref="C51:F51"/>
    <mergeCell ref="B43:B47"/>
    <mergeCell ref="G43:H43"/>
    <mergeCell ref="G46:G47"/>
    <mergeCell ref="H46:H47"/>
    <mergeCell ref="C47:F47"/>
    <mergeCell ref="C43:C46"/>
    <mergeCell ref="D43:D46"/>
    <mergeCell ref="E43:E46"/>
    <mergeCell ref="F43:F46"/>
    <mergeCell ref="B38:B42"/>
    <mergeCell ref="G38:H38"/>
    <mergeCell ref="G41:G42"/>
    <mergeCell ref="H41:H42"/>
    <mergeCell ref="C42:F42"/>
    <mergeCell ref="C38:C41"/>
    <mergeCell ref="D38:D41"/>
    <mergeCell ref="E38:E41"/>
    <mergeCell ref="F38:F41"/>
    <mergeCell ref="F28:F31"/>
    <mergeCell ref="B33:B37"/>
    <mergeCell ref="G33:H33"/>
    <mergeCell ref="G36:G37"/>
    <mergeCell ref="H36:H37"/>
    <mergeCell ref="C37:F37"/>
    <mergeCell ref="C33:C36"/>
    <mergeCell ref="D33:D36"/>
    <mergeCell ref="E33:E36"/>
    <mergeCell ref="F33:F36"/>
    <mergeCell ref="E8:E11"/>
    <mergeCell ref="F8:F11"/>
    <mergeCell ref="C19:C21"/>
    <mergeCell ref="D19:D21"/>
    <mergeCell ref="E19:E21"/>
    <mergeCell ref="F19:F21"/>
    <mergeCell ref="B23:B27"/>
    <mergeCell ref="G23:H23"/>
    <mergeCell ref="G26:G27"/>
    <mergeCell ref="H26:H27"/>
    <mergeCell ref="C27:F27"/>
    <mergeCell ref="C23:C26"/>
    <mergeCell ref="B8:B12"/>
    <mergeCell ref="G8:H8"/>
    <mergeCell ref="A2:A7"/>
    <mergeCell ref="A8:A12"/>
    <mergeCell ref="A13:A18"/>
    <mergeCell ref="A19:A22"/>
    <mergeCell ref="B13:B18"/>
    <mergeCell ref="G13:H13"/>
    <mergeCell ref="G17:G18"/>
    <mergeCell ref="H17:H18"/>
    <mergeCell ref="B2:B7"/>
    <mergeCell ref="G2:H2"/>
    <mergeCell ref="G6:G7"/>
    <mergeCell ref="H6:H7"/>
    <mergeCell ref="C7:F7"/>
    <mergeCell ref="C2:C6"/>
    <mergeCell ref="D2:D6"/>
    <mergeCell ref="E2:E6"/>
    <mergeCell ref="F2:F6"/>
    <mergeCell ref="G11:G12"/>
    <mergeCell ref="H11:H12"/>
    <mergeCell ref="C12:F12"/>
    <mergeCell ref="C8:C11"/>
    <mergeCell ref="D8:D11"/>
    <mergeCell ref="A28:A32"/>
    <mergeCell ref="B19:B22"/>
    <mergeCell ref="A23:A27"/>
    <mergeCell ref="A52:E52"/>
    <mergeCell ref="F52:H52"/>
    <mergeCell ref="A53:B53"/>
    <mergeCell ref="C53:F53"/>
    <mergeCell ref="A54:B54"/>
    <mergeCell ref="C54:F54"/>
    <mergeCell ref="A33:A37"/>
    <mergeCell ref="A38:A42"/>
    <mergeCell ref="A43:A47"/>
    <mergeCell ref="A48:A51"/>
    <mergeCell ref="D23:D26"/>
    <mergeCell ref="E23:E26"/>
    <mergeCell ref="F23:F26"/>
    <mergeCell ref="B28:B32"/>
    <mergeCell ref="G28:H28"/>
    <mergeCell ref="G31:G32"/>
    <mergeCell ref="H31:H32"/>
    <mergeCell ref="C32:F32"/>
    <mergeCell ref="C28:C31"/>
    <mergeCell ref="D28:D31"/>
    <mergeCell ref="E28:E31"/>
    <mergeCell ref="G19:H19"/>
    <mergeCell ref="G21:G22"/>
    <mergeCell ref="H21:H22"/>
    <mergeCell ref="C22:F22"/>
    <mergeCell ref="C18:F18"/>
    <mergeCell ref="C13:C17"/>
    <mergeCell ref="D13:D17"/>
    <mergeCell ref="E13:E17"/>
    <mergeCell ref="F13:F1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Munkalapok</vt:lpstr>
      </vt:variant>
      <vt:variant>
        <vt:i4>5</vt:i4>
      </vt:variant>
    </vt:vector>
  </HeadingPairs>
  <TitlesOfParts>
    <vt:vector size="5" baseType="lpstr">
      <vt:lpstr>6.2</vt:lpstr>
      <vt:lpstr>6.3</vt:lpstr>
      <vt:lpstr>6.4.1</vt:lpstr>
      <vt:lpstr>6.4.2</vt:lpstr>
      <vt:lpstr>6.4.3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2025-06-24T07:23:04Z</dcterms:modified>
</cp:coreProperties>
</file>