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7_Összefűzött\"/>
    </mc:Choice>
  </mc:AlternateContent>
  <xr:revisionPtr revIDLastSave="0" documentId="13_ncr:1_{21DB1269-E90D-48F2-89D3-164083BBEEED}" xr6:coauthVersionLast="47" xr6:coauthVersionMax="47" xr10:uidLastSave="{00000000-0000-0000-0000-000000000000}"/>
  <bookViews>
    <workbookView xWindow="0" yWindow="0" windowWidth="17280" windowHeight="15750" xr2:uid="{00000000-000D-0000-FFFF-FFFF00000000}"/>
  </bookViews>
  <sheets>
    <sheet name="6.2" sheetId="1" r:id="rId1"/>
    <sheet name="6.3" sheetId="2" r:id="rId2"/>
  </sheets>
  <definedNames>
    <definedName name="_xlnm._FilterDatabase" localSheetId="0" hidden="1">'6.2'!$A$1:$H$410</definedName>
    <definedName name="_xlnm._FilterDatabase" localSheetId="1" hidden="1">'6.3'!$A$1:$H$481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2" l="1"/>
  <c r="H44" i="2"/>
  <c r="H71" i="2"/>
  <c r="H75" i="2"/>
  <c r="H84" i="2"/>
  <c r="H88" i="2"/>
  <c r="F143" i="2" s="1"/>
  <c r="H107" i="2"/>
  <c r="H115" i="2"/>
  <c r="H119" i="2"/>
  <c r="H123" i="2"/>
  <c r="H141" i="2"/>
  <c r="H37" i="1" l="1"/>
  <c r="H6" i="1"/>
  <c r="H13" i="1"/>
  <c r="H21" i="1"/>
  <c r="H27" i="1"/>
  <c r="H45" i="1"/>
  <c r="H53" i="1"/>
  <c r="H59" i="1"/>
  <c r="H64" i="1"/>
  <c r="H69" i="1"/>
  <c r="F71" i="1" l="1"/>
</calcChain>
</file>

<file path=xl/sharedStrings.xml><?xml version="1.0" encoding="utf-8"?>
<sst xmlns="http://schemas.openxmlformats.org/spreadsheetml/2006/main" count="363" uniqueCount="205">
  <si>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</si>
  <si>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</si>
  <si>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</si>
  <si>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</si>
  <si>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</si>
  <si>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</si>
  <si>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</si>
  <si>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</si>
  <si>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</si>
  <si>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</si>
  <si>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</si>
  <si>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</si>
  <si>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</si>
  <si>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</si>
  <si>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</si>
  <si>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</si>
  <si>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</si>
  <si>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</si>
  <si>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</si>
  <si>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</si>
  <si>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</si>
  <si>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</si>
  <si>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</si>
  <si>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</si>
  <si>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</si>
  <si>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</si>
  <si>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</si>
  <si>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</si>
  <si>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</si>
  <si>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</si>
  <si>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</si>
  <si>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</si>
  <si>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</si>
  <si>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</si>
  <si>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</si>
  <si>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</si>
  <si>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</si>
  <si>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</si>
  <si>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</si>
  <si>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</si>
  <si>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</si>
  <si>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</si>
  <si>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</si>
  <si>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</si>
  <si>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</si>
  <si>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</si>
  <si>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</si>
  <si>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</si>
  <si>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</si>
  <si>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</si>
  <si>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</si>
  <si>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</si>
  <si>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</si>
  <si>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</si>
  <si>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</si>
  <si>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</si>
  <si>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</si>
  <si>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</si>
  <si>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</si>
  <si>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</si>
  <si>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</si>
  <si>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</si>
  <si>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</si>
  <si>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</si>
  <si>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</si>
  <si>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</si>
  <si>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</si>
  <si>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</si>
  <si>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</si>
  <si>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</si>
  <si>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</si>
  <si>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</si>
  <si>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</si>
  <si>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</si>
  <si>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</si>
  <si>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</si>
  <si>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</si>
  <si>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</si>
  <si>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</si>
  <si>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</si>
  <si>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</si>
  <si>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</si>
  <si>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</si>
  <si>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</si>
  <si>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</si>
  <si>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</si>
  <si>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</si>
  <si>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"A", "B", "C", "D"</t>
    </r>
  </si>
  <si>
    <r>
      <t xml:space="preserve">időkeret: </t>
    </r>
    <r>
      <rPr>
        <sz val="11"/>
        <color theme="1"/>
        <rFont val="Franklin Gothic Book"/>
        <family val="2"/>
        <charset val="238"/>
      </rPr>
      <t>20 óra</t>
    </r>
  </si>
  <si>
    <t>A projekt címe: Zenei kivezérlésjelző rendszer létrehozása
A projekt célja:
A projekt célja egy olyan zenei kivezérlésjelző rendszer létrehozása, amely a bemenő audiojel szintjét vizuálisan megjeleníti. A tanulók megtanulják a NYÁK tervezését, alkatrészek beültetését, a rendszer bemérését és dokumentálását.
Projekt részletei
Kapcsolási rajz és NYÁK tervezés:
Készíts egy kapcsolási rajzot, amely tartalmazza az audio bemenetet, az erősítő áramkört, az indikátor (pl. LED-ek vagy analóg mutató) áramkörét és az áramellátást.Alkatrészek beültetése:
Gyűjtsd össze az összes szükséges alkatrészt (pl. infra LED, fotodióda, riasztó, ellenállások, kondenzátorok).
A legyártott NYÁK-ra forraszd be az alkatrészeket a kapcsolási rajz alapján.
Bemérés és tesztelés:
Vizsgáld meg az összes áramkört és alkatrészt, hogy helyesen működnek-e.
Teszteld a rendszert, hogy az infra fénysorompó megfelelően érzékeli-e az ajtónyitást és a riasztójelzés aktiválódik-e.
Eszköz tokozása:
Helyezd a kész áramkört egy megfelelő tokba, amely védi az alkatrészeket és biztosítja a könnyű szerelhetőséget.
Gondoskodj a megfelelő áramellátásról és az erősáramú áramkörök biztonságos megvalósításáról.
Dokumentáció:
Dokumentáld a projekt minden lépését, beleértve a kapcsolási rajzot, a NYÁK tervezését, az alkatrészek beültetését és a tesztelési eredményeket.
Projekt bemutatása
Készíts egy prezentációt vagy jelentést, amely részletesen bemutatja a projekt céljait, a felhasznált eszközöket, a mérési eredményeket és a dokumentációt. Ha lehetséges, mutass be egy működő modellt vagy videót a rendszerről.</t>
  </si>
  <si>
    <r>
      <t>időkeret:</t>
    </r>
    <r>
      <rPr>
        <sz val="11"/>
        <color theme="1"/>
        <rFont val="Franklin Gothic Book"/>
        <family val="2"/>
        <charset val="238"/>
      </rPr>
      <t xml:space="preserve"> 15 óra</t>
    </r>
  </si>
  <si>
    <t>Projekt címe: Infrasorompóval és riasztóval ellátott működő rendszer kialakítása
A projekt célja:
Létrehozni egy működő rendszert, amely infra fénysorompóval érzékeli az ajtónyitást és riasztójelzést ad. A projekt során a diákok megtanulják a NYÁK (nyomtatott áramköri kártya) tervezését, alkatrészek beültetését és a rendszer bemérését.
A projekt részletei
Kapcsolási rajz és NYÁK tervezés:
Készíts egy kapcsolási rajzot, amely tartalmazza az infra fénysorompó, az érzékelő, a riasztó és a vezérlő áramkör kapcsolatait.
Tervezd meg a NYÁK-ot (pl. EAGLE, KiCad szoftverekkel), amely alapján elkészül a nyomtatott áramköri kártya.
Alkatrészek beültetése:
Gyűjtsd össze az összes szükséges alkatrészt (pl. infra LED, fotodióda, riasztó, ellenállások, kondenzátorok).
A legyártott NYÁK-ra forraszd be az alkatrészeket a kapcsolási rajz alapján.
Bemérés és tesztelés:
Vizsgáld meg az összes áramkört és alkatrészt, hogy helyesen működnek-e.
Teszteld a rendszert, hogy az infra fénysorompó megfelelően érzékeli-e az ajtónyitást és a riasztójelzés aktiválódik-e.
Eszköz tokozása:
Helyezd a kész áramkört egy megfelelő tokba, amely védi az alkatrészeket és biztosítja a könnyű szerelhetőséget.
Gondoskodj a megfelelő áramellátásról és az erősáramú áramkörök biztonságos megvalósításáról.
Dokumentáció:
Dokumentáld a projekt minden lépését, beleértve a kapcsolási rajzot, a NYÁK tervezését, az alkatrészek beültetését és a tesztelési eredményeket.
Projekt bemutatása
Készíts egy prezentációt vagy jelentést, amely részletesen bemutatja a projekt céljait, a felhasznált eszközöket, a mérési eredményeket és a dokumentációt. Ha lehetséges, mutass be egy működő modellt vagy videót a rendszerről.</t>
  </si>
  <si>
    <t>Szakirányú oktatás összes óraszáma:</t>
  </si>
  <si>
    <r>
      <t xml:space="preserve">A tananyagelemek és a deszkriptorok projektszemléletű kapcsolódása:
</t>
    </r>
    <r>
      <rPr>
        <sz val="11"/>
        <color theme="1"/>
        <rFont val="Franklin Gothic Book"/>
        <family val="2"/>
        <charset val="238"/>
      </rPr>
      <t>A tanulónak munkavégzése során rendeltetésszerűen kell használnia a munkavédelmi eszközöket, és meg kell neveznie, valamint ismertetnie kell azok helyes használatát. Ismernie kell a munkavédelmi, tűzvédelmi és környezetvédelmi szabályokat, és követnie kell azok változásait. Elkötelezettnek kell lennie a biztonságos munkavégzés mellett, felelősséget vállalva önmaga és munkatársai biztonságáért. Fontos, hogy a munkavégzés során betartsa a munkavédelmi, tűzvédelmi és környezetvédelmi szabályokat, és rendeltetésszerűen használja a védőberendezéseket és védőfelszerelést.</t>
    </r>
  </si>
  <si>
    <t>Virtuális mérőműszerek</t>
  </si>
  <si>
    <t>Számítógépes szimuláció</t>
  </si>
  <si>
    <t>Projektfeladat</t>
  </si>
  <si>
    <t>Áramkörök építése, üzemeltetése</t>
  </si>
  <si>
    <t>Kombinációs hálózatok vizsgálata</t>
  </si>
  <si>
    <t>A digitális technika alapfogalmai, vizsgálati módszerei, alapáramkörei</t>
  </si>
  <si>
    <t>Digitális áramkörök</t>
  </si>
  <si>
    <t>Erősítők építése és mérése</t>
  </si>
  <si>
    <t>Félvezető diódák működésvizsgálata és alkalmazásai</t>
  </si>
  <si>
    <t>Négypólusok jellemzőinek mérése</t>
  </si>
  <si>
    <t>Analóg áramkörök</t>
  </si>
  <si>
    <t>Többfázisú hálózatok</t>
  </si>
  <si>
    <t>Váltakozó áramú hálózatok</t>
  </si>
  <si>
    <t>Aktív és passzív hálózatok</t>
  </si>
  <si>
    <t>Elektrotechnika</t>
  </si>
  <si>
    <t>Felelősséget vállal önmaga és munkatársai biztonságáért. A védőberendezéseket és védőfelszerelést rendeltetésszerűen használja. A munkavégzés során betartja a munkavédelmi, tűzvédelmi és környezet-védelmi szabályokat.</t>
  </si>
  <si>
    <t>Követi a munkavédelmi szabályok változásait. Elkötelezett a biztonságos munkavégzés mellett.</t>
  </si>
  <si>
    <t>Megnevezi és ismerteti a munkavédelmi eszközök rendeltetésének megfelelő használatát. Ismeri a munkavégzéssel kapcsolatos munkavédelmi, tűzvédelmi és környezetvédelmi szabályokat.</t>
  </si>
  <si>
    <t>Munkavégzése során a munkavédelmi eszközöket rendeltetésnek megfelelően használja.</t>
  </si>
  <si>
    <t>"D" Gyártási ismeretek (4; 6; 9; 10; 11. sor)</t>
  </si>
  <si>
    <r>
      <t xml:space="preserve">A tananyagelemek és a deszkriptorok projektszemléletű kapcsolódása:
</t>
    </r>
    <r>
      <rPr>
        <sz val="11"/>
        <color theme="1"/>
        <rFont val="Franklin Gothic Book"/>
        <family val="2"/>
        <charset val="238"/>
      </rPr>
      <t>A tanulónak fel kell ismernie az IT-rendszereken jelentkező szokatlan jelenségeket és működési szabálytalanságokat, és intézkednie kell azok megszüntetéséről. Ismernie kell a standard irodai programokat, a legfőbb malware típusokat, valamint a phishing és spam fogalmát. Figyelembe kell vennie az IT-biztonsági célkitűzéseket, mint a hozzáférhetőség, adatintegritás, bizalmasság és hitelesség. Be kell tartania az adathordozók használatára, elektronikus levelezésre, IT-rendszerek és weboldalak használatára vonatkozó vállalati irányelveket.</t>
    </r>
  </si>
  <si>
    <t>A programozási alapjai</t>
  </si>
  <si>
    <t>Az adathordozók használatára, elektronikus levelezésre, IT-rendszerek és weboldalak használatára vonatkozó vállalati irányelveket betartja.</t>
  </si>
  <si>
    <t>Figyelembe veszi az IT-biztonsági célkitűzéseket (hozzáférhetőség, adatintegritás, bizalmasság és hitelesség).</t>
  </si>
  <si>
    <t>Ismeri a standard irodai programokat. Ismeri a legfőbb malware típusokat. Ismeri a fishing, spam fogalmát.</t>
  </si>
  <si>
    <t>A szokatlan jelenségeket és a működési szabálytalanságokat felismeri az IT-rendszereken, intézkedik azok megszüntetéséről.</t>
  </si>
  <si>
    <r>
      <t xml:space="preserve">A tananyagelemek és a deszkriptorok projektszemléletű kapcsolódása:
</t>
    </r>
    <r>
      <rPr>
        <sz val="11"/>
        <color theme="1"/>
        <rFont val="Franklin Gothic Book"/>
        <family val="2"/>
        <charset val="238"/>
      </rPr>
      <t>A tanulónak alkalmaznia kell a gyártási minőségbiztosítás módszereit és minőségirányítási, valamint gyártásközi információkat kell szolgáltatnia.</t>
    </r>
    <r>
      <rPr>
        <sz val="11"/>
        <rFont val="Franklin Gothic Book"/>
        <family val="2"/>
        <charset val="238"/>
      </rPr>
      <t xml:space="preserve"> Hozz</t>
    </r>
    <r>
      <rPr>
        <sz val="11"/>
        <color theme="1"/>
        <rFont val="Franklin Gothic Book"/>
        <family val="2"/>
        <charset val="238"/>
      </rPr>
      <t>á kell járulnia a munkafolyamatok folyamatos fejlesztéséhez az üzemben és a saját területén. Ismernie kell a korszerű karbantartási módszerek, az SPC, a Lean alapgondolatát, a Deming-ciklust (PDCA), valamint a hibamegelőzési és problémamegoldó módszerek alapjait. Fontos, hogy felismerje, minden kis javítás hosszú távon sokat jelent, és a folyamatos apró lépések segítenek elérni a hibamentes gyártást.</t>
    </r>
  </si>
  <si>
    <t>A minőségbiztosítási előírások és munkautasítások szerint önállóan, szükség esetén szakmai irányítás mellett vesz részt a minőségirányítási folyamatban.</t>
  </si>
  <si>
    <t>Felismeri, hogy minden kis javítás a folyamatokban, hosszútávon sokat jelent és a folyamatos apró lépések segítenek elérni a hibamentes gyártást.</t>
  </si>
  <si>
    <t>Ismeri a korszerű karbantartási módszerek alapjait. Ismeri az SPC alapjait.  Ismeri a Lean alapgondolatát. Ismeri a Deming-ciklust (PDCA). Ismeri a hibamegelőzési és problémamegoldó módszerek alapjait (pl. Pareto, SPC, hisztogram, szóródási diagram). Ismeri a gépképesség meghatározásának alapjait annyira, hogy képes legyen adatot szolgáltatni a gépképességet meghatározó szakembernek. Ismeri a KPI-ok fogalmát.</t>
  </si>
  <si>
    <t>Alkalmazza a gyártási minőségbiztosítás módszereit. Minőségirányítási és gyártásközi információkat szolgáltat. Hozzájárul a munkafolyamatok folyamatos fejlesztéséhez az üzemben, illetve a saját területén.</t>
  </si>
  <si>
    <r>
      <t xml:space="preserve">A tananyagelemek és a deszkriptorok projektszemléletű kapcsolódása:
</t>
    </r>
    <r>
      <rPr>
        <sz val="11"/>
        <color theme="1"/>
        <rFont val="Franklin Gothic Book"/>
        <family val="2"/>
        <charset val="238"/>
      </rPr>
      <t>A tanulónak egyszerű PLC programot kell készítenie és előre megírt programokat feltöltenie, majd ellenőriznie a berendezés állapotát a program futás közbeni monitorozásával. Ismernie kell a PLC-k programozásának alapjait, az automatizált berendezések jelszintjeit, valamint a jelek mérésének módszereit. Fontos, hogy törekedjen a PLC kiesése miatti gyártás leállás idejének minimalizálására. A PLC programírást és feltöltést önállóan kell végeznie, és ismernie kell a programok működés közbeni jellemzőit és azok megfigyelésének lehetőségeit.</t>
    </r>
  </si>
  <si>
    <t>BUS-rendszerek</t>
  </si>
  <si>
    <t>PLC-program tesztelése</t>
  </si>
  <si>
    <t>PLC-program készítése</t>
  </si>
  <si>
    <t>PLC-programozás</t>
  </si>
  <si>
    <t>Általános PLC-ismeret</t>
  </si>
  <si>
    <t>Ipari folyamatok irányítása PLC-vel</t>
  </si>
  <si>
    <t>A PLC programírást és feltöltést önállóan végzi.</t>
  </si>
  <si>
    <t>Törekszik a PLC kiesése miatti gyártás leállás idejének minimalizálására.</t>
  </si>
  <si>
    <t>Ismeri a PLC-k programozásának alapjait. Ismeri az automatizált berendezések jellemző jelszintjeit. Ismeri a jelek mérésének módszereit. Ismeri a PLC programok működés közbeni jellemzőit, azok megfigyelésének lehetőségeit.</t>
  </si>
  <si>
    <t>Egyszerű PLC programot készít. Előre megírt programot tölt fel. Ellenőrzi a berendezés állapotát a program futás közbeni monitorozásával.</t>
  </si>
  <si>
    <t>"C"  Ipari informatika (7; 8. sor)</t>
  </si>
  <si>
    <r>
      <t xml:space="preserve">A tananyagelemek és a deszkriptorok projektszemléletű kapcsolódása:
</t>
    </r>
    <r>
      <rPr>
        <sz val="11"/>
        <color theme="1"/>
        <rFont val="Franklin Gothic Book"/>
        <family val="2"/>
        <charset val="238"/>
      </rPr>
      <t>A tanulónak</t>
    </r>
    <r>
      <rPr>
        <sz val="11"/>
        <color rgb="FFFF0000"/>
        <rFont val="Franklin Gothic Book"/>
        <family val="2"/>
        <charset val="238"/>
      </rPr>
      <t xml:space="preserve"> </t>
    </r>
    <r>
      <rPr>
        <sz val="11"/>
        <color theme="1"/>
        <rFont val="Franklin Gothic Book"/>
        <family val="2"/>
        <charset val="238"/>
      </rPr>
      <t>egyszerűbb mikrovezérlő programokat kell írnia és előre megírt programokat feltöltenie. Ismernie kell a mikrovezérlők programozásának alapjait, azok jellemző lehetőségeit, hardveres kialakítását és a feltöltés folyamatát. Önállóan kell módosításokat végrehajtania a mikrovezérlő programjában és elvégeznie a feltöltést. Ismernie kell a jelek mérésének módszereit is.</t>
    </r>
  </si>
  <si>
    <t>Megszakítások</t>
  </si>
  <si>
    <t>Belső perifériák használata</t>
  </si>
  <si>
    <t>A magas szintű programozás alapjai</t>
  </si>
  <si>
    <t>Fejlesztőeszközök</t>
  </si>
  <si>
    <t>A mikrovezérlő technika alapjai</t>
  </si>
  <si>
    <t>Digitális technika</t>
  </si>
  <si>
    <t>Mikrovezérlők</t>
  </si>
  <si>
    <t>Függvények kezelése</t>
  </si>
  <si>
    <t>Fájlkezelés</t>
  </si>
  <si>
    <t>Vezérlési szerkezetek használata</t>
  </si>
  <si>
    <t>A programkészítés lépései</t>
  </si>
  <si>
    <t>Adatkezelés</t>
  </si>
  <si>
    <t>Változók használata</t>
  </si>
  <si>
    <t>Programozási nyelvek</t>
  </si>
  <si>
    <t>Bevezetés a programozásba</t>
  </si>
  <si>
    <t>Önállóan módosításokat hajt végre a mikrovezérlő programjában és elvégzi a feltöltést.</t>
  </si>
  <si>
    <t>Ismeri a mikrovezérlők programozásának alapjait. Ismeri a mikrovezérlők jellemző lehetőségeit, hardveres kialakítását és a feltöltés folyamatát. Ismeri a jelek mérésének módszereit.</t>
  </si>
  <si>
    <t>Egyszerűbb mikrovezérlő programokat ír. Előre megírt programot tölt fel.</t>
  </si>
  <si>
    <r>
      <t xml:space="preserve">A tananyagelemek és a deszkriptorok projektszemléletű kapcsolódása:
</t>
    </r>
    <r>
      <rPr>
        <sz val="11"/>
        <color theme="1"/>
        <rFont val="Franklin Gothic Book"/>
        <family val="2"/>
        <charset val="238"/>
      </rPr>
      <t>A tanulónak elektronikai gyártóberendezést kell kezelnie, üzemeltetnie és elvégeznie a napi karbantartást. Fel kell ismernie a működési rendellenességeket, azonosítania az egyszerűbb mechanikai és villamos hibákat, és cserélnie az automatizált berendezés meghibásodott részegységét. Vészhelyzet esetén jelentést kell tennie, részt kell vennie a mentésben és elsősegélyt kell nyújtania. Fontos, hogy munkája során betartsa a veszélyes anyagok és hulladékok kezelésére vonatkozó szabályokat, és törekedjen a környezetet kímélő technológiák alkalmazására.</t>
    </r>
  </si>
  <si>
    <t>Karbantartás támogató szoftvert, virtuális vizualizációs eszközöket, okos eszközöket használva önállóan dolgozik. Eldönti, hogy az adott hibát meg tudja egyedül javítani, vagy szaksegítséget kell kérnie. Betartja a veszélyes anyagok és hulladékok kezelésére, tárolására vonatkozó szabályokat.</t>
  </si>
  <si>
    <t>Elfogadja, hogy hibamentes gyártás csak tökéletes állapotú géppel, a kezelési, karbantartási szabályok betartásával lehetséges.</t>
  </si>
  <si>
    <t>Ismeri a pneumatika és elektropneumatika alapjait. Ismeri a szenzortechnika alapjait. Ismeri a vészhelyzet fogalmát és a riasztás, mentés, valamint az elsősegélynyújtás szabályait.</t>
  </si>
  <si>
    <t>Ismeri az elektronikus áramkörök gyártási technológiáit. Ismeri a karbantartás alapjait. Ismeri az egyes berendezések dokumentációjának felépítését, az alkalmazott leggyakoribb jelöléseket a dokumentációkban. Ismeri a pneumatika és elektropneumatika alapjait. Ismeri a szenzortechnika alapjait. Ismeri a vészhelyzet fogalmát és a riasztás, mentés, valamint az elsősegélynyújtás szabályait.</t>
  </si>
  <si>
    <t>Elektronikai gyártóberendezést kezel, üzemeltet, elvégzi a napi karbantartást. Felismeri a működési rendellenességeket és egyszerűbb mechanikai, illetve villamos hibákat azonosít. Automatizált berendezés meghibásodott részegységét referenciaazonosra cseréli. Vészhelyzetet jelent, részt vesz a mentésben, elsősegélyt nyújt.</t>
  </si>
  <si>
    <r>
      <t xml:space="preserve">A tananyagelemek és a deszkriptorok projektszemléletű kapcsolódása:
</t>
    </r>
    <r>
      <rPr>
        <sz val="11"/>
        <rFont val="Franklin Gothic Book"/>
        <family val="2"/>
        <charset val="238"/>
      </rPr>
      <t>A tanulónak szemrevételezéssel és/vagy villamos mérésekkel meg kell állapítania a meghibásodott elektronikus áramkör hibáját, majd szakszerűen javítania azt. Az elvégzett méréseket és javításokat szakszerűen dokumentálnia kell, és a javítással kapcsolatos információkat meg kell osztania a megrendelővel. Vezetnie kell a mérőeszközök nyilvántartását, elvégeznie a kalibrálásukat és gondoskodnia a hitelesítésükről. Fontos, hogy a munkavégzés során betartsa a veszélyes anyagok és hulladékok kezelésére vonatkozó szabályokat, és törekedjen a környezetet kímélő technológiák alkalmazására.</t>
    </r>
  </si>
  <si>
    <t>Az elektronikus áramkörök hibakeresését és javítását önállóan, vagy szükség esetén mérnöki támogatással végzi. Betartja a veszélyes anyagok és hulladékok kezelésére, tárolására vonatkozó szabályokat.</t>
  </si>
  <si>
    <t>Törekszik a lehető leghatékonyabb és legpontosabb munkavégzésre. Törekszik a megrendelő által támasztott elvárások lehető leggyorsabb és legalaposabb kielégítésére. A munkavégzés során törekszik a környezetet kímélő technológiák alkalmazására, ügyel a keletkező hulladék szelektív összegyűjtésére.</t>
  </si>
  <si>
    <t>Ismeri az általa alkalmazott veszélyes anyagokat, illetve azok kezelési, biztonsági előírásait.</t>
  </si>
  <si>
    <t>Ismeri az egyes alkatrészek jellemzőit és vizsgálati módszereiket. Ismeri a gyártási technológiából adódó tipikus hibákat. Ismeri a méréssel történő hibakeresés módszereit. Megismeri a szükséges méréstechnikai alapokat. Ismeri az alapműszerek (DMM, oszcilloszkóp, funkciógenerátor, tápegység) mérési módszereit, lehetőségeit.  Ismeri a valós és virtuális műszer fogalmát, különbségét, kezelését. Ismeri a digitális jelek jellemzőit. Ismeri a jellemző terepi buszok jelszintjeit, jelalakjait, adatkereteit. (pl.: CAN, FieldBUS, MODBUS, Profibus, ethernet, EtherCAT).  Ismeri az általa alkalmazott veszélyes anyagokat, illetve azok kezelési, biztonsági előírásait.</t>
  </si>
  <si>
    <t>Meghibásodott elektronikus áramkörben szemrevételezéssel és/vagy villamos mérésekkel megállapítja a hiba okát. A hibás elektronikai áramkört szakszerűen javítja. Az elvégzett méréseket, javításokat szakszerűen dokumentálja. A javítással kapcsolatos információkat a megrendelővel megosztja. A mérőeszközök nyilvántartását vezeti, kalibrálásukat elvégzi, hitelesítésükről gondoskodik. Szakmai nyelven kommunikál. Munkájáról beszámol. Ellenőrzi az elektronikai műszerészek munkáját, szakmai támogatást nyújt.</t>
  </si>
  <si>
    <t>"B"  Áramkörök építése (3; 5. sor)</t>
  </si>
  <si>
    <r>
      <t xml:space="preserve">A tananyagelemek és a deszkriptorok projektszemléletű kapcsolódása:
</t>
    </r>
    <r>
      <rPr>
        <sz val="11"/>
        <color theme="1"/>
        <rFont val="Franklin Gothic Book"/>
        <family val="2"/>
        <charset val="238"/>
      </rPr>
      <t xml:space="preserve"> A tanulónak meg kell állapítania és javítania a korszerű elektronikai áramkörök gyártási folyamatában az ellenőrzések során kiesett termékek hibáit. Vállalatirányítási rendszereket kell használnia a gyártási megrendelések tervezésére, lebonyolítására és a határidők követésére, valamint munkahely management szoftvert a CIP meetingek szervezésére és KPI-ok meghatározására. Ismernie kell az elektronikus áramkörök gyártástechnológiai lépéseit, az egyes berendezések kezelését és a technológiából adódó jellegzetes hibákat. Fontos, hogy a gyártásban előforduló hibákat a legrövidebb idő alatt megtalálja és visszajelzést adjon a hiba lehetséges okáról.</t>
    </r>
  </si>
  <si>
    <t>Az elektronikai áramkörök gyártási folyamatában a munkaterületet és munkakörnyezetet a biztonságos munkavégzésnek megfelelően alakítja ki.</t>
  </si>
  <si>
    <t>Fontos számára, hogy a gyártásban előforduló hibákat a legrövidebb idő alatt megtalálja és visszajelzést adjon a hiba lehetséges okáról.</t>
  </si>
  <si>
    <t>Ismeri a technológiából adódó jellegzetes hibákat (pl. pasztázók, beültető gépek, reflow-kemencék, bondoló gépek tipikus hibái). Ismeri az egyes JEDEC szinteket és a rájuk vonatkozó tárolási előírásokat. Ismeri az ESD alapfogalmait.</t>
  </si>
  <si>
    <t>Ismeri az elektronikus áramkörök gyártástechnológiai lépéseit, az egyes berendezések kezelését (pl. SMT gyártósorok elemei, hibrid áramkörök gyártó berendezései). Ismeri a technológiából adódó jellegzetes hibákat (pl. pasztázók, beültető gépek, reflow-kemencék, bondoló gépek tipikus hibái). Ismeri az egyes JEDEC szinteket és a rájuk vonatkozó tárolási előírásokat. Ismeri az ESD alapfogalmait.</t>
  </si>
  <si>
    <t>A korszerű elektronikai áramkörök gyártási folyamatában az ellenőrzések során kiesett termékek hibáit megállapítja, javítja. Vállalatirányítási rendszereket használ a gyártási megrendelések tervezésére, lebonyolítására és a határidők követésére. Munkahely (shopfloor) management szoftvert használ, CIP meetingeket szervez, KPI-okat határoz meg.</t>
  </si>
  <si>
    <r>
      <t xml:space="preserve">A tananyagelemek és a deszkriptorok projektszemléletű kapcsolódása:
</t>
    </r>
    <r>
      <rPr>
        <sz val="11"/>
        <color theme="1"/>
        <rFont val="Franklin Gothic Book"/>
        <family val="2"/>
        <charset val="238"/>
      </rPr>
      <t>A tanulónak elektronikus áramköröket kell építenie és élesztenie, majd az elkészült áramkört készre szerelnie vagy berendezésbe építenie dokumentáció alapján. El kell végeznie a szükséges törpe- és kisfeszültségű bekötéseket, huzalozásokat, valamint gyártási megrendelésekkel kapcsolatos dokumentumokat és műszaki leírásokat kell készítenie standard szoftverek alkalmazásával. Ismernie kell a NYHL tervezés és készítés alapjait, a szakszerű áramkörépítés lépéseit, valamint a vonatkozó munka- és környezetvédelmi előírásokat. Fontos, hogy munkavégzés közben és a munka végeztével is professzionális képet mutasson magáról a rendezett munkaterülettel, és törekedjen a környezetet kímélő technológiák alkalmazására.</t>
    </r>
  </si>
  <si>
    <t>Tápegységek</t>
  </si>
  <si>
    <t>Oszcillátorok</t>
  </si>
  <si>
    <t>Nagyjelű erősítők</t>
  </si>
  <si>
    <t>Szélessávú és hangolt erősítők</t>
  </si>
  <si>
    <t>Többfokozatú erősítők, negatív visszacsatolások</t>
  </si>
  <si>
    <t>Erősítőtechnika</t>
  </si>
  <si>
    <t>Alapfeladatok megvalósítása</t>
  </si>
  <si>
    <t>Félvezető alkatrészek</t>
  </si>
  <si>
    <t>Analóg áramköri rendszerek és jelek</t>
  </si>
  <si>
    <t>Az elektronikus áramkörépítést és élesztést mérnöki támogatással, de önállóan végzi. Maradéktalanul betartja az utasításokat. A gyártás során betartja és betartatja a munka-, baleset-, tűz- és környezetvédelmi jogszabályokat, előírásokat, a szakmára és egyéb szerelési-javítási technológiára vonatkozó előírásokat, valamint betartja a veszélyes anyagok és hulladékok kezelésére, tárolására vonatkozó szabályokat.</t>
  </si>
  <si>
    <t>A huzalozásnál törekszik az esztétikus elrendezésre. Fontos számára, hogy munkavégzés közben és a munka végeztével is professzionális képet mutasson magáról a rendezett munkaterülettel is. Tisztában van azzal, hogy a hibamentes gyártás alapfeltétele, hogy az előírások szerint végezze a munkáját. A munkavégzés során törekszik a környezetet kímélő technológiák alkalmazására, ügyel a keletkező hulladék szelektív összegyűjtésére.</t>
  </si>
  <si>
    <t>Ismeri a NYHL tervezés és készítés alapjait. Ismeri a szakszerű áramkörépítés lépéseit és a vonatkozó munka- és környezetvédelmi előírásokat. Ismeri a kézi beültetés és forrasztás folyamatát, technológiai sorrendjét. Ismeri a törpe- és kisfeszültségű bekötések módjait, biztonsági előírásaikat. Ismeri a berendezésdokumentációk felépítését, az egyes jelölések értelmezését. Ismeri a szervizdokumentációk felépítését. Ismeri az általa alkalmazott veszélyes anyagokat, illetve azok kezelési, biztonsági előírásait.</t>
  </si>
  <si>
    <t>Elektronikus áramköröket épít, éleszt. Az elkészült elektronikus áramkört készre szereli, vagy berendezésbe építi, dokumentációt használ. Elvégzi a szükséges törpe- és kisfeszültségű bekötéseket, huzalozásokat. Gyártási megrendelésekkel kapcsolatos dokumentumokat és műszaki leírásokat készít standard szoftverek alkalmazásával.</t>
  </si>
  <si>
    <r>
      <t xml:space="preserve">A tananyagelemek és a deszkriptorok projektszemléletű kapcsolódása:
</t>
    </r>
    <r>
      <rPr>
        <sz val="11"/>
        <color theme="1"/>
        <rFont val="Franklin Gothic Book"/>
        <family val="2"/>
        <charset val="238"/>
      </rPr>
      <t>A tanulónak projektfeladatok során elektrotechnikai és elektronikai számítások végzésével kisebb és közepes bonyolultságú analóg és digitális áramköröket méretez áramköri törvények és katalógus ajánlások alapján. Alkalmazza az elektrotechnikai törvényeket és az analóg, digitális, valamint kapcsolóüzemű áramkörök méretezési szabályait. Törekednie kell a pontos, szakmailag kifogástalan eredményre, és fontosnak kell tartania a mértékegységekkel való számolást. A számítási feladatokat önállóan kell végeznie adatlapok és képletgyűjtemény használatával.</t>
    </r>
  </si>
  <si>
    <t>Logikai függvények és egyszerűsítésük</t>
  </si>
  <si>
    <t>Gyakorlati kódolások</t>
  </si>
  <si>
    <t>Mágneses tér</t>
  </si>
  <si>
    <t>Villamos erőtér, kondenzátor</t>
  </si>
  <si>
    <t>Adatlapok alapján, képletgyűjtemény használatával a számítási feladatokat önállóan végzi.</t>
  </si>
  <si>
    <t>Törekszik a pontos, szakmailag kifogástalan eredményre. A számítási feladatokban a mértékegységekkel való számolást fontosnak tartja.</t>
  </si>
  <si>
    <t>Ismeri az alap analóg (KE, KC, KS, KD erősítő, többfokozatú tranzisztoros erősítők, nagyjelű erősítők, oszcillátorok, feszültségstabilizátorok), digitális (funkcionális hálózatok, sorrendi hálózatok) és kapcsolóüzemű (multivibrátorok, step-up, step-down konverterek) áramkörök méretezési szabályait.</t>
  </si>
  <si>
    <t>Ismeri az elektrotechnikai törvényeket (Ohm, Kirchhoff, feszültségosztás, áramosztás, aktív hálózatok számítása, váltakozó áram törvényei, RL, RC, RLC alapáramkörök). Ismeri az alap analóg (KE, KC, KS, KD erősítő, többfokozatú tranzisztoros erősítők, nagyjelű erősítők, oszcillátorok, feszültségstabilizátorok), digitális (funkcionális hálózatok, sorrendi hálózatok) és kapcsolóüzemű (multivibrátorok, step-up, step-down konverterek) áramkörök méretezési szabályait.</t>
  </si>
  <si>
    <t>Elektrotechnikai, elektronikai számításokat végez. Kisebb és közepes bonyolultságú analóg és digitális áramköröket méretez áramköri törvények, illetve katalógus ajánlások alapján.</t>
  </si>
  <si>
    <t>"A"  Elméleti szakmai ismeretek (1; 2. sor)</t>
  </si>
  <si>
    <r>
      <t xml:space="preserve">A tananyagelemek és a deszkriptorok projektszemléletű kapcsolódása:
</t>
    </r>
    <r>
      <rPr>
        <sz val="11"/>
        <rFont val="Franklin Gothic Book"/>
        <family val="2"/>
        <charset val="238"/>
      </rPr>
      <t>A projektszemléletű oktatás során a tanulónak tudnia kell elektronikus kapcsolási rajzot készítenie és értelmeznie, beazonosítania az áramkör részáramköreit, valamint felismernie azok feladatát. Ismeretlen alkatrész adatlapját megkeresi, kiértékeli a talált információkat, és digitális oktatási anyagokat használ. Szakmai angol nyelvet alkalmazva olvassa és értelmezi az elektronikai alkatrészek adatlapjait, ismeri az elektronikai rajzjeleket és a villamos rajzok készítésének szabályait. Az információforrásokat önállóan felkutatja és a talált információkat kiértékeli.</t>
    </r>
  </si>
  <si>
    <t>Elektrotecnika</t>
  </si>
  <si>
    <t>Az információforrásokat és információkat önállóan felkutatja és a talált információkat kiértékeli. Elektronikai alkatrészek angol nyelvű adatlapját önállóan olvassa, értelmezi.</t>
  </si>
  <si>
    <t>Ismeri az elektronikai rajzjeleket és a villamos rajzok készítésének szabályait. Ismeri az elektronikai alkatrészek (diszkrét alkatrészek, mint pl. diódák, térvezérlésű és bipoláris tranzisztorok, diak, triak, tiriszor) működését és a jellemző alapkapcsolásokat. Ismeri a műveleti erősítők jellemzőit, alapkapcsolásait. Ismeri az elektronikai alkatrészek adatlapjainak felépítését. Ismeri azokat a csatornákat, amiken keresztül katalóguslapokat keres.</t>
  </si>
  <si>
    <t>Elektronikus kapcsolási rajzot készít, értelmez. Beazonosítja egy elektronikus áramkör részáramköreit villamos rajz alapján, felismeri a feladatukat. Ismeretlen alkatrész adatlapját megkeresi. A talált információkat kiértékeli. Digitális oktatási anyagokat használ. Szakmai angol nyelvet használ.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</si>
</sst>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60">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44">
        <v>1</v>
      </c>
      <c r="B2" s="47" t="s">
        <v>75</v>
      </c>
      <c r="C2" s="41" t="s">
        <v>10</v>
      </c>
      <c r="D2" s="41" t="s">
        <v>11</v>
      </c>
      <c r="E2" s="41" t="s">
        <v>12</v>
      </c>
      <c r="F2" s="41" t="s">
        <v>13</v>
      </c>
      <c r="G2" s="33" t="s">
        <v>50</v>
      </c>
      <c r="H2" s="34"/>
    </row>
    <row r="3" spans="1:16" x14ac:dyDescent="0.25">
      <c r="A3" s="45"/>
      <c r="B3" s="48"/>
      <c r="C3" s="42"/>
      <c r="D3" s="42"/>
      <c r="E3" s="42"/>
      <c r="F3" s="42"/>
      <c r="G3" s="13" t="s">
        <v>51</v>
      </c>
      <c r="H3" s="14">
        <v>15</v>
      </c>
    </row>
    <row r="4" spans="1:16" ht="31.5" x14ac:dyDescent="0.25">
      <c r="A4" s="45"/>
      <c r="B4" s="48"/>
      <c r="C4" s="42"/>
      <c r="D4" s="42"/>
      <c r="E4" s="42"/>
      <c r="F4" s="42"/>
      <c r="G4" s="13" t="s">
        <v>52</v>
      </c>
      <c r="H4" s="14">
        <v>2</v>
      </c>
    </row>
    <row r="5" spans="1:16" x14ac:dyDescent="0.25">
      <c r="A5" s="45"/>
      <c r="B5" s="48"/>
      <c r="C5" s="42"/>
      <c r="D5" s="42"/>
      <c r="E5" s="42"/>
      <c r="F5" s="42"/>
      <c r="G5" s="13" t="s">
        <v>64</v>
      </c>
      <c r="H5" s="14">
        <v>10</v>
      </c>
    </row>
    <row r="6" spans="1:16" ht="16.5" thickBot="1" x14ac:dyDescent="0.3">
      <c r="A6" s="45"/>
      <c r="B6" s="48"/>
      <c r="C6" s="43"/>
      <c r="D6" s="43"/>
      <c r="E6" s="43"/>
      <c r="F6" s="43"/>
      <c r="G6" s="35" t="s">
        <v>8</v>
      </c>
      <c r="H6" s="37">
        <f>SUM(H3:H5,)</f>
        <v>27</v>
      </c>
    </row>
    <row r="7" spans="1:16" ht="249.95" customHeight="1" thickBot="1" x14ac:dyDescent="0.3">
      <c r="A7" s="46"/>
      <c r="B7" s="49"/>
      <c r="C7" s="39" t="s">
        <v>71</v>
      </c>
      <c r="D7" s="39"/>
      <c r="E7" s="39"/>
      <c r="F7" s="40"/>
      <c r="G7" s="36"/>
      <c r="H7" s="38"/>
    </row>
    <row r="8" spans="1:16" x14ac:dyDescent="0.25">
      <c r="A8" s="44">
        <v>2</v>
      </c>
      <c r="B8" s="47" t="s">
        <v>75</v>
      </c>
      <c r="C8" s="41" t="s">
        <v>14</v>
      </c>
      <c r="D8" s="41" t="s">
        <v>15</v>
      </c>
      <c r="E8" s="41" t="s">
        <v>16</v>
      </c>
      <c r="F8" s="41" t="s">
        <v>17</v>
      </c>
      <c r="G8" s="33" t="s">
        <v>50</v>
      </c>
      <c r="H8" s="34"/>
    </row>
    <row r="9" spans="1:16" ht="31.5" x14ac:dyDescent="0.25">
      <c r="A9" s="45"/>
      <c r="B9" s="48"/>
      <c r="C9" s="42"/>
      <c r="D9" s="42"/>
      <c r="E9" s="42"/>
      <c r="F9" s="42"/>
      <c r="G9" s="13" t="s">
        <v>53</v>
      </c>
      <c r="H9" s="14">
        <v>4</v>
      </c>
    </row>
    <row r="10" spans="1:16" x14ac:dyDescent="0.25">
      <c r="A10" s="45"/>
      <c r="B10" s="48"/>
      <c r="C10" s="42"/>
      <c r="D10" s="42"/>
      <c r="E10" s="42"/>
      <c r="F10" s="42"/>
      <c r="G10" s="13" t="s">
        <v>51</v>
      </c>
      <c r="H10" s="14">
        <v>15</v>
      </c>
    </row>
    <row r="11" spans="1:16" ht="31.5" x14ac:dyDescent="0.25">
      <c r="A11" s="45"/>
      <c r="B11" s="48"/>
      <c r="C11" s="42"/>
      <c r="D11" s="42"/>
      <c r="E11" s="42"/>
      <c r="F11" s="42"/>
      <c r="G11" s="13" t="s">
        <v>54</v>
      </c>
      <c r="H11" s="14">
        <v>4</v>
      </c>
    </row>
    <row r="12" spans="1:16" ht="31.5" x14ac:dyDescent="0.25">
      <c r="A12" s="45"/>
      <c r="B12" s="48"/>
      <c r="C12" s="42"/>
      <c r="D12" s="42"/>
      <c r="E12" s="42"/>
      <c r="F12" s="42"/>
      <c r="G12" s="13" t="s">
        <v>55</v>
      </c>
      <c r="H12" s="14">
        <v>20</v>
      </c>
    </row>
    <row r="13" spans="1:16" ht="137.25" customHeight="1" thickBot="1" x14ac:dyDescent="0.3">
      <c r="A13" s="45"/>
      <c r="B13" s="48"/>
      <c r="C13" s="43"/>
      <c r="D13" s="43"/>
      <c r="E13" s="43"/>
      <c r="F13" s="43"/>
      <c r="G13" s="35" t="s">
        <v>8</v>
      </c>
      <c r="H13" s="37">
        <f>SUM(H9:H12,)</f>
        <v>43</v>
      </c>
    </row>
    <row r="14" spans="1:16" ht="249.95" customHeight="1" thickBot="1" x14ac:dyDescent="0.3">
      <c r="A14" s="46"/>
      <c r="B14" s="49"/>
      <c r="C14" s="39" t="s">
        <v>67</v>
      </c>
      <c r="D14" s="39"/>
      <c r="E14" s="39"/>
      <c r="F14" s="40"/>
      <c r="G14" s="36"/>
      <c r="H14" s="38"/>
    </row>
    <row r="15" spans="1:16" x14ac:dyDescent="0.25">
      <c r="A15" s="44">
        <v>3</v>
      </c>
      <c r="B15" s="47" t="s">
        <v>75</v>
      </c>
      <c r="C15" s="41" t="s">
        <v>18</v>
      </c>
      <c r="D15" s="41" t="s">
        <v>19</v>
      </c>
      <c r="E15" s="41" t="s">
        <v>20</v>
      </c>
      <c r="F15" s="41" t="s">
        <v>21</v>
      </c>
      <c r="G15" s="33" t="s">
        <v>50</v>
      </c>
      <c r="H15" s="34"/>
    </row>
    <row r="16" spans="1:16" ht="31.5" x14ac:dyDescent="0.25">
      <c r="A16" s="45"/>
      <c r="B16" s="48"/>
      <c r="C16" s="42"/>
      <c r="D16" s="42"/>
      <c r="E16" s="42"/>
      <c r="F16" s="42"/>
      <c r="G16" s="13" t="s">
        <v>53</v>
      </c>
      <c r="H16" s="14">
        <v>4</v>
      </c>
    </row>
    <row r="17" spans="1:8" x14ac:dyDescent="0.25">
      <c r="A17" s="45"/>
      <c r="B17" s="48"/>
      <c r="C17" s="42"/>
      <c r="D17" s="42"/>
      <c r="E17" s="42"/>
      <c r="F17" s="42"/>
      <c r="G17" s="13" t="s">
        <v>51</v>
      </c>
      <c r="H17" s="14">
        <v>12</v>
      </c>
    </row>
    <row r="18" spans="1:8" ht="31.5" x14ac:dyDescent="0.25">
      <c r="A18" s="45"/>
      <c r="B18" s="48"/>
      <c r="C18" s="42"/>
      <c r="D18" s="42"/>
      <c r="E18" s="42"/>
      <c r="F18" s="42"/>
      <c r="G18" s="13" t="s">
        <v>54</v>
      </c>
      <c r="H18" s="14">
        <v>6</v>
      </c>
    </row>
    <row r="19" spans="1:8" ht="31.5" x14ac:dyDescent="0.25">
      <c r="A19" s="45"/>
      <c r="B19" s="48"/>
      <c r="C19" s="42"/>
      <c r="D19" s="42"/>
      <c r="E19" s="42"/>
      <c r="F19" s="42"/>
      <c r="G19" s="13" t="s">
        <v>55</v>
      </c>
      <c r="H19" s="14">
        <v>20</v>
      </c>
    </row>
    <row r="20" spans="1:8" x14ac:dyDescent="0.25">
      <c r="A20" s="45"/>
      <c r="B20" s="48"/>
      <c r="C20" s="42"/>
      <c r="D20" s="42"/>
      <c r="E20" s="42"/>
      <c r="F20" s="42"/>
      <c r="G20" s="13" t="s">
        <v>65</v>
      </c>
      <c r="H20" s="14">
        <v>10</v>
      </c>
    </row>
    <row r="21" spans="1:8" ht="76.5" customHeight="1" thickBot="1" x14ac:dyDescent="0.3">
      <c r="A21" s="45"/>
      <c r="B21" s="48"/>
      <c r="C21" s="43"/>
      <c r="D21" s="43"/>
      <c r="E21" s="43"/>
      <c r="F21" s="43"/>
      <c r="G21" s="35" t="s">
        <v>8</v>
      </c>
      <c r="H21" s="37">
        <f>SUM(H16:H20,)</f>
        <v>52</v>
      </c>
    </row>
    <row r="22" spans="1:8" ht="249.95" customHeight="1" thickBot="1" x14ac:dyDescent="0.3">
      <c r="A22" s="46"/>
      <c r="B22" s="49"/>
      <c r="C22" s="39" t="s">
        <v>70</v>
      </c>
      <c r="D22" s="39"/>
      <c r="E22" s="39"/>
      <c r="F22" s="40"/>
      <c r="G22" s="36"/>
      <c r="H22" s="38"/>
    </row>
    <row r="23" spans="1:8" x14ac:dyDescent="0.25">
      <c r="A23" s="44">
        <v>4</v>
      </c>
      <c r="B23" s="47" t="s">
        <v>75</v>
      </c>
      <c r="C23" s="41" t="s">
        <v>22</v>
      </c>
      <c r="D23" s="41" t="s">
        <v>23</v>
      </c>
      <c r="E23" s="41" t="s">
        <v>24</v>
      </c>
      <c r="F23" s="41" t="s">
        <v>25</v>
      </c>
      <c r="G23" s="33" t="s">
        <v>50</v>
      </c>
      <c r="H23" s="34"/>
    </row>
    <row r="24" spans="1:8" x14ac:dyDescent="0.25">
      <c r="A24" s="45"/>
      <c r="B24" s="48"/>
      <c r="C24" s="42"/>
      <c r="D24" s="42"/>
      <c r="E24" s="42"/>
      <c r="F24" s="42"/>
      <c r="G24" s="13" t="s">
        <v>51</v>
      </c>
      <c r="H24" s="14">
        <v>10</v>
      </c>
    </row>
    <row r="25" spans="1:8" ht="31.5" x14ac:dyDescent="0.25">
      <c r="A25" s="45"/>
      <c r="B25" s="48"/>
      <c r="C25" s="42"/>
      <c r="D25" s="42"/>
      <c r="E25" s="42"/>
      <c r="F25" s="42"/>
      <c r="G25" s="13" t="s">
        <v>55</v>
      </c>
      <c r="H25" s="14">
        <v>12</v>
      </c>
    </row>
    <row r="26" spans="1:8" x14ac:dyDescent="0.25">
      <c r="A26" s="45"/>
      <c r="B26" s="48"/>
      <c r="C26" s="42"/>
      <c r="D26" s="42"/>
      <c r="E26" s="42"/>
      <c r="F26" s="42"/>
      <c r="G26" s="13" t="s">
        <v>65</v>
      </c>
      <c r="H26" s="14">
        <v>20</v>
      </c>
    </row>
    <row r="27" spans="1:8" ht="16.5" thickBot="1" x14ac:dyDescent="0.3">
      <c r="A27" s="45"/>
      <c r="B27" s="48"/>
      <c r="C27" s="43"/>
      <c r="D27" s="43"/>
      <c r="E27" s="43"/>
      <c r="F27" s="43"/>
      <c r="G27" s="35" t="s">
        <v>8</v>
      </c>
      <c r="H27" s="37">
        <f>SUM(H24:H26)</f>
        <v>42</v>
      </c>
    </row>
    <row r="28" spans="1:8" ht="249.95" customHeight="1" thickBot="1" x14ac:dyDescent="0.3">
      <c r="A28" s="46"/>
      <c r="B28" s="49"/>
      <c r="C28" s="50" t="s">
        <v>69</v>
      </c>
      <c r="D28" s="50"/>
      <c r="E28" s="50"/>
      <c r="F28" s="51"/>
      <c r="G28" s="36"/>
      <c r="H28" s="38"/>
    </row>
    <row r="29" spans="1:8" x14ac:dyDescent="0.25">
      <c r="A29" s="44">
        <v>5</v>
      </c>
      <c r="B29" s="47" t="s">
        <v>77</v>
      </c>
      <c r="C29" s="41" t="s">
        <v>26</v>
      </c>
      <c r="D29" s="41" t="s">
        <v>27</v>
      </c>
      <c r="E29" s="41" t="s">
        <v>28</v>
      </c>
      <c r="F29" s="41" t="s">
        <v>29</v>
      </c>
      <c r="G29" s="33" t="s">
        <v>50</v>
      </c>
      <c r="H29" s="34"/>
    </row>
    <row r="30" spans="1:8" ht="31.5" x14ac:dyDescent="0.25">
      <c r="A30" s="45"/>
      <c r="B30" s="48"/>
      <c r="C30" s="42"/>
      <c r="D30" s="42"/>
      <c r="E30" s="42"/>
      <c r="F30" s="42"/>
      <c r="G30" s="13" t="s">
        <v>53</v>
      </c>
      <c r="H30" s="14">
        <v>10</v>
      </c>
    </row>
    <row r="31" spans="1:8" x14ac:dyDescent="0.25">
      <c r="A31" s="45"/>
      <c r="B31" s="48"/>
      <c r="C31" s="42"/>
      <c r="D31" s="42"/>
      <c r="E31" s="42"/>
      <c r="F31" s="42"/>
      <c r="G31" s="13" t="s">
        <v>51</v>
      </c>
      <c r="H31" s="14">
        <v>20</v>
      </c>
    </row>
    <row r="32" spans="1:8" ht="31.5" x14ac:dyDescent="0.25">
      <c r="A32" s="45"/>
      <c r="B32" s="48"/>
      <c r="C32" s="42"/>
      <c r="D32" s="42"/>
      <c r="E32" s="42"/>
      <c r="F32" s="42"/>
      <c r="G32" s="13" t="s">
        <v>54</v>
      </c>
      <c r="H32" s="14">
        <v>6</v>
      </c>
    </row>
    <row r="33" spans="1:8" ht="31.5" x14ac:dyDescent="0.25">
      <c r="A33" s="45"/>
      <c r="B33" s="48"/>
      <c r="C33" s="42"/>
      <c r="D33" s="42"/>
      <c r="E33" s="42"/>
      <c r="F33" s="42"/>
      <c r="G33" s="13" t="s">
        <v>55</v>
      </c>
      <c r="H33" s="14">
        <v>20</v>
      </c>
    </row>
    <row r="34" spans="1:8" ht="16.5" thickBot="1" x14ac:dyDescent="0.3">
      <c r="A34" s="45"/>
      <c r="B34" s="48"/>
      <c r="C34" s="42"/>
      <c r="D34" s="42"/>
      <c r="E34" s="42"/>
      <c r="F34" s="42"/>
      <c r="G34" s="13" t="s">
        <v>65</v>
      </c>
      <c r="H34" s="14">
        <v>50</v>
      </c>
    </row>
    <row r="35" spans="1:8" x14ac:dyDescent="0.25">
      <c r="A35" s="45"/>
      <c r="B35" s="48"/>
      <c r="C35" s="42"/>
      <c r="D35" s="42"/>
      <c r="E35" s="42"/>
      <c r="F35" s="42"/>
      <c r="G35" s="33" t="s">
        <v>56</v>
      </c>
      <c r="H35" s="34"/>
    </row>
    <row r="36" spans="1:8" ht="31.5" x14ac:dyDescent="0.25">
      <c r="A36" s="45"/>
      <c r="B36" s="48"/>
      <c r="C36" s="42"/>
      <c r="D36" s="42"/>
      <c r="E36" s="42"/>
      <c r="F36" s="42"/>
      <c r="G36" s="13" t="s">
        <v>59</v>
      </c>
      <c r="H36" s="14">
        <v>12</v>
      </c>
    </row>
    <row r="37" spans="1:8" ht="16.5" thickBot="1" x14ac:dyDescent="0.3">
      <c r="A37" s="45"/>
      <c r="B37" s="48"/>
      <c r="C37" s="43"/>
      <c r="D37" s="43"/>
      <c r="E37" s="43"/>
      <c r="F37" s="43"/>
      <c r="G37" s="35" t="s">
        <v>8</v>
      </c>
      <c r="H37" s="37">
        <f>SUM(H30:H34,H36:H36)</f>
        <v>118</v>
      </c>
    </row>
    <row r="38" spans="1:8" ht="249.95" customHeight="1" thickBot="1" x14ac:dyDescent="0.3">
      <c r="A38" s="46"/>
      <c r="B38" s="49"/>
      <c r="C38" s="39" t="s">
        <v>68</v>
      </c>
      <c r="D38" s="39"/>
      <c r="E38" s="39"/>
      <c r="F38" s="40"/>
      <c r="G38" s="36"/>
      <c r="H38" s="38"/>
    </row>
    <row r="39" spans="1:8" x14ac:dyDescent="0.25">
      <c r="A39" s="44">
        <v>6</v>
      </c>
      <c r="B39" s="47" t="s">
        <v>76</v>
      </c>
      <c r="C39" s="41" t="s">
        <v>30</v>
      </c>
      <c r="D39" s="41" t="s">
        <v>31</v>
      </c>
      <c r="E39" s="41" t="s">
        <v>32</v>
      </c>
      <c r="F39" s="41" t="s">
        <v>33</v>
      </c>
      <c r="G39" s="33" t="s">
        <v>56</v>
      </c>
      <c r="H39" s="34"/>
    </row>
    <row r="40" spans="1:8" x14ac:dyDescent="0.25">
      <c r="A40" s="45"/>
      <c r="B40" s="48"/>
      <c r="C40" s="42"/>
      <c r="D40" s="42"/>
      <c r="E40" s="42"/>
      <c r="F40" s="42"/>
      <c r="G40" s="13" t="s">
        <v>57</v>
      </c>
      <c r="H40" s="14">
        <v>20</v>
      </c>
    </row>
    <row r="41" spans="1:8" ht="31.5" x14ac:dyDescent="0.25">
      <c r="A41" s="45"/>
      <c r="B41" s="48"/>
      <c r="C41" s="42"/>
      <c r="D41" s="42"/>
      <c r="E41" s="42"/>
      <c r="F41" s="42"/>
      <c r="G41" s="13" t="s">
        <v>58</v>
      </c>
      <c r="H41" s="14">
        <v>6</v>
      </c>
    </row>
    <row r="42" spans="1:8" ht="31.5" x14ac:dyDescent="0.25">
      <c r="A42" s="45"/>
      <c r="B42" s="48"/>
      <c r="C42" s="42"/>
      <c r="D42" s="42"/>
      <c r="E42" s="42"/>
      <c r="F42" s="42"/>
      <c r="G42" s="13" t="s">
        <v>59</v>
      </c>
      <c r="H42" s="14">
        <v>12</v>
      </c>
    </row>
    <row r="43" spans="1:8" ht="31.5" x14ac:dyDescent="0.25">
      <c r="A43" s="45"/>
      <c r="B43" s="48"/>
      <c r="C43" s="42"/>
      <c r="D43" s="42"/>
      <c r="E43" s="42"/>
      <c r="F43" s="42"/>
      <c r="G43" s="13" t="s">
        <v>60</v>
      </c>
      <c r="H43" s="14">
        <v>6</v>
      </c>
    </row>
    <row r="44" spans="1:8" ht="47.25" x14ac:dyDescent="0.25">
      <c r="A44" s="45"/>
      <c r="B44" s="48"/>
      <c r="C44" s="42"/>
      <c r="D44" s="42"/>
      <c r="E44" s="42"/>
      <c r="F44" s="42"/>
      <c r="G44" s="13" t="s">
        <v>63</v>
      </c>
      <c r="H44" s="14">
        <v>30</v>
      </c>
    </row>
    <row r="45" spans="1:8" ht="16.5" thickBot="1" x14ac:dyDescent="0.3">
      <c r="A45" s="45"/>
      <c r="B45" s="48"/>
      <c r="C45" s="43"/>
      <c r="D45" s="43"/>
      <c r="E45" s="43"/>
      <c r="F45" s="43"/>
      <c r="G45" s="35" t="s">
        <v>8</v>
      </c>
      <c r="H45" s="37">
        <f>SUM(H40:H44)</f>
        <v>74</v>
      </c>
    </row>
    <row r="46" spans="1:8" ht="249.95" customHeight="1" thickBot="1" x14ac:dyDescent="0.3">
      <c r="A46" s="46"/>
      <c r="B46" s="49"/>
      <c r="C46" s="39" t="s">
        <v>72</v>
      </c>
      <c r="D46" s="39"/>
      <c r="E46" s="39"/>
      <c r="F46" s="40"/>
      <c r="G46" s="36"/>
      <c r="H46" s="38"/>
    </row>
    <row r="47" spans="1:8" x14ac:dyDescent="0.25">
      <c r="A47" s="44">
        <v>7</v>
      </c>
      <c r="B47" s="47" t="s">
        <v>76</v>
      </c>
      <c r="C47" s="41" t="s">
        <v>34</v>
      </c>
      <c r="D47" s="41" t="s">
        <v>35</v>
      </c>
      <c r="E47" s="41" t="s">
        <v>36</v>
      </c>
      <c r="F47" s="41" t="s">
        <v>37</v>
      </c>
      <c r="G47" s="33" t="s">
        <v>56</v>
      </c>
      <c r="H47" s="34"/>
    </row>
    <row r="48" spans="1:8" x14ac:dyDescent="0.25">
      <c r="A48" s="45"/>
      <c r="B48" s="48"/>
      <c r="C48" s="42"/>
      <c r="D48" s="42"/>
      <c r="E48" s="42"/>
      <c r="F48" s="42"/>
      <c r="G48" s="13" t="s">
        <v>57</v>
      </c>
      <c r="H48" s="14">
        <v>50</v>
      </c>
    </row>
    <row r="49" spans="1:8" ht="31.5" x14ac:dyDescent="0.25">
      <c r="A49" s="45"/>
      <c r="B49" s="48"/>
      <c r="C49" s="42"/>
      <c r="D49" s="42"/>
      <c r="E49" s="42"/>
      <c r="F49" s="42"/>
      <c r="G49" s="13" t="s">
        <v>58</v>
      </c>
      <c r="H49" s="14">
        <v>6</v>
      </c>
    </row>
    <row r="50" spans="1:8" ht="31.5" x14ac:dyDescent="0.25">
      <c r="A50" s="45"/>
      <c r="B50" s="48"/>
      <c r="C50" s="42"/>
      <c r="D50" s="42"/>
      <c r="E50" s="42"/>
      <c r="F50" s="42"/>
      <c r="G50" s="13" t="s">
        <v>59</v>
      </c>
      <c r="H50" s="14">
        <v>12</v>
      </c>
    </row>
    <row r="51" spans="1:8" ht="31.5" x14ac:dyDescent="0.25">
      <c r="A51" s="45"/>
      <c r="B51" s="48"/>
      <c r="C51" s="42"/>
      <c r="D51" s="42"/>
      <c r="E51" s="42"/>
      <c r="F51" s="42"/>
      <c r="G51" s="13" t="s">
        <v>60</v>
      </c>
      <c r="H51" s="14">
        <v>2</v>
      </c>
    </row>
    <row r="52" spans="1:8" ht="47.25" x14ac:dyDescent="0.25">
      <c r="A52" s="45"/>
      <c r="B52" s="48"/>
      <c r="C52" s="42"/>
      <c r="D52" s="42"/>
      <c r="E52" s="42"/>
      <c r="F52" s="42"/>
      <c r="G52" s="13" t="s">
        <v>63</v>
      </c>
      <c r="H52" s="14">
        <v>52</v>
      </c>
    </row>
    <row r="53" spans="1:8" ht="16.5" thickBot="1" x14ac:dyDescent="0.3">
      <c r="A53" s="45"/>
      <c r="B53" s="48"/>
      <c r="C53" s="43"/>
      <c r="D53" s="43"/>
      <c r="E53" s="43"/>
      <c r="F53" s="43"/>
      <c r="G53" s="35" t="s">
        <v>8</v>
      </c>
      <c r="H53" s="37">
        <f>SUM(H48:H52,)</f>
        <v>122</v>
      </c>
    </row>
    <row r="54" spans="1:8" ht="249.95" customHeight="1" thickBot="1" x14ac:dyDescent="0.3">
      <c r="A54" s="46"/>
      <c r="B54" s="49"/>
      <c r="C54" s="39" t="s">
        <v>73</v>
      </c>
      <c r="D54" s="39"/>
      <c r="E54" s="39"/>
      <c r="F54" s="40"/>
      <c r="G54" s="36"/>
      <c r="H54" s="38"/>
    </row>
    <row r="55" spans="1:8" x14ac:dyDescent="0.25">
      <c r="A55" s="44">
        <v>8</v>
      </c>
      <c r="B55" s="47" t="s">
        <v>76</v>
      </c>
      <c r="C55" s="41" t="s">
        <v>38</v>
      </c>
      <c r="D55" s="41" t="s">
        <v>39</v>
      </c>
      <c r="E55" s="41" t="s">
        <v>40</v>
      </c>
      <c r="F55" s="41" t="s">
        <v>41</v>
      </c>
      <c r="G55" s="33" t="s">
        <v>56</v>
      </c>
      <c r="H55" s="34"/>
    </row>
    <row r="56" spans="1:8" x14ac:dyDescent="0.25">
      <c r="A56" s="45"/>
      <c r="B56" s="48"/>
      <c r="C56" s="42"/>
      <c r="D56" s="42"/>
      <c r="E56" s="42"/>
      <c r="F56" s="42"/>
      <c r="G56" s="13" t="s">
        <v>57</v>
      </c>
      <c r="H56" s="14">
        <v>20</v>
      </c>
    </row>
    <row r="57" spans="1:8" ht="31.5" x14ac:dyDescent="0.25">
      <c r="A57" s="45"/>
      <c r="B57" s="48"/>
      <c r="C57" s="42"/>
      <c r="D57" s="42"/>
      <c r="E57" s="42"/>
      <c r="F57" s="42"/>
      <c r="G57" s="13" t="s">
        <v>60</v>
      </c>
      <c r="H57" s="14">
        <v>12</v>
      </c>
    </row>
    <row r="58" spans="1:8" ht="47.25" x14ac:dyDescent="0.25">
      <c r="A58" s="45"/>
      <c r="B58" s="48"/>
      <c r="C58" s="42"/>
      <c r="D58" s="42"/>
      <c r="E58" s="42"/>
      <c r="F58" s="42"/>
      <c r="G58" s="13" t="s">
        <v>63</v>
      </c>
      <c r="H58" s="14">
        <v>10</v>
      </c>
    </row>
    <row r="59" spans="1:8" ht="16.5" thickBot="1" x14ac:dyDescent="0.3">
      <c r="A59" s="45"/>
      <c r="B59" s="48"/>
      <c r="C59" s="43"/>
      <c r="D59" s="43"/>
      <c r="E59" s="43"/>
      <c r="F59" s="43"/>
      <c r="G59" s="35" t="s">
        <v>8</v>
      </c>
      <c r="H59" s="37">
        <f>SUM(H56:H58,)</f>
        <v>42</v>
      </c>
    </row>
    <row r="60" spans="1:8" ht="249.95" customHeight="1" thickBot="1" x14ac:dyDescent="0.3">
      <c r="A60" s="46"/>
      <c r="B60" s="49"/>
      <c r="C60" s="39" t="s">
        <v>74</v>
      </c>
      <c r="D60" s="39"/>
      <c r="E60" s="39"/>
      <c r="F60" s="40"/>
      <c r="G60" s="36"/>
      <c r="H60" s="38"/>
    </row>
    <row r="61" spans="1:8" x14ac:dyDescent="0.25">
      <c r="A61" s="44">
        <v>9</v>
      </c>
      <c r="B61" s="47" t="s">
        <v>76</v>
      </c>
      <c r="C61" s="41" t="s">
        <v>42</v>
      </c>
      <c r="D61" s="41" t="s">
        <v>43</v>
      </c>
      <c r="E61" s="41" t="s">
        <v>44</v>
      </c>
      <c r="F61" s="41" t="s">
        <v>45</v>
      </c>
      <c r="G61" s="33" t="s">
        <v>56</v>
      </c>
      <c r="H61" s="34"/>
    </row>
    <row r="62" spans="1:8" ht="31.5" x14ac:dyDescent="0.25">
      <c r="A62" s="45"/>
      <c r="B62" s="48"/>
      <c r="C62" s="42"/>
      <c r="D62" s="42"/>
      <c r="E62" s="42"/>
      <c r="F62" s="42"/>
      <c r="G62" s="13" t="s">
        <v>58</v>
      </c>
      <c r="H62" s="14">
        <v>6</v>
      </c>
    </row>
    <row r="63" spans="1:8" ht="47.25" x14ac:dyDescent="0.25">
      <c r="A63" s="45"/>
      <c r="B63" s="48"/>
      <c r="C63" s="42"/>
      <c r="D63" s="42"/>
      <c r="E63" s="42"/>
      <c r="F63" s="42"/>
      <c r="G63" s="13" t="s">
        <v>63</v>
      </c>
      <c r="H63" s="14">
        <v>10</v>
      </c>
    </row>
    <row r="64" spans="1:8" ht="16.5" thickBot="1" x14ac:dyDescent="0.3">
      <c r="A64" s="45"/>
      <c r="B64" s="48"/>
      <c r="C64" s="43"/>
      <c r="D64" s="43"/>
      <c r="E64" s="43"/>
      <c r="F64" s="43"/>
      <c r="G64" s="35" t="s">
        <v>8</v>
      </c>
      <c r="H64" s="37">
        <f>SUM(H62:H63,)</f>
        <v>16</v>
      </c>
    </row>
    <row r="65" spans="1:16" ht="249.95" customHeight="1" thickBot="1" x14ac:dyDescent="0.3">
      <c r="A65" s="46"/>
      <c r="B65" s="49"/>
      <c r="C65" s="39" t="s">
        <v>62</v>
      </c>
      <c r="D65" s="39"/>
      <c r="E65" s="39"/>
      <c r="F65" s="40"/>
      <c r="G65" s="36"/>
      <c r="H65" s="38"/>
    </row>
    <row r="66" spans="1:16" x14ac:dyDescent="0.25">
      <c r="A66" s="44">
        <v>10</v>
      </c>
      <c r="B66" s="47" t="s">
        <v>76</v>
      </c>
      <c r="C66" s="41" t="s">
        <v>46</v>
      </c>
      <c r="D66" s="41" t="s">
        <v>47</v>
      </c>
      <c r="E66" s="41" t="s">
        <v>48</v>
      </c>
      <c r="F66" s="41" t="s">
        <v>49</v>
      </c>
      <c r="G66" s="33" t="s">
        <v>56</v>
      </c>
      <c r="H66" s="34"/>
    </row>
    <row r="67" spans="1:16" ht="31.5" x14ac:dyDescent="0.25">
      <c r="A67" s="45"/>
      <c r="B67" s="48"/>
      <c r="C67" s="42"/>
      <c r="D67" s="42"/>
      <c r="E67" s="42"/>
      <c r="F67" s="42"/>
      <c r="G67" s="13" t="s">
        <v>60</v>
      </c>
      <c r="H67" s="14">
        <v>16</v>
      </c>
    </row>
    <row r="68" spans="1:16" ht="47.25" x14ac:dyDescent="0.25">
      <c r="A68" s="45"/>
      <c r="B68" s="48"/>
      <c r="C68" s="42"/>
      <c r="D68" s="42"/>
      <c r="E68" s="42"/>
      <c r="F68" s="42"/>
      <c r="G68" s="13" t="s">
        <v>63</v>
      </c>
      <c r="H68" s="14">
        <v>6</v>
      </c>
    </row>
    <row r="69" spans="1:16" ht="16.5" thickBot="1" x14ac:dyDescent="0.3">
      <c r="A69" s="45"/>
      <c r="B69" s="48"/>
      <c r="C69" s="43"/>
      <c r="D69" s="43"/>
      <c r="E69" s="43"/>
      <c r="F69" s="43"/>
      <c r="G69" s="35" t="s">
        <v>8</v>
      </c>
      <c r="H69" s="37">
        <f>SUM(H67:H68)</f>
        <v>22</v>
      </c>
    </row>
    <row r="70" spans="1:16" ht="249.95" customHeight="1" thickBot="1" x14ac:dyDescent="0.3">
      <c r="A70" s="46"/>
      <c r="B70" s="49"/>
      <c r="C70" s="39" t="s">
        <v>61</v>
      </c>
      <c r="D70" s="39"/>
      <c r="E70" s="39"/>
      <c r="F70" s="40"/>
      <c r="G70" s="36"/>
      <c r="H70" s="38"/>
    </row>
    <row r="71" spans="1:16" ht="16.5" thickBot="1" x14ac:dyDescent="0.3">
      <c r="A71" s="27" t="s">
        <v>86</v>
      </c>
      <c r="B71" s="28"/>
      <c r="C71" s="28"/>
      <c r="D71" s="28"/>
      <c r="E71" s="29"/>
      <c r="F71" s="30">
        <f>H69+H64+H59+H53+H45+H37+H27+H21+H13+H6</f>
        <v>558</v>
      </c>
      <c r="G71" s="31"/>
      <c r="H71" s="32"/>
    </row>
    <row r="72" spans="1:16" ht="249.95" customHeight="1" thickBot="1" x14ac:dyDescent="0.3">
      <c r="A72" s="22" t="s">
        <v>9</v>
      </c>
      <c r="B72" s="23"/>
      <c r="C72" s="24" t="s">
        <v>78</v>
      </c>
      <c r="D72" s="25"/>
      <c r="E72" s="25"/>
      <c r="F72" s="26"/>
      <c r="G72" s="15" t="s">
        <v>80</v>
      </c>
      <c r="H72" s="16" t="s">
        <v>81</v>
      </c>
      <c r="M72" s="7"/>
    </row>
    <row r="73" spans="1:16" ht="249.95" customHeight="1" thickBot="1" x14ac:dyDescent="0.3">
      <c r="A73" s="22" t="s">
        <v>9</v>
      </c>
      <c r="B73" s="23"/>
      <c r="C73" s="24" t="s">
        <v>66</v>
      </c>
      <c r="D73" s="25"/>
      <c r="E73" s="25"/>
      <c r="F73" s="26"/>
      <c r="G73" s="15" t="s">
        <v>83</v>
      </c>
      <c r="H73" s="16" t="s">
        <v>82</v>
      </c>
    </row>
    <row r="74" spans="1:16" ht="363" customHeight="1" thickBot="1" x14ac:dyDescent="0.3">
      <c r="A74" s="22" t="s">
        <v>9</v>
      </c>
      <c r="B74" s="23"/>
      <c r="C74" s="24" t="s">
        <v>79</v>
      </c>
      <c r="D74" s="25"/>
      <c r="E74" s="25"/>
      <c r="F74" s="26"/>
      <c r="G74" s="17" t="s">
        <v>84</v>
      </c>
      <c r="H74" s="18" t="s">
        <v>85</v>
      </c>
      <c r="M74" s="19"/>
      <c r="N74" s="20"/>
      <c r="O74" s="20"/>
      <c r="P74" s="21"/>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B421B-EC8D-440D-9C73-DD7EB1F8747C}">
  <dimension ref="A1:J145"/>
  <sheetViews>
    <sheetView zoomScale="85" zoomScaleNormal="85" workbookViewId="0">
      <pane ySplit="1" topLeftCell="A144" activePane="bottomLeft" state="frozen"/>
      <selection pane="bottomLeft" activeCell="C144" sqref="C144:F145"/>
    </sheetView>
  </sheetViews>
  <sheetFormatPr defaultColWidth="9.140625" defaultRowHeight="15.75" x14ac:dyDescent="0.25"/>
  <cols>
    <col min="1" max="1" width="13.5703125" style="3" customWidth="1"/>
    <col min="2" max="2" width="20.42578125" style="4" customWidth="1"/>
    <col min="3" max="3" width="23" style="3" customWidth="1"/>
    <col min="4" max="4" width="28.7109375" style="3" customWidth="1"/>
    <col min="5" max="5" width="24.5703125" style="3" customWidth="1"/>
    <col min="6" max="6" width="48.7109375" style="3" customWidth="1"/>
    <col min="7" max="7" width="24" style="3" customWidth="1"/>
    <col min="8" max="8" width="23.140625" style="3" customWidth="1"/>
    <col min="9" max="9" width="55" style="2" customWidth="1"/>
    <col min="10" max="10" width="19.7109375" style="2" customWidth="1"/>
    <col min="11" max="16384" width="9.140625" style="2"/>
  </cols>
  <sheetData>
    <row r="1" spans="1:10" s="1" customFormat="1" ht="48" thickBot="1" x14ac:dyDescent="0.3">
      <c r="A1" s="8" t="s">
        <v>0</v>
      </c>
      <c r="B1" s="9" t="s">
        <v>1</v>
      </c>
      <c r="C1" s="10" t="s">
        <v>2</v>
      </c>
      <c r="D1" s="10" t="s">
        <v>3</v>
      </c>
      <c r="E1" s="10" t="s">
        <v>4</v>
      </c>
      <c r="F1" s="10" t="s">
        <v>5</v>
      </c>
      <c r="G1" s="11" t="s">
        <v>6</v>
      </c>
      <c r="H1" s="12" t="s">
        <v>7</v>
      </c>
      <c r="I1" s="2"/>
      <c r="J1" s="2"/>
    </row>
    <row r="2" spans="1:10" x14ac:dyDescent="0.25">
      <c r="A2" s="44">
        <v>1</v>
      </c>
      <c r="B2" s="47" t="s">
        <v>199</v>
      </c>
      <c r="C2" s="41" t="s">
        <v>204</v>
      </c>
      <c r="D2" s="41" t="s">
        <v>203</v>
      </c>
      <c r="E2" s="41"/>
      <c r="F2" s="41" t="s">
        <v>202</v>
      </c>
      <c r="G2" s="33" t="s">
        <v>201</v>
      </c>
      <c r="H2" s="34"/>
    </row>
    <row r="3" spans="1:10" ht="31.5" x14ac:dyDescent="0.25">
      <c r="A3" s="45"/>
      <c r="B3" s="48"/>
      <c r="C3" s="42"/>
      <c r="D3" s="42"/>
      <c r="E3" s="42"/>
      <c r="F3" s="42"/>
      <c r="G3" s="13" t="s">
        <v>107</v>
      </c>
      <c r="H3" s="14">
        <v>5</v>
      </c>
    </row>
    <row r="4" spans="1:10" ht="31.5" x14ac:dyDescent="0.25">
      <c r="A4" s="45"/>
      <c r="B4" s="48"/>
      <c r="C4" s="42"/>
      <c r="D4" s="42"/>
      <c r="E4" s="42"/>
      <c r="F4" s="42"/>
      <c r="G4" s="13" t="s">
        <v>193</v>
      </c>
      <c r="H4" s="14">
        <v>1</v>
      </c>
    </row>
    <row r="5" spans="1:10" x14ac:dyDescent="0.25">
      <c r="A5" s="45"/>
      <c r="B5" s="48"/>
      <c r="C5" s="42"/>
      <c r="D5" s="42"/>
      <c r="E5" s="42"/>
      <c r="F5" s="42"/>
      <c r="G5" s="13" t="s">
        <v>192</v>
      </c>
      <c r="H5" s="14">
        <v>1</v>
      </c>
    </row>
    <row r="6" spans="1:10" ht="32.25" thickBot="1" x14ac:dyDescent="0.3">
      <c r="A6" s="45"/>
      <c r="B6" s="48"/>
      <c r="C6" s="42"/>
      <c r="D6" s="42"/>
      <c r="E6" s="42"/>
      <c r="F6" s="42"/>
      <c r="G6" s="13" t="s">
        <v>106</v>
      </c>
      <c r="H6" s="14">
        <v>2</v>
      </c>
    </row>
    <row r="7" spans="1:10" x14ac:dyDescent="0.25">
      <c r="A7" s="45"/>
      <c r="B7" s="48"/>
      <c r="C7" s="42"/>
      <c r="D7" s="42"/>
      <c r="E7" s="42"/>
      <c r="F7" s="42"/>
      <c r="G7" s="33" t="s">
        <v>104</v>
      </c>
      <c r="H7" s="34"/>
    </row>
    <row r="8" spans="1:10" ht="31.5" x14ac:dyDescent="0.25">
      <c r="A8" s="45"/>
      <c r="B8" s="48"/>
      <c r="C8" s="42"/>
      <c r="D8" s="42"/>
      <c r="E8" s="42"/>
      <c r="F8" s="42"/>
      <c r="G8" s="13" t="s">
        <v>183</v>
      </c>
      <c r="H8" s="14">
        <v>2</v>
      </c>
    </row>
    <row r="9" spans="1:10" ht="31.5" x14ac:dyDescent="0.25">
      <c r="A9" s="45"/>
      <c r="B9" s="48"/>
      <c r="C9" s="42"/>
      <c r="D9" s="42"/>
      <c r="E9" s="42"/>
      <c r="F9" s="42"/>
      <c r="G9" s="13" t="s">
        <v>182</v>
      </c>
      <c r="H9" s="14">
        <v>4</v>
      </c>
    </row>
    <row r="10" spans="1:10" ht="16.5" thickBot="1" x14ac:dyDescent="0.3">
      <c r="A10" s="45"/>
      <c r="B10" s="48"/>
      <c r="C10" s="42"/>
      <c r="D10" s="42"/>
      <c r="E10" s="42"/>
      <c r="F10" s="42"/>
      <c r="G10" s="13" t="s">
        <v>181</v>
      </c>
      <c r="H10" s="14">
        <v>4</v>
      </c>
    </row>
    <row r="11" spans="1:10" x14ac:dyDescent="0.25">
      <c r="A11" s="45"/>
      <c r="B11" s="48"/>
      <c r="C11" s="42"/>
      <c r="D11" s="42"/>
      <c r="E11" s="42"/>
      <c r="F11" s="42"/>
      <c r="G11" s="33" t="s">
        <v>100</v>
      </c>
      <c r="H11" s="34"/>
    </row>
    <row r="12" spans="1:10" ht="63" x14ac:dyDescent="0.25">
      <c r="A12" s="45"/>
      <c r="B12" s="48"/>
      <c r="C12" s="42"/>
      <c r="D12" s="42"/>
      <c r="E12" s="42"/>
      <c r="F12" s="42"/>
      <c r="G12" s="13" t="s">
        <v>99</v>
      </c>
      <c r="H12" s="14">
        <v>1</v>
      </c>
    </row>
    <row r="13" spans="1:10" ht="32.25" thickBot="1" x14ac:dyDescent="0.3">
      <c r="A13" s="45"/>
      <c r="B13" s="48"/>
      <c r="C13" s="42"/>
      <c r="D13" s="42"/>
      <c r="E13" s="42"/>
      <c r="F13" s="42"/>
      <c r="G13" s="13" t="s">
        <v>190</v>
      </c>
      <c r="H13" s="14">
        <v>2</v>
      </c>
    </row>
    <row r="14" spans="1:10" x14ac:dyDescent="0.25">
      <c r="A14" s="45"/>
      <c r="B14" s="48"/>
      <c r="C14" s="42"/>
      <c r="D14" s="42"/>
      <c r="E14" s="42"/>
      <c r="F14" s="42"/>
      <c r="G14" s="33" t="s">
        <v>97</v>
      </c>
      <c r="H14" s="34"/>
    </row>
    <row r="15" spans="1:10" ht="47.25" x14ac:dyDescent="0.25">
      <c r="A15" s="45"/>
      <c r="B15" s="48"/>
      <c r="C15" s="42"/>
      <c r="D15" s="42"/>
      <c r="E15" s="42"/>
      <c r="F15" s="42"/>
      <c r="G15" s="13" t="s">
        <v>180</v>
      </c>
      <c r="H15" s="14">
        <v>5</v>
      </c>
    </row>
    <row r="16" spans="1:10" ht="31.5" x14ac:dyDescent="0.25">
      <c r="A16" s="45"/>
      <c r="B16" s="48"/>
      <c r="C16" s="42"/>
      <c r="D16" s="42"/>
      <c r="E16" s="42"/>
      <c r="F16" s="42"/>
      <c r="G16" s="13" t="s">
        <v>179</v>
      </c>
      <c r="H16" s="14">
        <v>5</v>
      </c>
    </row>
    <row r="17" spans="1:8" x14ac:dyDescent="0.25">
      <c r="A17" s="45"/>
      <c r="B17" s="48"/>
      <c r="C17" s="42"/>
      <c r="D17" s="42"/>
      <c r="E17" s="42"/>
      <c r="F17" s="42"/>
      <c r="G17" s="13" t="s">
        <v>178</v>
      </c>
      <c r="H17" s="14">
        <v>5</v>
      </c>
    </row>
    <row r="18" spans="1:8" x14ac:dyDescent="0.25">
      <c r="A18" s="45"/>
      <c r="B18" s="48"/>
      <c r="C18" s="42"/>
      <c r="D18" s="42"/>
      <c r="E18" s="42"/>
      <c r="F18" s="42"/>
      <c r="G18" s="13" t="s">
        <v>177</v>
      </c>
      <c r="H18" s="14">
        <v>5</v>
      </c>
    </row>
    <row r="19" spans="1:8" x14ac:dyDescent="0.25">
      <c r="A19" s="45"/>
      <c r="B19" s="48"/>
      <c r="C19" s="42"/>
      <c r="D19" s="42"/>
      <c r="E19" s="42"/>
      <c r="F19" s="42"/>
      <c r="G19" s="13" t="s">
        <v>176</v>
      </c>
      <c r="H19" s="14">
        <v>5</v>
      </c>
    </row>
    <row r="20" spans="1:8" ht="16.5" thickBot="1" x14ac:dyDescent="0.3">
      <c r="A20" s="45"/>
      <c r="B20" s="48"/>
      <c r="C20" s="43"/>
      <c r="D20" s="43"/>
      <c r="E20" s="43"/>
      <c r="F20" s="43"/>
      <c r="G20" s="35" t="s">
        <v>8</v>
      </c>
      <c r="H20" s="37">
        <f>SUM(H3:H6,H8:H10,H12:H13,H15:H19,)</f>
        <v>47</v>
      </c>
    </row>
    <row r="21" spans="1:8" ht="119.25" customHeight="1" thickBot="1" x14ac:dyDescent="0.3">
      <c r="A21" s="46"/>
      <c r="B21" s="49"/>
      <c r="C21" s="58" t="s">
        <v>200</v>
      </c>
      <c r="D21" s="58"/>
      <c r="E21" s="58"/>
      <c r="F21" s="59"/>
      <c r="G21" s="36"/>
      <c r="H21" s="38"/>
    </row>
    <row r="22" spans="1:8" x14ac:dyDescent="0.25">
      <c r="A22" s="44">
        <v>2</v>
      </c>
      <c r="B22" s="47" t="s">
        <v>199</v>
      </c>
      <c r="C22" s="41" t="s">
        <v>198</v>
      </c>
      <c r="D22" s="41" t="s">
        <v>197</v>
      </c>
      <c r="E22" s="41" t="s">
        <v>195</v>
      </c>
      <c r="F22" s="41" t="s">
        <v>194</v>
      </c>
      <c r="G22" s="33" t="s">
        <v>108</v>
      </c>
      <c r="H22" s="34"/>
    </row>
    <row r="23" spans="1:8" ht="31.5" x14ac:dyDescent="0.25">
      <c r="A23" s="45"/>
      <c r="B23" s="48"/>
      <c r="C23" s="42" t="s">
        <v>196</v>
      </c>
      <c r="D23" s="42" t="s">
        <v>195</v>
      </c>
      <c r="E23" s="42" t="s">
        <v>194</v>
      </c>
      <c r="F23" s="42"/>
      <c r="G23" s="13" t="s">
        <v>107</v>
      </c>
      <c r="H23" s="14">
        <v>10</v>
      </c>
    </row>
    <row r="24" spans="1:8" ht="31.5" x14ac:dyDescent="0.25">
      <c r="A24" s="45"/>
      <c r="B24" s="48"/>
      <c r="C24" s="42"/>
      <c r="D24" s="42"/>
      <c r="E24" s="42"/>
      <c r="F24" s="42"/>
      <c r="G24" s="13" t="s">
        <v>193</v>
      </c>
      <c r="H24" s="14">
        <v>5</v>
      </c>
    </row>
    <row r="25" spans="1:8" x14ac:dyDescent="0.25">
      <c r="A25" s="45"/>
      <c r="B25" s="48"/>
      <c r="C25" s="42"/>
      <c r="D25" s="42"/>
      <c r="E25" s="42"/>
      <c r="F25" s="42"/>
      <c r="G25" s="13" t="s">
        <v>192</v>
      </c>
      <c r="H25" s="14">
        <v>9</v>
      </c>
    </row>
    <row r="26" spans="1:8" ht="31.5" x14ac:dyDescent="0.25">
      <c r="A26" s="45"/>
      <c r="B26" s="48"/>
      <c r="C26" s="42"/>
      <c r="D26" s="42"/>
      <c r="E26" s="42"/>
      <c r="F26" s="42"/>
      <c r="G26" s="13" t="s">
        <v>106</v>
      </c>
      <c r="H26" s="14">
        <v>10</v>
      </c>
    </row>
    <row r="27" spans="1:8" ht="16.5" thickBot="1" x14ac:dyDescent="0.3">
      <c r="A27" s="45"/>
      <c r="B27" s="48"/>
      <c r="C27" s="42"/>
      <c r="D27" s="42"/>
      <c r="E27" s="42"/>
      <c r="F27" s="42"/>
      <c r="G27" s="13" t="s">
        <v>105</v>
      </c>
      <c r="H27" s="14">
        <v>5</v>
      </c>
    </row>
    <row r="28" spans="1:8" x14ac:dyDescent="0.25">
      <c r="A28" s="45"/>
      <c r="B28" s="48"/>
      <c r="C28" s="42"/>
      <c r="D28" s="42"/>
      <c r="E28" s="42"/>
      <c r="F28" s="42"/>
      <c r="G28" s="33" t="s">
        <v>104</v>
      </c>
      <c r="H28" s="34"/>
    </row>
    <row r="29" spans="1:8" ht="31.5" x14ac:dyDescent="0.25">
      <c r="A29" s="45"/>
      <c r="B29" s="48"/>
      <c r="C29" s="42"/>
      <c r="D29" s="42"/>
      <c r="E29" s="42"/>
      <c r="F29" s="42"/>
      <c r="G29" s="13" t="s">
        <v>184</v>
      </c>
      <c r="H29" s="14">
        <v>9</v>
      </c>
    </row>
    <row r="30" spans="1:8" ht="31.5" x14ac:dyDescent="0.25">
      <c r="A30" s="45"/>
      <c r="B30" s="48"/>
      <c r="C30" s="42"/>
      <c r="D30" s="42"/>
      <c r="E30" s="42"/>
      <c r="F30" s="42"/>
      <c r="G30" s="13" t="s">
        <v>183</v>
      </c>
      <c r="H30" s="14">
        <v>8</v>
      </c>
    </row>
    <row r="31" spans="1:8" ht="31.5" x14ac:dyDescent="0.25">
      <c r="A31" s="45"/>
      <c r="B31" s="48"/>
      <c r="C31" s="42"/>
      <c r="D31" s="42"/>
      <c r="E31" s="42"/>
      <c r="F31" s="42"/>
      <c r="G31" s="13" t="s">
        <v>182</v>
      </c>
      <c r="H31" s="14">
        <v>8</v>
      </c>
    </row>
    <row r="32" spans="1:8" ht="16.5" thickBot="1" x14ac:dyDescent="0.3">
      <c r="A32" s="45"/>
      <c r="B32" s="48"/>
      <c r="C32" s="42"/>
      <c r="D32" s="42"/>
      <c r="E32" s="42"/>
      <c r="F32" s="42"/>
      <c r="G32" s="13" t="s">
        <v>181</v>
      </c>
      <c r="H32" s="14">
        <v>8</v>
      </c>
    </row>
    <row r="33" spans="1:8" x14ac:dyDescent="0.25">
      <c r="A33" s="45"/>
      <c r="B33" s="48"/>
      <c r="C33" s="42"/>
      <c r="D33" s="42"/>
      <c r="E33" s="42"/>
      <c r="F33" s="42"/>
      <c r="G33" s="33" t="s">
        <v>100</v>
      </c>
      <c r="H33" s="34"/>
    </row>
    <row r="34" spans="1:8" ht="63" x14ac:dyDescent="0.25">
      <c r="A34" s="45"/>
      <c r="B34" s="48"/>
      <c r="C34" s="42"/>
      <c r="D34" s="42"/>
      <c r="E34" s="42"/>
      <c r="F34" s="42"/>
      <c r="G34" s="13" t="s">
        <v>99</v>
      </c>
      <c r="H34" s="14">
        <v>4</v>
      </c>
    </row>
    <row r="35" spans="1:8" x14ac:dyDescent="0.25">
      <c r="A35" s="45"/>
      <c r="B35" s="48"/>
      <c r="C35" s="42"/>
      <c r="D35" s="42"/>
      <c r="E35" s="42"/>
      <c r="F35" s="42"/>
      <c r="G35" s="13" t="s">
        <v>191</v>
      </c>
      <c r="H35" s="14">
        <v>9</v>
      </c>
    </row>
    <row r="36" spans="1:8" ht="31.5" x14ac:dyDescent="0.25">
      <c r="A36" s="45"/>
      <c r="B36" s="48"/>
      <c r="C36" s="42"/>
      <c r="D36" s="42"/>
      <c r="E36" s="42"/>
      <c r="F36" s="42"/>
      <c r="G36" s="13" t="s">
        <v>190</v>
      </c>
      <c r="H36" s="14">
        <v>36</v>
      </c>
    </row>
    <row r="37" spans="1:8" ht="32.25" thickBot="1" x14ac:dyDescent="0.3">
      <c r="A37" s="45"/>
      <c r="B37" s="48"/>
      <c r="C37" s="42"/>
      <c r="D37" s="42"/>
      <c r="E37" s="42"/>
      <c r="F37" s="42"/>
      <c r="G37" s="13" t="s">
        <v>98</v>
      </c>
      <c r="H37" s="14">
        <v>16</v>
      </c>
    </row>
    <row r="38" spans="1:8" x14ac:dyDescent="0.25">
      <c r="A38" s="45"/>
      <c r="B38" s="48"/>
      <c r="C38" s="42"/>
      <c r="D38" s="42"/>
      <c r="E38" s="42"/>
      <c r="F38" s="42"/>
      <c r="G38" s="33" t="s">
        <v>97</v>
      </c>
      <c r="H38" s="34"/>
    </row>
    <row r="39" spans="1:8" ht="47.25" x14ac:dyDescent="0.25">
      <c r="A39" s="45"/>
      <c r="B39" s="48"/>
      <c r="C39" s="42"/>
      <c r="D39" s="42"/>
      <c r="E39" s="42"/>
      <c r="F39" s="42"/>
      <c r="G39" s="13" t="s">
        <v>180</v>
      </c>
      <c r="H39" s="14">
        <v>20</v>
      </c>
    </row>
    <row r="40" spans="1:8" ht="31.5" x14ac:dyDescent="0.25">
      <c r="A40" s="45"/>
      <c r="B40" s="48"/>
      <c r="C40" s="42"/>
      <c r="D40" s="42"/>
      <c r="E40" s="42"/>
      <c r="F40" s="42"/>
      <c r="G40" s="13" t="s">
        <v>179</v>
      </c>
      <c r="H40" s="14">
        <v>20</v>
      </c>
    </row>
    <row r="41" spans="1:8" x14ac:dyDescent="0.25">
      <c r="A41" s="45"/>
      <c r="B41" s="48"/>
      <c r="C41" s="42"/>
      <c r="D41" s="42"/>
      <c r="E41" s="42"/>
      <c r="F41" s="42"/>
      <c r="G41" s="13" t="s">
        <v>178</v>
      </c>
      <c r="H41" s="14">
        <v>20</v>
      </c>
    </row>
    <row r="42" spans="1:8" x14ac:dyDescent="0.25">
      <c r="A42" s="45"/>
      <c r="B42" s="48"/>
      <c r="C42" s="42"/>
      <c r="D42" s="42"/>
      <c r="E42" s="42"/>
      <c r="F42" s="42"/>
      <c r="G42" s="13" t="s">
        <v>177</v>
      </c>
      <c r="H42" s="14">
        <v>30</v>
      </c>
    </row>
    <row r="43" spans="1:8" x14ac:dyDescent="0.25">
      <c r="A43" s="45"/>
      <c r="B43" s="48"/>
      <c r="C43" s="42"/>
      <c r="D43" s="42"/>
      <c r="E43" s="42"/>
      <c r="F43" s="42"/>
      <c r="G43" s="13" t="s">
        <v>176</v>
      </c>
      <c r="H43" s="14">
        <v>30</v>
      </c>
    </row>
    <row r="44" spans="1:8" ht="16.5" thickBot="1" x14ac:dyDescent="0.3">
      <c r="A44" s="45"/>
      <c r="B44" s="48"/>
      <c r="C44" s="43"/>
      <c r="D44" s="43"/>
      <c r="E44" s="43"/>
      <c r="F44" s="43"/>
      <c r="G44" s="35" t="s">
        <v>8</v>
      </c>
      <c r="H44" s="37">
        <f>SUM(H23:H27,H29:H32,H34:H37,H39:H43,)</f>
        <v>257</v>
      </c>
    </row>
    <row r="45" spans="1:8" ht="147.75" customHeight="1" thickBot="1" x14ac:dyDescent="0.3">
      <c r="A45" s="46"/>
      <c r="B45" s="49"/>
      <c r="C45" s="39" t="s">
        <v>189</v>
      </c>
      <c r="D45" s="39"/>
      <c r="E45" s="39"/>
      <c r="F45" s="40"/>
      <c r="G45" s="36"/>
      <c r="H45" s="38"/>
    </row>
    <row r="46" spans="1:8" x14ac:dyDescent="0.25">
      <c r="A46" s="44">
        <v>3</v>
      </c>
      <c r="B46" s="47" t="s">
        <v>168</v>
      </c>
      <c r="C46" s="41" t="s">
        <v>188</v>
      </c>
      <c r="D46" s="41" t="s">
        <v>187</v>
      </c>
      <c r="E46" s="41" t="s">
        <v>186</v>
      </c>
      <c r="F46" s="41" t="s">
        <v>185</v>
      </c>
      <c r="G46" s="33" t="s">
        <v>108</v>
      </c>
      <c r="H46" s="34"/>
    </row>
    <row r="47" spans="1:8" ht="31.5" x14ac:dyDescent="0.25">
      <c r="A47" s="45"/>
      <c r="B47" s="48"/>
      <c r="C47" s="42"/>
      <c r="D47" s="42"/>
      <c r="E47" s="42"/>
      <c r="F47" s="42"/>
      <c r="G47" s="13" t="s">
        <v>107</v>
      </c>
      <c r="H47" s="14">
        <v>15</v>
      </c>
    </row>
    <row r="48" spans="1:8" ht="31.5" x14ac:dyDescent="0.25">
      <c r="A48" s="45"/>
      <c r="B48" s="48"/>
      <c r="C48" s="42"/>
      <c r="D48" s="42"/>
      <c r="E48" s="42"/>
      <c r="F48" s="42"/>
      <c r="G48" s="13" t="s">
        <v>106</v>
      </c>
      <c r="H48" s="14">
        <v>12</v>
      </c>
    </row>
    <row r="49" spans="1:8" ht="16.5" thickBot="1" x14ac:dyDescent="0.3">
      <c r="A49" s="45"/>
      <c r="B49" s="48"/>
      <c r="C49" s="42"/>
      <c r="D49" s="42"/>
      <c r="E49" s="42"/>
      <c r="F49" s="42"/>
      <c r="G49" s="13" t="s">
        <v>105</v>
      </c>
      <c r="H49" s="14">
        <v>5</v>
      </c>
    </row>
    <row r="50" spans="1:8" x14ac:dyDescent="0.25">
      <c r="A50" s="45"/>
      <c r="B50" s="48"/>
      <c r="C50" s="42"/>
      <c r="D50" s="42"/>
      <c r="E50" s="42"/>
      <c r="F50" s="42"/>
      <c r="G50" s="33" t="s">
        <v>104</v>
      </c>
      <c r="H50" s="34"/>
    </row>
    <row r="51" spans="1:8" ht="31.5" x14ac:dyDescent="0.25">
      <c r="A51" s="45"/>
      <c r="B51" s="48"/>
      <c r="C51" s="42"/>
      <c r="D51" s="42"/>
      <c r="E51" s="42"/>
      <c r="F51" s="42"/>
      <c r="G51" s="13" t="s">
        <v>184</v>
      </c>
      <c r="H51" s="14">
        <v>9</v>
      </c>
    </row>
    <row r="52" spans="1:8" ht="31.5" x14ac:dyDescent="0.25">
      <c r="A52" s="45"/>
      <c r="B52" s="48"/>
      <c r="C52" s="42"/>
      <c r="D52" s="42"/>
      <c r="E52" s="42"/>
      <c r="F52" s="42"/>
      <c r="G52" s="13" t="s">
        <v>183</v>
      </c>
      <c r="H52" s="14">
        <v>8</v>
      </c>
    </row>
    <row r="53" spans="1:8" ht="31.5" x14ac:dyDescent="0.25">
      <c r="A53" s="45"/>
      <c r="B53" s="48"/>
      <c r="C53" s="42"/>
      <c r="D53" s="42"/>
      <c r="E53" s="42"/>
      <c r="F53" s="42"/>
      <c r="G53" s="13" t="s">
        <v>182</v>
      </c>
      <c r="H53" s="14">
        <v>6</v>
      </c>
    </row>
    <row r="54" spans="1:8" x14ac:dyDescent="0.25">
      <c r="A54" s="45"/>
      <c r="B54" s="48"/>
      <c r="C54" s="42"/>
      <c r="D54" s="42"/>
      <c r="E54" s="42"/>
      <c r="F54" s="42"/>
      <c r="G54" s="13" t="s">
        <v>181</v>
      </c>
      <c r="H54" s="14">
        <v>6</v>
      </c>
    </row>
    <row r="55" spans="1:8" ht="31.5" x14ac:dyDescent="0.25">
      <c r="A55" s="45"/>
      <c r="B55" s="48"/>
      <c r="C55" s="42"/>
      <c r="D55" s="42"/>
      <c r="E55" s="42"/>
      <c r="F55" s="42"/>
      <c r="G55" s="13" t="s">
        <v>103</v>
      </c>
      <c r="H55" s="14">
        <v>18</v>
      </c>
    </row>
    <row r="56" spans="1:8" ht="47.25" x14ac:dyDescent="0.25">
      <c r="A56" s="45"/>
      <c r="B56" s="48"/>
      <c r="C56" s="42"/>
      <c r="D56" s="42"/>
      <c r="E56" s="42"/>
      <c r="F56" s="42"/>
      <c r="G56" s="13" t="s">
        <v>102</v>
      </c>
      <c r="H56" s="14">
        <v>18</v>
      </c>
    </row>
    <row r="57" spans="1:8" ht="32.25" thickBot="1" x14ac:dyDescent="0.3">
      <c r="A57" s="45"/>
      <c r="B57" s="48"/>
      <c r="C57" s="42"/>
      <c r="D57" s="42"/>
      <c r="E57" s="42"/>
      <c r="F57" s="42"/>
      <c r="G57" s="13" t="s">
        <v>101</v>
      </c>
      <c r="H57" s="14">
        <v>30</v>
      </c>
    </row>
    <row r="58" spans="1:8" x14ac:dyDescent="0.25">
      <c r="A58" s="45"/>
      <c r="B58" s="48"/>
      <c r="C58" s="42"/>
      <c r="D58" s="42"/>
      <c r="E58" s="42"/>
      <c r="F58" s="42"/>
      <c r="G58" s="33" t="s">
        <v>100</v>
      </c>
      <c r="H58" s="34"/>
    </row>
    <row r="59" spans="1:8" ht="63" x14ac:dyDescent="0.25">
      <c r="A59" s="45"/>
      <c r="B59" s="48"/>
      <c r="C59" s="42"/>
      <c r="D59" s="42"/>
      <c r="E59" s="42"/>
      <c r="F59" s="42"/>
      <c r="G59" s="13" t="s">
        <v>99</v>
      </c>
      <c r="H59" s="14">
        <v>4</v>
      </c>
    </row>
    <row r="60" spans="1:8" ht="32.25" thickBot="1" x14ac:dyDescent="0.3">
      <c r="A60" s="45"/>
      <c r="B60" s="48"/>
      <c r="C60" s="42"/>
      <c r="D60" s="42"/>
      <c r="E60" s="42"/>
      <c r="F60" s="42"/>
      <c r="G60" s="13" t="s">
        <v>98</v>
      </c>
      <c r="H60" s="14">
        <v>18</v>
      </c>
    </row>
    <row r="61" spans="1:8" x14ac:dyDescent="0.25">
      <c r="A61" s="45"/>
      <c r="B61" s="48"/>
      <c r="C61" s="42"/>
      <c r="D61" s="42"/>
      <c r="E61" s="42"/>
      <c r="F61" s="42"/>
      <c r="G61" s="33" t="s">
        <v>97</v>
      </c>
      <c r="H61" s="34"/>
    </row>
    <row r="62" spans="1:8" ht="47.25" x14ac:dyDescent="0.25">
      <c r="A62" s="45"/>
      <c r="B62" s="48"/>
      <c r="C62" s="42"/>
      <c r="D62" s="42"/>
      <c r="E62" s="42"/>
      <c r="F62" s="42"/>
      <c r="G62" s="13" t="s">
        <v>180</v>
      </c>
      <c r="H62" s="14">
        <v>20</v>
      </c>
    </row>
    <row r="63" spans="1:8" ht="31.5" x14ac:dyDescent="0.25">
      <c r="A63" s="45"/>
      <c r="B63" s="48"/>
      <c r="C63" s="42"/>
      <c r="D63" s="42"/>
      <c r="E63" s="42"/>
      <c r="F63" s="42"/>
      <c r="G63" s="13" t="s">
        <v>179</v>
      </c>
      <c r="H63" s="14">
        <v>20</v>
      </c>
    </row>
    <row r="64" spans="1:8" x14ac:dyDescent="0.25">
      <c r="A64" s="45"/>
      <c r="B64" s="48"/>
      <c r="C64" s="42"/>
      <c r="D64" s="42"/>
      <c r="E64" s="42"/>
      <c r="F64" s="42"/>
      <c r="G64" s="13" t="s">
        <v>178</v>
      </c>
      <c r="H64" s="14">
        <v>20</v>
      </c>
    </row>
    <row r="65" spans="1:8" x14ac:dyDescent="0.25">
      <c r="A65" s="45"/>
      <c r="B65" s="48"/>
      <c r="C65" s="42"/>
      <c r="D65" s="42"/>
      <c r="E65" s="42"/>
      <c r="F65" s="42"/>
      <c r="G65" s="13" t="s">
        <v>177</v>
      </c>
      <c r="H65" s="14">
        <v>30</v>
      </c>
    </row>
    <row r="66" spans="1:8" x14ac:dyDescent="0.25">
      <c r="A66" s="45"/>
      <c r="B66" s="48"/>
      <c r="C66" s="42"/>
      <c r="D66" s="42"/>
      <c r="E66" s="42"/>
      <c r="F66" s="42"/>
      <c r="G66" s="13" t="s">
        <v>176</v>
      </c>
      <c r="H66" s="14">
        <v>30</v>
      </c>
    </row>
    <row r="67" spans="1:8" ht="16.5" thickBot="1" x14ac:dyDescent="0.3">
      <c r="A67" s="45"/>
      <c r="B67" s="48"/>
      <c r="C67" s="42"/>
      <c r="D67" s="42"/>
      <c r="E67" s="42"/>
      <c r="F67" s="42"/>
      <c r="G67" s="13" t="s">
        <v>96</v>
      </c>
      <c r="H67" s="14">
        <v>50</v>
      </c>
    </row>
    <row r="68" spans="1:8" x14ac:dyDescent="0.25">
      <c r="A68" s="45"/>
      <c r="B68" s="48"/>
      <c r="C68" s="42"/>
      <c r="D68" s="42"/>
      <c r="E68" s="42"/>
      <c r="F68" s="42"/>
      <c r="G68" s="33" t="s">
        <v>95</v>
      </c>
      <c r="H68" s="34"/>
    </row>
    <row r="69" spans="1:8" ht="31.5" x14ac:dyDescent="0.25">
      <c r="A69" s="45"/>
      <c r="B69" s="48"/>
      <c r="C69" s="42"/>
      <c r="D69" s="42"/>
      <c r="E69" s="42"/>
      <c r="F69" s="42"/>
      <c r="G69" s="13" t="s">
        <v>95</v>
      </c>
      <c r="H69" s="14">
        <v>30</v>
      </c>
    </row>
    <row r="70" spans="1:8" ht="31.5" x14ac:dyDescent="0.25">
      <c r="A70" s="45"/>
      <c r="B70" s="48"/>
      <c r="C70" s="42"/>
      <c r="D70" s="42"/>
      <c r="E70" s="42"/>
      <c r="F70" s="42"/>
      <c r="G70" s="13" t="s">
        <v>94</v>
      </c>
      <c r="H70" s="14">
        <v>18</v>
      </c>
    </row>
    <row r="71" spans="1:8" ht="16.5" thickBot="1" x14ac:dyDescent="0.3">
      <c r="A71" s="45"/>
      <c r="B71" s="48"/>
      <c r="C71" s="43"/>
      <c r="D71" s="43"/>
      <c r="E71" s="43"/>
      <c r="F71" s="43"/>
      <c r="G71" s="35" t="s">
        <v>8</v>
      </c>
      <c r="H71" s="37">
        <f>SUM(H47:H49,H51:H57,H59:H60,H62:H67,H69:H70,)</f>
        <v>367</v>
      </c>
    </row>
    <row r="72" spans="1:8" ht="162.75" customHeight="1" thickBot="1" x14ac:dyDescent="0.3">
      <c r="A72" s="46"/>
      <c r="B72" s="49"/>
      <c r="C72" s="39" t="s">
        <v>175</v>
      </c>
      <c r="D72" s="39"/>
      <c r="E72" s="39"/>
      <c r="F72" s="40"/>
      <c r="G72" s="36"/>
      <c r="H72" s="38"/>
    </row>
    <row r="73" spans="1:8" x14ac:dyDescent="0.25">
      <c r="A73" s="44">
        <v>4</v>
      </c>
      <c r="B73" s="47" t="s">
        <v>113</v>
      </c>
      <c r="C73" s="41" t="s">
        <v>174</v>
      </c>
      <c r="D73" s="41" t="s">
        <v>173</v>
      </c>
      <c r="E73" s="41" t="s">
        <v>171</v>
      </c>
      <c r="F73" s="41" t="s">
        <v>170</v>
      </c>
      <c r="G73" s="33" t="s">
        <v>97</v>
      </c>
      <c r="H73" s="34"/>
    </row>
    <row r="74" spans="1:8" x14ac:dyDescent="0.25">
      <c r="A74" s="45"/>
      <c r="B74" s="48"/>
      <c r="C74" s="42" t="s">
        <v>172</v>
      </c>
      <c r="D74" s="42" t="s">
        <v>171</v>
      </c>
      <c r="E74" s="42" t="s">
        <v>170</v>
      </c>
      <c r="F74" s="42"/>
      <c r="G74" s="13" t="s">
        <v>96</v>
      </c>
      <c r="H74" s="14">
        <v>20</v>
      </c>
    </row>
    <row r="75" spans="1:8" ht="264" customHeight="1" thickBot="1" x14ac:dyDescent="0.3">
      <c r="A75" s="45"/>
      <c r="B75" s="48"/>
      <c r="C75" s="43"/>
      <c r="D75" s="43"/>
      <c r="E75" s="43"/>
      <c r="F75" s="43"/>
      <c r="G75" s="35" t="s">
        <v>8</v>
      </c>
      <c r="H75" s="37">
        <f>SUM(H74:H74,)</f>
        <v>20</v>
      </c>
    </row>
    <row r="76" spans="1:8" ht="132" customHeight="1" thickBot="1" x14ac:dyDescent="0.3">
      <c r="A76" s="46"/>
      <c r="B76" s="49"/>
      <c r="C76" s="39" t="s">
        <v>169</v>
      </c>
      <c r="D76" s="39"/>
      <c r="E76" s="39"/>
      <c r="F76" s="40"/>
      <c r="G76" s="36"/>
      <c r="H76" s="38"/>
    </row>
    <row r="77" spans="1:8" x14ac:dyDescent="0.25">
      <c r="A77" s="44">
        <v>5</v>
      </c>
      <c r="B77" s="47" t="s">
        <v>168</v>
      </c>
      <c r="C77" s="41" t="s">
        <v>167</v>
      </c>
      <c r="D77" s="41" t="s">
        <v>166</v>
      </c>
      <c r="E77" s="41" t="s">
        <v>164</v>
      </c>
      <c r="F77" s="41" t="s">
        <v>163</v>
      </c>
      <c r="G77" s="33" t="s">
        <v>104</v>
      </c>
      <c r="H77" s="34"/>
    </row>
    <row r="78" spans="1:8" ht="32.25" thickBot="1" x14ac:dyDescent="0.3">
      <c r="A78" s="45"/>
      <c r="B78" s="48"/>
      <c r="C78" s="42" t="s">
        <v>165</v>
      </c>
      <c r="D78" s="42" t="s">
        <v>164</v>
      </c>
      <c r="E78" s="42" t="s">
        <v>163</v>
      </c>
      <c r="F78" s="42"/>
      <c r="G78" s="13" t="s">
        <v>101</v>
      </c>
      <c r="H78" s="14">
        <v>24</v>
      </c>
    </row>
    <row r="79" spans="1:8" x14ac:dyDescent="0.25">
      <c r="A79" s="45"/>
      <c r="B79" s="48"/>
      <c r="C79" s="42"/>
      <c r="D79" s="42"/>
      <c r="E79" s="42"/>
      <c r="F79" s="42"/>
      <c r="G79" s="33" t="s">
        <v>95</v>
      </c>
      <c r="H79" s="34"/>
    </row>
    <row r="80" spans="1:8" ht="31.5" x14ac:dyDescent="0.25">
      <c r="A80" s="45"/>
      <c r="B80" s="48"/>
      <c r="C80" s="42"/>
      <c r="D80" s="42"/>
      <c r="E80" s="42"/>
      <c r="F80" s="42"/>
      <c r="G80" s="13" t="s">
        <v>95</v>
      </c>
      <c r="H80" s="14">
        <v>24</v>
      </c>
    </row>
    <row r="81" spans="1:8" ht="32.25" thickBot="1" x14ac:dyDescent="0.3">
      <c r="A81" s="45"/>
      <c r="B81" s="48"/>
      <c r="C81" s="42"/>
      <c r="D81" s="42"/>
      <c r="E81" s="42"/>
      <c r="F81" s="42"/>
      <c r="G81" s="13" t="s">
        <v>94</v>
      </c>
      <c r="H81" s="14">
        <v>18</v>
      </c>
    </row>
    <row r="82" spans="1:8" x14ac:dyDescent="0.25">
      <c r="A82" s="45"/>
      <c r="B82" s="48"/>
      <c r="C82" s="42"/>
      <c r="D82" s="42"/>
      <c r="E82" s="42"/>
      <c r="F82" s="42"/>
      <c r="G82" s="33" t="s">
        <v>97</v>
      </c>
      <c r="H82" s="34"/>
    </row>
    <row r="83" spans="1:8" x14ac:dyDescent="0.25">
      <c r="A83" s="45"/>
      <c r="B83" s="48"/>
      <c r="C83" s="42"/>
      <c r="D83" s="42"/>
      <c r="E83" s="42"/>
      <c r="F83" s="42"/>
      <c r="G83" s="13" t="s">
        <v>96</v>
      </c>
      <c r="H83" s="14">
        <v>50</v>
      </c>
    </row>
    <row r="84" spans="1:8" ht="328.5" customHeight="1" thickBot="1" x14ac:dyDescent="0.3">
      <c r="A84" s="45"/>
      <c r="B84" s="48"/>
      <c r="C84" s="43"/>
      <c r="D84" s="43"/>
      <c r="E84" s="43"/>
      <c r="F84" s="43"/>
      <c r="G84" s="35" t="s">
        <v>8</v>
      </c>
      <c r="H84" s="37">
        <f>SUM(H78:H78,H80:H81,H83:H83,)</f>
        <v>116</v>
      </c>
    </row>
    <row r="85" spans="1:8" ht="129" customHeight="1" thickBot="1" x14ac:dyDescent="0.3">
      <c r="A85" s="46"/>
      <c r="B85" s="49"/>
      <c r="C85" s="58" t="s">
        <v>162</v>
      </c>
      <c r="D85" s="58"/>
      <c r="E85" s="58"/>
      <c r="F85" s="59"/>
      <c r="G85" s="36"/>
      <c r="H85" s="38"/>
    </row>
    <row r="86" spans="1:8" x14ac:dyDescent="0.25">
      <c r="A86" s="44">
        <v>6</v>
      </c>
      <c r="B86" s="47" t="s">
        <v>113</v>
      </c>
      <c r="C86" s="41" t="s">
        <v>161</v>
      </c>
      <c r="D86" s="41" t="s">
        <v>160</v>
      </c>
      <c r="E86" s="41" t="s">
        <v>158</v>
      </c>
      <c r="F86" s="41" t="s">
        <v>157</v>
      </c>
      <c r="G86" s="33" t="s">
        <v>97</v>
      </c>
      <c r="H86" s="34"/>
    </row>
    <row r="87" spans="1:8" x14ac:dyDescent="0.25">
      <c r="A87" s="45"/>
      <c r="B87" s="48"/>
      <c r="C87" s="42" t="s">
        <v>159</v>
      </c>
      <c r="D87" s="42" t="s">
        <v>158</v>
      </c>
      <c r="E87" s="42" t="s">
        <v>157</v>
      </c>
      <c r="F87" s="42"/>
      <c r="G87" s="13" t="s">
        <v>96</v>
      </c>
      <c r="H87" s="14">
        <v>20</v>
      </c>
    </row>
    <row r="88" spans="1:8" ht="258.75" customHeight="1" thickBot="1" x14ac:dyDescent="0.3">
      <c r="A88" s="45"/>
      <c r="B88" s="48"/>
      <c r="C88" s="43"/>
      <c r="D88" s="43"/>
      <c r="E88" s="43"/>
      <c r="F88" s="43"/>
      <c r="G88" s="35" t="s">
        <v>8</v>
      </c>
      <c r="H88" s="37">
        <f>SUM(H87:H87,)</f>
        <v>20</v>
      </c>
    </row>
    <row r="89" spans="1:8" ht="114" customHeight="1" thickBot="1" x14ac:dyDescent="0.3">
      <c r="A89" s="46"/>
      <c r="B89" s="49"/>
      <c r="C89" s="39" t="s">
        <v>156</v>
      </c>
      <c r="D89" s="39"/>
      <c r="E89" s="39"/>
      <c r="F89" s="40"/>
      <c r="G89" s="36"/>
      <c r="H89" s="38"/>
    </row>
    <row r="90" spans="1:8" x14ac:dyDescent="0.25">
      <c r="A90" s="44">
        <v>7</v>
      </c>
      <c r="B90" s="47" t="s">
        <v>136</v>
      </c>
      <c r="C90" s="41" t="s">
        <v>155</v>
      </c>
      <c r="D90" s="41" t="s">
        <v>154</v>
      </c>
      <c r="E90" s="41"/>
      <c r="F90" s="41" t="s">
        <v>153</v>
      </c>
      <c r="G90" s="33" t="s">
        <v>115</v>
      </c>
      <c r="H90" s="34"/>
    </row>
    <row r="91" spans="1:8" ht="31.5" x14ac:dyDescent="0.25">
      <c r="A91" s="45"/>
      <c r="B91" s="48"/>
      <c r="C91" s="42"/>
      <c r="D91" s="42"/>
      <c r="E91" s="42"/>
      <c r="F91" s="42"/>
      <c r="G91" s="13" t="s">
        <v>152</v>
      </c>
      <c r="H91" s="14">
        <v>36</v>
      </c>
    </row>
    <row r="92" spans="1:8" ht="31.5" x14ac:dyDescent="0.25">
      <c r="A92" s="45"/>
      <c r="B92" s="48"/>
      <c r="C92" s="42"/>
      <c r="D92" s="42"/>
      <c r="E92" s="42"/>
      <c r="F92" s="42"/>
      <c r="G92" s="13" t="s">
        <v>151</v>
      </c>
      <c r="H92" s="14">
        <v>8</v>
      </c>
    </row>
    <row r="93" spans="1:8" x14ac:dyDescent="0.25">
      <c r="A93" s="45"/>
      <c r="B93" s="48"/>
      <c r="C93" s="42"/>
      <c r="D93" s="42"/>
      <c r="E93" s="42"/>
      <c r="F93" s="42"/>
      <c r="G93" s="13" t="s">
        <v>150</v>
      </c>
      <c r="H93" s="14">
        <v>4</v>
      </c>
    </row>
    <row r="94" spans="1:8" x14ac:dyDescent="0.25">
      <c r="A94" s="45"/>
      <c r="B94" s="48"/>
      <c r="C94" s="42"/>
      <c r="D94" s="42"/>
      <c r="E94" s="42"/>
      <c r="F94" s="42"/>
      <c r="G94" s="13" t="s">
        <v>149</v>
      </c>
      <c r="H94" s="14">
        <v>4</v>
      </c>
    </row>
    <row r="95" spans="1:8" ht="31.5" x14ac:dyDescent="0.25">
      <c r="A95" s="45"/>
      <c r="B95" s="48"/>
      <c r="C95" s="42"/>
      <c r="D95" s="42"/>
      <c r="E95" s="42"/>
      <c r="F95" s="42"/>
      <c r="G95" s="13" t="s">
        <v>148</v>
      </c>
      <c r="H95" s="14">
        <v>4</v>
      </c>
    </row>
    <row r="96" spans="1:8" ht="47.25" x14ac:dyDescent="0.25">
      <c r="A96" s="45"/>
      <c r="B96" s="48"/>
      <c r="C96" s="42"/>
      <c r="D96" s="42"/>
      <c r="E96" s="42"/>
      <c r="F96" s="42"/>
      <c r="G96" s="13" t="s">
        <v>147</v>
      </c>
      <c r="H96" s="14">
        <v>4</v>
      </c>
    </row>
    <row r="97" spans="1:8" x14ac:dyDescent="0.25">
      <c r="A97" s="45"/>
      <c r="B97" s="48"/>
      <c r="C97" s="42"/>
      <c r="D97" s="42"/>
      <c r="E97" s="42"/>
      <c r="F97" s="42"/>
      <c r="G97" s="13" t="s">
        <v>146</v>
      </c>
      <c r="H97" s="14">
        <v>4</v>
      </c>
    </row>
    <row r="98" spans="1:8" x14ac:dyDescent="0.25">
      <c r="A98" s="45"/>
      <c r="B98" s="48"/>
      <c r="C98" s="42"/>
      <c r="D98" s="42"/>
      <c r="E98" s="42"/>
      <c r="F98" s="42"/>
      <c r="G98" s="13" t="s">
        <v>145</v>
      </c>
      <c r="H98" s="14">
        <v>4</v>
      </c>
    </row>
    <row r="99" spans="1:8" ht="16.5" thickBot="1" x14ac:dyDescent="0.3">
      <c r="A99" s="45"/>
      <c r="B99" s="48"/>
      <c r="C99" s="42"/>
      <c r="D99" s="42"/>
      <c r="E99" s="42"/>
      <c r="F99" s="42"/>
      <c r="G99" s="13" t="s">
        <v>96</v>
      </c>
      <c r="H99" s="14">
        <v>4</v>
      </c>
    </row>
    <row r="100" spans="1:8" x14ac:dyDescent="0.25">
      <c r="A100" s="45"/>
      <c r="B100" s="48"/>
      <c r="C100" s="42"/>
      <c r="D100" s="42"/>
      <c r="E100" s="42"/>
      <c r="F100" s="42"/>
      <c r="G100" s="33" t="s">
        <v>144</v>
      </c>
      <c r="H100" s="34"/>
    </row>
    <row r="101" spans="1:8" x14ac:dyDescent="0.25">
      <c r="A101" s="45"/>
      <c r="B101" s="48"/>
      <c r="C101" s="42"/>
      <c r="D101" s="42"/>
      <c r="E101" s="42"/>
      <c r="F101" s="42"/>
      <c r="G101" s="13" t="s">
        <v>143</v>
      </c>
      <c r="H101" s="14">
        <v>72</v>
      </c>
    </row>
    <row r="102" spans="1:8" ht="31.5" x14ac:dyDescent="0.25">
      <c r="A102" s="45"/>
      <c r="B102" s="48"/>
      <c r="C102" s="42"/>
      <c r="D102" s="42"/>
      <c r="E102" s="42"/>
      <c r="F102" s="42"/>
      <c r="G102" s="13" t="s">
        <v>142</v>
      </c>
      <c r="H102" s="14">
        <v>18</v>
      </c>
    </row>
    <row r="103" spans="1:8" x14ac:dyDescent="0.25">
      <c r="A103" s="45"/>
      <c r="B103" s="48"/>
      <c r="C103" s="42"/>
      <c r="D103" s="42"/>
      <c r="E103" s="42"/>
      <c r="F103" s="42"/>
      <c r="G103" s="13" t="s">
        <v>141</v>
      </c>
      <c r="H103" s="14">
        <v>18</v>
      </c>
    </row>
    <row r="104" spans="1:8" ht="31.5" x14ac:dyDescent="0.25">
      <c r="A104" s="45"/>
      <c r="B104" s="48"/>
      <c r="C104" s="42"/>
      <c r="D104" s="42"/>
      <c r="E104" s="42"/>
      <c r="F104" s="42"/>
      <c r="G104" s="13" t="s">
        <v>140</v>
      </c>
      <c r="H104" s="14">
        <v>36</v>
      </c>
    </row>
    <row r="105" spans="1:8" ht="31.5" x14ac:dyDescent="0.25">
      <c r="A105" s="45"/>
      <c r="B105" s="48"/>
      <c r="C105" s="42"/>
      <c r="D105" s="42"/>
      <c r="E105" s="42"/>
      <c r="F105" s="42"/>
      <c r="G105" s="13" t="s">
        <v>139</v>
      </c>
      <c r="H105" s="14">
        <v>36</v>
      </c>
    </row>
    <row r="106" spans="1:8" x14ac:dyDescent="0.25">
      <c r="A106" s="45"/>
      <c r="B106" s="48"/>
      <c r="C106" s="42"/>
      <c r="D106" s="42"/>
      <c r="E106" s="42"/>
      <c r="F106" s="42"/>
      <c r="G106" s="13" t="s">
        <v>138</v>
      </c>
      <c r="H106" s="14">
        <v>36</v>
      </c>
    </row>
    <row r="107" spans="1:8" ht="16.5" thickBot="1" x14ac:dyDescent="0.3">
      <c r="A107" s="45"/>
      <c r="B107" s="48"/>
      <c r="C107" s="43"/>
      <c r="D107" s="43"/>
      <c r="E107" s="43"/>
      <c r="F107" s="43"/>
      <c r="G107" s="35" t="s">
        <v>8</v>
      </c>
      <c r="H107" s="37">
        <f>SUM(H91:H99,H101:H106,)</f>
        <v>288</v>
      </c>
    </row>
    <row r="108" spans="1:8" ht="102.75" customHeight="1" thickBot="1" x14ac:dyDescent="0.3">
      <c r="A108" s="46"/>
      <c r="B108" s="49"/>
      <c r="C108" s="39" t="s">
        <v>137</v>
      </c>
      <c r="D108" s="39"/>
      <c r="E108" s="39"/>
      <c r="F108" s="40"/>
      <c r="G108" s="36"/>
      <c r="H108" s="38"/>
    </row>
    <row r="109" spans="1:8" x14ac:dyDescent="0.25">
      <c r="A109" s="44">
        <v>8</v>
      </c>
      <c r="B109" s="47" t="s">
        <v>136</v>
      </c>
      <c r="C109" s="41" t="s">
        <v>135</v>
      </c>
      <c r="D109" s="41" t="s">
        <v>134</v>
      </c>
      <c r="E109" s="41" t="s">
        <v>133</v>
      </c>
      <c r="F109" s="41" t="s">
        <v>132</v>
      </c>
      <c r="G109" s="33" t="s">
        <v>131</v>
      </c>
      <c r="H109" s="34"/>
    </row>
    <row r="110" spans="1:8" ht="31.5" x14ac:dyDescent="0.25">
      <c r="A110" s="45"/>
      <c r="B110" s="48"/>
      <c r="C110" s="42"/>
      <c r="D110" s="42"/>
      <c r="E110" s="42"/>
      <c r="F110" s="42"/>
      <c r="G110" s="13" t="s">
        <v>130</v>
      </c>
      <c r="H110" s="14">
        <v>36</v>
      </c>
    </row>
    <row r="111" spans="1:8" x14ac:dyDescent="0.25">
      <c r="A111" s="45"/>
      <c r="B111" s="48"/>
      <c r="C111" s="42"/>
      <c r="D111" s="42"/>
      <c r="E111" s="42"/>
      <c r="F111" s="42"/>
      <c r="G111" s="13" t="s">
        <v>129</v>
      </c>
      <c r="H111" s="14">
        <v>36</v>
      </c>
    </row>
    <row r="112" spans="1:8" ht="31.5" x14ac:dyDescent="0.25">
      <c r="A112" s="45"/>
      <c r="B112" s="48"/>
      <c r="C112" s="42"/>
      <c r="D112" s="42"/>
      <c r="E112" s="42"/>
      <c r="F112" s="42"/>
      <c r="G112" s="13" t="s">
        <v>128</v>
      </c>
      <c r="H112" s="14">
        <v>116</v>
      </c>
    </row>
    <row r="113" spans="1:8" ht="31.5" x14ac:dyDescent="0.25">
      <c r="A113" s="45"/>
      <c r="B113" s="48"/>
      <c r="C113" s="42"/>
      <c r="D113" s="42"/>
      <c r="E113" s="42"/>
      <c r="F113" s="42"/>
      <c r="G113" s="13" t="s">
        <v>127</v>
      </c>
      <c r="H113" s="14">
        <v>62</v>
      </c>
    </row>
    <row r="114" spans="1:8" x14ac:dyDescent="0.25">
      <c r="A114" s="45"/>
      <c r="B114" s="48"/>
      <c r="C114" s="42"/>
      <c r="D114" s="42"/>
      <c r="E114" s="42"/>
      <c r="F114" s="42"/>
      <c r="G114" s="13" t="s">
        <v>126</v>
      </c>
      <c r="H114" s="14">
        <v>62</v>
      </c>
    </row>
    <row r="115" spans="1:8" ht="16.5" thickBot="1" x14ac:dyDescent="0.3">
      <c r="A115" s="45"/>
      <c r="B115" s="48"/>
      <c r="C115" s="43"/>
      <c r="D115" s="43"/>
      <c r="E115" s="43"/>
      <c r="F115" s="43"/>
      <c r="G115" s="35" t="s">
        <v>8</v>
      </c>
      <c r="H115" s="37">
        <f>SUM(H110:H114,)</f>
        <v>312</v>
      </c>
    </row>
    <row r="116" spans="1:8" ht="112.5" customHeight="1" thickBot="1" x14ac:dyDescent="0.3">
      <c r="A116" s="46"/>
      <c r="B116" s="49"/>
      <c r="C116" s="39" t="s">
        <v>125</v>
      </c>
      <c r="D116" s="39"/>
      <c r="E116" s="39"/>
      <c r="F116" s="40"/>
      <c r="G116" s="36"/>
      <c r="H116" s="38"/>
    </row>
    <row r="117" spans="1:8" x14ac:dyDescent="0.25">
      <c r="A117" s="44">
        <v>9</v>
      </c>
      <c r="B117" s="47" t="s">
        <v>113</v>
      </c>
      <c r="C117" s="41" t="s">
        <v>124</v>
      </c>
      <c r="D117" s="41" t="s">
        <v>123</v>
      </c>
      <c r="E117" s="41" t="s">
        <v>122</v>
      </c>
      <c r="F117" s="41" t="s">
        <v>121</v>
      </c>
      <c r="G117" s="33" t="s">
        <v>97</v>
      </c>
      <c r="H117" s="34"/>
    </row>
    <row r="118" spans="1:8" x14ac:dyDescent="0.25">
      <c r="A118" s="45"/>
      <c r="B118" s="48"/>
      <c r="C118" s="42"/>
      <c r="D118" s="42"/>
      <c r="E118" s="42"/>
      <c r="F118" s="42"/>
      <c r="G118" s="13" t="s">
        <v>96</v>
      </c>
      <c r="H118" s="14">
        <v>20</v>
      </c>
    </row>
    <row r="119" spans="1:8" ht="300.75" customHeight="1" thickBot="1" x14ac:dyDescent="0.3">
      <c r="A119" s="45"/>
      <c r="B119" s="48"/>
      <c r="C119" s="43"/>
      <c r="D119" s="43"/>
      <c r="E119" s="43"/>
      <c r="F119" s="43"/>
      <c r="G119" s="35" t="s">
        <v>8</v>
      </c>
      <c r="H119" s="37">
        <f>SUM(H118:H118,)</f>
        <v>20</v>
      </c>
    </row>
    <row r="120" spans="1:8" ht="121.5" customHeight="1" thickBot="1" x14ac:dyDescent="0.3">
      <c r="A120" s="46"/>
      <c r="B120" s="49"/>
      <c r="C120" s="39" t="s">
        <v>120</v>
      </c>
      <c r="D120" s="39"/>
      <c r="E120" s="39"/>
      <c r="F120" s="40"/>
      <c r="G120" s="36"/>
      <c r="H120" s="38"/>
    </row>
    <row r="121" spans="1:8" x14ac:dyDescent="0.25">
      <c r="A121" s="44">
        <v>10</v>
      </c>
      <c r="B121" s="47" t="s">
        <v>113</v>
      </c>
      <c r="C121" s="41" t="s">
        <v>119</v>
      </c>
      <c r="D121" s="41" t="s">
        <v>118</v>
      </c>
      <c r="E121" s="41" t="s">
        <v>117</v>
      </c>
      <c r="F121" s="41" t="s">
        <v>116</v>
      </c>
      <c r="G121" s="33" t="s">
        <v>115</v>
      </c>
      <c r="H121" s="34"/>
    </row>
    <row r="122" spans="1:8" x14ac:dyDescent="0.25">
      <c r="A122" s="45"/>
      <c r="B122" s="48"/>
      <c r="C122" s="42"/>
      <c r="D122" s="42"/>
      <c r="E122" s="42"/>
      <c r="F122" s="42"/>
      <c r="G122" s="13" t="s">
        <v>96</v>
      </c>
      <c r="H122" s="14">
        <v>4</v>
      </c>
    </row>
    <row r="123" spans="1:8" ht="141" customHeight="1" thickBot="1" x14ac:dyDescent="0.3">
      <c r="A123" s="45"/>
      <c r="B123" s="48"/>
      <c r="C123" s="43"/>
      <c r="D123" s="43"/>
      <c r="E123" s="43"/>
      <c r="F123" s="43"/>
      <c r="G123" s="35" t="s">
        <v>8</v>
      </c>
      <c r="H123" s="37">
        <f>SUM(H122:H122,)</f>
        <v>4</v>
      </c>
    </row>
    <row r="124" spans="1:8" ht="119.25" customHeight="1" thickBot="1" x14ac:dyDescent="0.3">
      <c r="A124" s="46"/>
      <c r="B124" s="49"/>
      <c r="C124" s="39" t="s">
        <v>114</v>
      </c>
      <c r="D124" s="39"/>
      <c r="E124" s="39"/>
      <c r="F124" s="40"/>
      <c r="G124" s="36"/>
      <c r="H124" s="38"/>
    </row>
    <row r="125" spans="1:8" x14ac:dyDescent="0.25">
      <c r="A125" s="44">
        <v>11</v>
      </c>
      <c r="B125" s="47" t="s">
        <v>113</v>
      </c>
      <c r="C125" s="41" t="s">
        <v>112</v>
      </c>
      <c r="D125" s="41" t="s">
        <v>111</v>
      </c>
      <c r="E125" s="41" t="s">
        <v>110</v>
      </c>
      <c r="F125" s="41" t="s">
        <v>109</v>
      </c>
      <c r="G125" s="33" t="s">
        <v>108</v>
      </c>
      <c r="H125" s="34"/>
    </row>
    <row r="126" spans="1:8" ht="31.5" x14ac:dyDescent="0.25">
      <c r="A126" s="45"/>
      <c r="B126" s="48"/>
      <c r="C126" s="42"/>
      <c r="D126" s="42"/>
      <c r="E126" s="42"/>
      <c r="F126" s="42"/>
      <c r="G126" s="13" t="s">
        <v>107</v>
      </c>
      <c r="H126" s="14">
        <v>1</v>
      </c>
    </row>
    <row r="127" spans="1:8" ht="31.5" x14ac:dyDescent="0.25">
      <c r="A127" s="45"/>
      <c r="B127" s="48"/>
      <c r="C127" s="42"/>
      <c r="D127" s="42"/>
      <c r="E127" s="42"/>
      <c r="F127" s="42"/>
      <c r="G127" s="13" t="s">
        <v>106</v>
      </c>
      <c r="H127" s="14">
        <v>1</v>
      </c>
    </row>
    <row r="128" spans="1:8" ht="16.5" thickBot="1" x14ac:dyDescent="0.3">
      <c r="A128" s="45"/>
      <c r="B128" s="48"/>
      <c r="C128" s="42"/>
      <c r="D128" s="42"/>
      <c r="E128" s="42"/>
      <c r="F128" s="42"/>
      <c r="G128" s="13" t="s">
        <v>105</v>
      </c>
      <c r="H128" s="14">
        <v>1</v>
      </c>
    </row>
    <row r="129" spans="1:8" x14ac:dyDescent="0.25">
      <c r="A129" s="45"/>
      <c r="B129" s="48"/>
      <c r="C129" s="42"/>
      <c r="D129" s="42"/>
      <c r="E129" s="42"/>
      <c r="F129" s="42"/>
      <c r="G129" s="33" t="s">
        <v>104</v>
      </c>
      <c r="H129" s="34"/>
    </row>
    <row r="130" spans="1:8" ht="31.5" x14ac:dyDescent="0.25">
      <c r="A130" s="45"/>
      <c r="B130" s="48"/>
      <c r="C130" s="42"/>
      <c r="D130" s="42"/>
      <c r="E130" s="42"/>
      <c r="F130" s="42"/>
      <c r="G130" s="13" t="s">
        <v>103</v>
      </c>
      <c r="H130" s="14">
        <v>1</v>
      </c>
    </row>
    <row r="131" spans="1:8" ht="47.25" x14ac:dyDescent="0.25">
      <c r="A131" s="45"/>
      <c r="B131" s="48"/>
      <c r="C131" s="42"/>
      <c r="D131" s="42"/>
      <c r="E131" s="42"/>
      <c r="F131" s="42"/>
      <c r="G131" s="13" t="s">
        <v>102</v>
      </c>
      <c r="H131" s="14">
        <v>1</v>
      </c>
    </row>
    <row r="132" spans="1:8" ht="32.25" thickBot="1" x14ac:dyDescent="0.3">
      <c r="A132" s="45"/>
      <c r="B132" s="48"/>
      <c r="C132" s="42"/>
      <c r="D132" s="42"/>
      <c r="E132" s="42"/>
      <c r="F132" s="42"/>
      <c r="G132" s="13" t="s">
        <v>101</v>
      </c>
      <c r="H132" s="14">
        <v>1</v>
      </c>
    </row>
    <row r="133" spans="1:8" x14ac:dyDescent="0.25">
      <c r="A133" s="45"/>
      <c r="B133" s="48"/>
      <c r="C133" s="42"/>
      <c r="D133" s="42"/>
      <c r="E133" s="42"/>
      <c r="F133" s="42"/>
      <c r="G133" s="33" t="s">
        <v>100</v>
      </c>
      <c r="H133" s="34"/>
    </row>
    <row r="134" spans="1:8" ht="63" x14ac:dyDescent="0.25">
      <c r="A134" s="45"/>
      <c r="B134" s="48"/>
      <c r="C134" s="42"/>
      <c r="D134" s="42"/>
      <c r="E134" s="42"/>
      <c r="F134" s="42"/>
      <c r="G134" s="13" t="s">
        <v>99</v>
      </c>
      <c r="H134" s="14">
        <v>1</v>
      </c>
    </row>
    <row r="135" spans="1:8" ht="32.25" thickBot="1" x14ac:dyDescent="0.3">
      <c r="A135" s="45"/>
      <c r="B135" s="48"/>
      <c r="C135" s="42"/>
      <c r="D135" s="42"/>
      <c r="E135" s="42"/>
      <c r="F135" s="42"/>
      <c r="G135" s="13" t="s">
        <v>98</v>
      </c>
      <c r="H135" s="14">
        <v>1</v>
      </c>
    </row>
    <row r="136" spans="1:8" x14ac:dyDescent="0.25">
      <c r="A136" s="45"/>
      <c r="B136" s="48"/>
      <c r="C136" s="42"/>
      <c r="D136" s="42"/>
      <c r="E136" s="42"/>
      <c r="F136" s="42"/>
      <c r="G136" s="33" t="s">
        <v>97</v>
      </c>
      <c r="H136" s="34"/>
    </row>
    <row r="137" spans="1:8" ht="16.5" thickBot="1" x14ac:dyDescent="0.3">
      <c r="A137" s="45"/>
      <c r="B137" s="48"/>
      <c r="C137" s="42"/>
      <c r="D137" s="42"/>
      <c r="E137" s="42"/>
      <c r="F137" s="42"/>
      <c r="G137" s="13" t="s">
        <v>96</v>
      </c>
      <c r="H137" s="14">
        <v>1</v>
      </c>
    </row>
    <row r="138" spans="1:8" x14ac:dyDescent="0.25">
      <c r="A138" s="45"/>
      <c r="B138" s="48"/>
      <c r="C138" s="42"/>
      <c r="D138" s="42"/>
      <c r="E138" s="42"/>
      <c r="F138" s="42"/>
      <c r="G138" s="33" t="s">
        <v>95</v>
      </c>
      <c r="H138" s="34"/>
    </row>
    <row r="139" spans="1:8" ht="31.5" x14ac:dyDescent="0.25">
      <c r="A139" s="45"/>
      <c r="B139" s="48"/>
      <c r="C139" s="42"/>
      <c r="D139" s="42"/>
      <c r="E139" s="42"/>
      <c r="F139" s="42"/>
      <c r="G139" s="13" t="s">
        <v>95</v>
      </c>
      <c r="H139" s="14">
        <v>1</v>
      </c>
    </row>
    <row r="140" spans="1:8" ht="31.5" x14ac:dyDescent="0.25">
      <c r="A140" s="45"/>
      <c r="B140" s="48"/>
      <c r="C140" s="42"/>
      <c r="D140" s="42"/>
      <c r="E140" s="42"/>
      <c r="F140" s="42"/>
      <c r="G140" s="13" t="s">
        <v>94</v>
      </c>
      <c r="H140" s="14">
        <v>1</v>
      </c>
    </row>
    <row r="141" spans="1:8" ht="16.5" thickBot="1" x14ac:dyDescent="0.3">
      <c r="A141" s="45"/>
      <c r="B141" s="48"/>
      <c r="C141" s="43"/>
      <c r="D141" s="43"/>
      <c r="E141" s="43"/>
      <c r="F141" s="43"/>
      <c r="G141" s="35" t="s">
        <v>8</v>
      </c>
      <c r="H141" s="37">
        <f>SUM(H126:H128,H130:H132,H134:H135,H137:H137,H139:H140,)</f>
        <v>11</v>
      </c>
    </row>
    <row r="142" spans="1:8" ht="131.25" customHeight="1" thickBot="1" x14ac:dyDescent="0.3">
      <c r="A142" s="46"/>
      <c r="B142" s="49"/>
      <c r="C142" s="39" t="s">
        <v>93</v>
      </c>
      <c r="D142" s="39"/>
      <c r="E142" s="39"/>
      <c r="F142" s="40"/>
      <c r="G142" s="36"/>
      <c r="H142" s="38"/>
    </row>
    <row r="143" spans="1:8" ht="16.5" thickBot="1" x14ac:dyDescent="0.3">
      <c r="A143" s="55" t="s">
        <v>92</v>
      </c>
      <c r="B143" s="56"/>
      <c r="C143" s="56"/>
      <c r="D143" s="56"/>
      <c r="E143" s="57"/>
      <c r="F143" s="30">
        <f>H141+H123+H119+H115+H107+H88+H84+H75+H71+H44+H20</f>
        <v>1462</v>
      </c>
      <c r="G143" s="31"/>
      <c r="H143" s="32"/>
    </row>
    <row r="144" spans="1:8" ht="370.5" customHeight="1" thickBot="1" x14ac:dyDescent="0.3">
      <c r="A144" s="22" t="s">
        <v>9</v>
      </c>
      <c r="B144" s="23"/>
      <c r="C144" s="52" t="s">
        <v>91</v>
      </c>
      <c r="D144" s="53"/>
      <c r="E144" s="53"/>
      <c r="F144" s="54"/>
      <c r="G144" s="15" t="s">
        <v>90</v>
      </c>
      <c r="H144" s="16" t="s">
        <v>87</v>
      </c>
    </row>
    <row r="145" spans="1:8" ht="373.5" customHeight="1" thickBot="1" x14ac:dyDescent="0.3">
      <c r="A145" s="22" t="s">
        <v>9</v>
      </c>
      <c r="B145" s="23"/>
      <c r="C145" s="52" t="s">
        <v>89</v>
      </c>
      <c r="D145" s="53"/>
      <c r="E145" s="53"/>
      <c r="F145" s="54"/>
      <c r="G145" s="15" t="s">
        <v>88</v>
      </c>
      <c r="H145" s="16" t="s">
        <v>87</v>
      </c>
    </row>
  </sheetData>
  <sheetProtection algorithmName="SHA-512" hashValue="xdixibXlSTYgVLgAoM/VZf0Hg1Z6P7ZeMnXLFt9zm/Jm79AJSp3InItkWCqVrezhCKxAIkfEIoAYYDulOwRg/A==" saltValue="BlHlSbyT5LosAb/A/dPMPQ==" spinCount="100000" sheet="1" formatCells="0" formatColumns="0" formatRows="0" insertColumns="0" insertRows="0" autoFilter="0" pivotTables="0"/>
  <autoFilter ref="A1:H481" xr:uid="{00000000-0009-0000-0000-000000000000}"/>
  <mergeCells count="133">
    <mergeCell ref="H119:H120"/>
    <mergeCell ref="C120:F120"/>
    <mergeCell ref="C117:C119"/>
    <mergeCell ref="H123:H124"/>
    <mergeCell ref="B109:B116"/>
    <mergeCell ref="G109:H109"/>
    <mergeCell ref="G115:G116"/>
    <mergeCell ref="H115:H116"/>
    <mergeCell ref="C116:F116"/>
    <mergeCell ref="C109:C115"/>
    <mergeCell ref="D117:D119"/>
    <mergeCell ref="E117:E119"/>
    <mergeCell ref="F117:F119"/>
    <mergeCell ref="B121:B124"/>
    <mergeCell ref="C124:F124"/>
    <mergeCell ref="G121:H121"/>
    <mergeCell ref="C121:C123"/>
    <mergeCell ref="D121:D123"/>
    <mergeCell ref="E121:E123"/>
    <mergeCell ref="F121:F123"/>
    <mergeCell ref="G123:G124"/>
    <mergeCell ref="D109:D115"/>
    <mergeCell ref="E109:E115"/>
    <mergeCell ref="F109:F115"/>
    <mergeCell ref="B117:B120"/>
    <mergeCell ref="G117:H117"/>
    <mergeCell ref="G119:G120"/>
    <mergeCell ref="B86:B89"/>
    <mergeCell ref="G86:H86"/>
    <mergeCell ref="G88:G89"/>
    <mergeCell ref="H88:H89"/>
    <mergeCell ref="C89:F89"/>
    <mergeCell ref="C86:C88"/>
    <mergeCell ref="D86:D88"/>
    <mergeCell ref="E86:E88"/>
    <mergeCell ref="F86:F88"/>
    <mergeCell ref="B90:B108"/>
    <mergeCell ref="G90:H90"/>
    <mergeCell ref="G100:H100"/>
    <mergeCell ref="G107:G108"/>
    <mergeCell ref="H107:H108"/>
    <mergeCell ref="C108:F108"/>
    <mergeCell ref="C90:C107"/>
    <mergeCell ref="D90:D107"/>
    <mergeCell ref="E90:E107"/>
    <mergeCell ref="F90:F107"/>
    <mergeCell ref="C73:C75"/>
    <mergeCell ref="D73:D75"/>
    <mergeCell ref="E73:E75"/>
    <mergeCell ref="F73:F75"/>
    <mergeCell ref="B77:B85"/>
    <mergeCell ref="G77:H77"/>
    <mergeCell ref="G79:H79"/>
    <mergeCell ref="G82:H82"/>
    <mergeCell ref="G84:G85"/>
    <mergeCell ref="H84:H85"/>
    <mergeCell ref="C85:F85"/>
    <mergeCell ref="C77:C84"/>
    <mergeCell ref="D77:D84"/>
    <mergeCell ref="E77:E84"/>
    <mergeCell ref="A2:A21"/>
    <mergeCell ref="A22:A45"/>
    <mergeCell ref="A46:A72"/>
    <mergeCell ref="A125:A142"/>
    <mergeCell ref="A73:A76"/>
    <mergeCell ref="A77:A85"/>
    <mergeCell ref="A86:A89"/>
    <mergeCell ref="A90:A108"/>
    <mergeCell ref="A109:A116"/>
    <mergeCell ref="A117:A120"/>
    <mergeCell ref="D2:D20"/>
    <mergeCell ref="E2:E20"/>
    <mergeCell ref="F2:F20"/>
    <mergeCell ref="B22:B45"/>
    <mergeCell ref="G22:H22"/>
    <mergeCell ref="G28:H28"/>
    <mergeCell ref="G33:H33"/>
    <mergeCell ref="G38:H38"/>
    <mergeCell ref="G44:G45"/>
    <mergeCell ref="H44:H45"/>
    <mergeCell ref="B2:B21"/>
    <mergeCell ref="G2:H2"/>
    <mergeCell ref="G7:H7"/>
    <mergeCell ref="G11:H11"/>
    <mergeCell ref="G14:H14"/>
    <mergeCell ref="G20:G21"/>
    <mergeCell ref="H20:H21"/>
    <mergeCell ref="C21:F21"/>
    <mergeCell ref="C2:C20"/>
    <mergeCell ref="C45:F45"/>
    <mergeCell ref="C22:C44"/>
    <mergeCell ref="D22:D44"/>
    <mergeCell ref="E22:E44"/>
    <mergeCell ref="F22:F44"/>
    <mergeCell ref="B46:B72"/>
    <mergeCell ref="C72:F72"/>
    <mergeCell ref="C46:C71"/>
    <mergeCell ref="D46:D71"/>
    <mergeCell ref="E46:E71"/>
    <mergeCell ref="F46:F71"/>
    <mergeCell ref="G141:G142"/>
    <mergeCell ref="H141:H142"/>
    <mergeCell ref="C142:F142"/>
    <mergeCell ref="A143:E143"/>
    <mergeCell ref="F143:H143"/>
    <mergeCell ref="G125:H125"/>
    <mergeCell ref="G129:H129"/>
    <mergeCell ref="G133:H133"/>
    <mergeCell ref="G136:H136"/>
    <mergeCell ref="G46:H46"/>
    <mergeCell ref="G50:H50"/>
    <mergeCell ref="G58:H58"/>
    <mergeCell ref="G61:H61"/>
    <mergeCell ref="G68:H68"/>
    <mergeCell ref="G71:G72"/>
    <mergeCell ref="H71:H72"/>
    <mergeCell ref="A121:A124"/>
    <mergeCell ref="F77:F84"/>
    <mergeCell ref="B73:B76"/>
    <mergeCell ref="G73:H73"/>
    <mergeCell ref="G75:G76"/>
    <mergeCell ref="H75:H76"/>
    <mergeCell ref="C76:F76"/>
    <mergeCell ref="G138:H138"/>
    <mergeCell ref="C125:C141"/>
    <mergeCell ref="A144:B144"/>
    <mergeCell ref="C144:F144"/>
    <mergeCell ref="A145:B145"/>
    <mergeCell ref="C145:F145"/>
    <mergeCell ref="F125:F141"/>
    <mergeCell ref="D125:D141"/>
    <mergeCell ref="E125:E141"/>
    <mergeCell ref="B125:B1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2025-06-24T07:22:28Z</dcterms:modified>
</cp:coreProperties>
</file>