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7_Összefűzött\"/>
    </mc:Choice>
  </mc:AlternateContent>
  <xr:revisionPtr revIDLastSave="0" documentId="13_ncr:1_{62089631-B0E8-45B9-AA4F-F9144DC6A23F}" xr6:coauthVersionLast="47" xr6:coauthVersionMax="47" xr10:uidLastSave="{00000000-0000-0000-0000-000000000000}"/>
  <bookViews>
    <workbookView xWindow="0" yWindow="0" windowWidth="17280" windowHeight="15750" xr2:uid="{00000000-000D-0000-FFFF-FFFF00000000}"/>
  </bookViews>
  <sheets>
    <sheet name="6.2" sheetId="1" r:id="rId1"/>
    <sheet name="6.3" sheetId="2" r:id="rId2"/>
  </sheets>
  <definedNames>
    <definedName name="_xlnm._FilterDatabase" localSheetId="0" hidden="1">'6.2'!$A$1:$H$410</definedName>
    <definedName name="_xlnm._FilterDatabase" localSheetId="1" hidden="1">'6.3'!$A$1:$H$570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2" l="1"/>
  <c r="H27" i="2"/>
  <c r="H41" i="2"/>
  <c r="H54" i="2"/>
  <c r="H60" i="2"/>
  <c r="H80" i="2"/>
  <c r="H92" i="2"/>
  <c r="H104" i="2"/>
  <c r="H110" i="2"/>
  <c r="H122" i="2"/>
  <c r="H130" i="2"/>
  <c r="H139" i="2"/>
  <c r="H147" i="2"/>
  <c r="H154" i="2"/>
  <c r="H178" i="2"/>
  <c r="F231" i="2" s="1"/>
  <c r="H200" i="2"/>
  <c r="H208" i="2"/>
  <c r="H212" i="2"/>
  <c r="H216" i="2"/>
  <c r="H225" i="2"/>
  <c r="H229" i="2"/>
  <c r="H37" i="1"/>
  <c r="H6" i="1"/>
  <c r="H13" i="1"/>
  <c r="H21" i="1"/>
  <c r="H27" i="1"/>
  <c r="H45" i="1"/>
  <c r="H53" i="1"/>
  <c r="H59" i="1"/>
  <c r="H64" i="1"/>
  <c r="H69" i="1"/>
  <c r="F71" i="1" l="1"/>
</calcChain>
</file>

<file path=xl/sharedStrings.xml><?xml version="1.0" encoding="utf-8"?>
<sst xmlns="http://schemas.openxmlformats.org/spreadsheetml/2006/main" count="495" uniqueCount="269">
  <si>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</si>
  <si>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</si>
  <si>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</si>
  <si>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</si>
  <si>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</si>
  <si>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</si>
  <si>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</si>
  <si>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</si>
  <si>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</si>
  <si>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</si>
  <si>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</si>
  <si>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</si>
  <si>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</si>
  <si>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</si>
  <si>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</si>
  <si>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</si>
  <si>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</si>
  <si>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</si>
  <si>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</si>
  <si>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</si>
  <si>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</si>
  <si>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</si>
  <si>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</si>
  <si>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</si>
  <si>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</si>
  <si>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</si>
  <si>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</si>
  <si>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</si>
  <si>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</si>
  <si>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</si>
  <si>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</si>
  <si>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</si>
  <si>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</si>
  <si>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</si>
  <si>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</si>
  <si>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</si>
  <si>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</si>
  <si>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</si>
  <si>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</si>
  <si>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</si>
  <si>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</si>
  <si>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</si>
  <si>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</si>
  <si>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</si>
  <si>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</si>
  <si>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</si>
  <si>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</si>
  <si>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</si>
  <si>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</si>
  <si>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</si>
  <si>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</si>
  <si>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</si>
  <si>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</si>
  <si>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</si>
  <si>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</si>
  <si>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</si>
  <si>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</si>
  <si>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</si>
  <si>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</si>
  <si>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</si>
  <si>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</si>
  <si>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</si>
  <si>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</si>
  <si>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</si>
  <si>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</si>
  <si>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</si>
  <si>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</si>
  <si>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</si>
  <si>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</si>
  <si>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</si>
  <si>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</si>
  <si>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</si>
  <si>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</si>
  <si>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</si>
  <si>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</si>
  <si>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</si>
  <si>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</si>
  <si>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</si>
  <si>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</si>
  <si>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</si>
  <si>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</si>
  <si>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</si>
  <si>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</si>
  <si>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</si>
  <si>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</si>
  <si>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</si>
  <si>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</si>
  <si>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Kapcsolódó tananyagegységek:
</t>
    </r>
    <r>
      <rPr>
        <sz val="11"/>
        <color theme="1"/>
        <rFont val="Franklin Gothic Book"/>
        <family val="2"/>
        <charset val="238"/>
      </rPr>
      <t>"B"</t>
    </r>
  </si>
  <si>
    <r>
      <t xml:space="preserve">időkeret: </t>
    </r>
    <r>
      <rPr>
        <sz val="11"/>
        <color theme="1"/>
        <rFont val="Franklin Gothic Book"/>
        <family val="2"/>
        <charset val="238"/>
      </rPr>
      <t>30 óra</t>
    </r>
  </si>
  <si>
    <t>Projekt címe: Komplex motorvezérlés ismertetése
Cél:
Egy komplex rendszer ismertetése, amely bemutatja a motorok működésének alapjait és azok irányítási lehetőségeit, és a PLC programozás alkalmazását.
Tevékenységek
Motor indítása és vezérlése:
A különböző motorindítási módszerek ismertetése (pl. közvetlen indítás, lágyindító, frekvenciaváltó).
A motor fordulatszámának- és forgásirány-változtatásának bemutatása.
Egy demonstrációs rendszer készítése, amely bemutatja a motorok indítását, fordulatszám- és forgásirány-változtatását.
PLC programozás:
A PLC (Programmable Logic Controller) alapjainak és alkalmazási területeinek ismertetése.
Egy egyszerű PLC program készítése, amely vezérli a motor indítását, fordulatszám- és forgásirány-változtatását, valamint a fékezést.
A PLC programozás lépéseinek és a program működésének dokumentálása.
Projekt bemutatása
Prezentáció vagy jelentés készítése, amely bemutatja a projekt céljait, a felhasznált berendezéseket, a mérési eredményeket és a dokumentációt. 
Ha lehetséges, egy működő modell vagy videó bemutatása a rendszerről.</t>
  </si>
  <si>
    <r>
      <t xml:space="preserve">Kapcsolódó tananyagegységek:
</t>
    </r>
    <r>
      <rPr>
        <sz val="11"/>
        <color theme="1"/>
        <rFont val="Franklin Gothic Book"/>
        <family val="2"/>
        <charset val="238"/>
      </rPr>
      <t>"A", "C"</t>
    </r>
  </si>
  <si>
    <r>
      <t xml:space="preserve">időkeret: </t>
    </r>
    <r>
      <rPr>
        <sz val="11"/>
        <color theme="1"/>
        <rFont val="Franklin Gothic Book"/>
        <family val="2"/>
        <charset val="238"/>
      </rPr>
      <t>20 óra</t>
    </r>
  </si>
  <si>
    <t>Fotovoltaikus berendezés szerelése és ad-vesz (HMKE) fogyasztásmérő hely kialakítása 
Cél: 
A tanulók idegen nyelvű dokumentáció alapján összeszerelik a fotovoltaikus berendezéseket, valamint megtanulják a fogyasztásmérő helyek kialakítását és a fogyasztásmérő berendezések szerelését.
Tevékenységek:
Fotovoltaikus berendezések összeszerelése idegen nyelvű dokumentáció alapján, figyelembe véve a napelemes rendszerek működési sajátosságait és a vonatkozó tűz- és érintésvédelmi előírásokat.
Fogyasztásmérő hely kialakítása és fogyasztásmérő berendezés szerelése, a bekötés műszeres vagy szoftveres ellenőrzése.
A szerelési munkát vezetői ellenőrzés mellett végzik, betartva a speciális feszültség-mentesítési szabályokat és kezelve a veszélyforrásokat.</t>
  </si>
  <si>
    <r>
      <t xml:space="preserve">Kapcsolódó tananyagegységek:
</t>
    </r>
    <r>
      <rPr>
        <sz val="11"/>
        <color theme="1"/>
        <rFont val="Franklin Gothic Book"/>
        <family val="2"/>
        <charset val="238"/>
      </rPr>
      <t>"A"</t>
    </r>
  </si>
  <si>
    <t>Villamos kötésekkel kapcsolatos gyakorlati ismeretek és csatlakozóvezeték létesítése
Cél: 
A tanulók megismerik a villamos kötésekkel kapcsolatos műszaki és szabványossági követelményeket, és ezen követelményeknek megfelelően hajtanak végre villamos kötéseket. Emellett részt vesznek a csatlakozóvezeték létesítésében.
Tevékenységek:
Villamos kötési technikák gyakorlása különböző típusú vezetékeken.
Csatlakozóvezeték szerelése a szerelést irányító szerelő felügyelete mellett, aki tudatosítja a vonatkozó műszaki és szabványossági előírásokat.
A csatlakozóvezeték dokumentációjának számításos ellenőrzése.
A kötési folyamat során keletkező hulladékok szelektív gyűjtése és kezelése.</t>
  </si>
  <si>
    <t>Szakirányú oktatás összes óraszáma:</t>
  </si>
  <si>
    <r>
      <t xml:space="preserve">A tananyagelemek és a deszkriptorok projektszemléletű kapcsolódása:
</t>
    </r>
    <r>
      <rPr>
        <sz val="11"/>
        <color theme="1"/>
        <rFont val="Franklin Gothic Book"/>
        <family val="2"/>
        <charset val="238"/>
      </rPr>
      <t>A tanuló villamos berendezéseket, készülékeket és hálózati elemeket bont le rekonstrukció vagy megszüntetés során, ismerve a bontási műveletek technológiai sorrendjét és magas baleseti kockázatát. A munkavégzés során tudatosan azonosítja a kockázatokat és veszélyhelyzeteket, betartva a munkavédelmi, tűzvédelmi és környezetvédelmi szabályokat.</t>
    </r>
  </si>
  <si>
    <t>Épületek villamos hálózata</t>
  </si>
  <si>
    <t>Épületvillamossági hálózatok</t>
  </si>
  <si>
    <t>A munkavégzés során betartja a munkavédelmi, tűzvédelmi és környezetvédelmi szabályokat.</t>
  </si>
  <si>
    <t>Tudatosan azonosítja a kockázatokat és veszélyhelyzeteket.</t>
  </si>
  <si>
    <t>Ismeri a bontási műveletek technológiai sorrendjét. Ismeri a műveletek magas baleseti kockázatát.</t>
  </si>
  <si>
    <t>Rekonstrukció, vagy megszüntetés során villamos berendezést-, készüléket-, hálózati elemet bont.</t>
  </si>
  <si>
    <t>"A" Villamos hálózatok létesítése és üzemeltetése
(1; 2; 3; 4; 5; 7; 8; 11; 12; 13; 17; 18; 20; 21. sor)</t>
  </si>
  <si>
    <r>
      <t xml:space="preserve">A tananyagelemek és a deszkriptorok projektszemléletű kapcsolódása:
</t>
    </r>
    <r>
      <rPr>
        <sz val="11"/>
        <color theme="1"/>
        <rFont val="Franklin Gothic Book"/>
        <family val="2"/>
        <charset val="238"/>
      </rPr>
      <t>A tanulónak organizációs bejárást kell végeznie, ismerve a szükséges előírásokat és szabványokat, valamint a FAM technológia alapjait és az OTSZ előírásait. Tudatosan kell törekednie a kockázatok és veszélyhelyzetek azonosítására, és a feltárt kockázatokért munkatársával közös felelősséget kell vállalnia. Be kell tartania az egyéni és csoportos védőeszközök használatára vonatkozó szabályokat.</t>
    </r>
  </si>
  <si>
    <t>Hálózatok</t>
  </si>
  <si>
    <t>Villamos művek</t>
  </si>
  <si>
    <t>Biztonságos munkaeszköz-használat</t>
  </si>
  <si>
    <t>Munkakörnyezeti hatások</t>
  </si>
  <si>
    <t>Egészséges és biztonságos munkakörül- mények</t>
  </si>
  <si>
    <t>Munkavédelmi alapismeretek</t>
  </si>
  <si>
    <t>Munkavédelem</t>
  </si>
  <si>
    <t>A bejáráson feltárt kockázatokért a munkatársával közös felelősséggel tartoznak. Az egyéni és csoportos védőeszközök használatára vonatkozó szabályokat betartja.</t>
  </si>
  <si>
    <t>Tudatosan törekszik a kockázatok és veszélyhelyzetek azonosítására.</t>
  </si>
  <si>
    <t>Ismeri a bejáráshoz szükséges előírásokat, szabványokat. Alapszinten ismeri a FAM technológia alapjait, szabályrendszerét. Ismeri az OTSZ előírásait.</t>
  </si>
  <si>
    <t>Organizációs bejárást végez.</t>
  </si>
  <si>
    <r>
      <t xml:space="preserve">A tananyagelemek és a deszkriptorok projektszemléletű kapcsolódása:
</t>
    </r>
    <r>
      <rPr>
        <sz val="11"/>
        <color theme="1"/>
        <rFont val="Franklin Gothic Book"/>
        <family val="2"/>
        <charset val="238"/>
      </rPr>
      <t>A tanulók feszültség-mentesítést és feszültség alá helyezést végeznek, miközben használják a hálózatképnek és feszültségszinteknek megfelelő eszközöket, és elsajátítják az MSZ1585 szabvány alapján a feszültség-mentesítés öt lépését. Emellett törekednek a villamos áram hatásából adódó kockázat minimalizálására, a szükséges védőeszközök használatával és a munkafolyamat lépéseinek betartásával.</t>
    </r>
  </si>
  <si>
    <t>Biztonsága érdekében a szükséges védőeszközöket használja. Betartja a feszültségmentesítés lépéseinek sorrendjét.</t>
  </si>
  <si>
    <t>Törekszik a villamos áram hatásaiból adódó kockázat minimalizálására.</t>
  </si>
  <si>
    <t>Ismeri a feszültségmentesítés öt lépését MSZ1585 alapján. Ismeri a feszültségmentesítés eszközeit, védőeszközeit.</t>
  </si>
  <si>
    <t>Feszültségmentesítést és feszültség alá helyezést végez. Feszültségmentesítéskor a hálózatképnek és feszültségszinteknek megfelelő eszközöket használ.</t>
  </si>
  <si>
    <t>"C" Villamosbiztonsági ismeretek
(9; 10; 14; 19. sor)</t>
  </si>
  <si>
    <r>
      <t xml:space="preserve">A tananyagelemek és a deszkriptorok projektszemléletű kapcsolódása:
</t>
    </r>
    <r>
      <rPr>
        <sz val="11"/>
        <color theme="1"/>
        <rFont val="Franklin Gothic Book"/>
        <family val="2"/>
        <charset val="238"/>
      </rPr>
      <t>A tanulók idegen nyelvű dokumentáció alapján összeszerelik  a fotovoltaikus berendezéseket, figyelembe véve a napelemes rendszerek működési sajátosságait és a vonatkozó tűz- és érintésvédelmi előírásokat. A szerelési munkát vezetői ellenőrzés mellett végzik, betartva a speciális feszültség-mentesítési szabályokat és kezelve a veszélyforrásokat.</t>
    </r>
  </si>
  <si>
    <t>Kiserőművek</t>
  </si>
  <si>
    <t>A szerelési munkát vezetői ellenőrzés mellett végzi. Betartja a fotovoltaikus rendszerek speciális feszültségmentesítési szabályait.</t>
  </si>
  <si>
    <t>Figyelembe veszi a fotovoltaikus rendszerek működési jellegéből fakadó veszélyforrásokat. Elkötelezett a zöld energiatermelő rendszerek terjesztésében.</t>
  </si>
  <si>
    <t>Ismeri a napelemes rendszerek áramgenerátoros működését. Ismeri a fotovoltaikus rendszerek tűzvédelmi és villamosbiztonsági előírásait.</t>
  </si>
  <si>
    <t>Idegennyelvű dokumentáció alapján fotovoltaikus berendezést szerel.</t>
  </si>
  <si>
    <r>
      <t xml:space="preserve">A tananyagelemek és a deszkriptorok projektszemléletű kapcsolódása:
</t>
    </r>
    <r>
      <rPr>
        <sz val="11"/>
        <color theme="1"/>
        <rFont val="Franklin Gothic Book"/>
        <family val="2"/>
        <charset val="238"/>
      </rPr>
      <t>A tanulók köztéri világítási berendezéseket telepítenek és javítanak, miközben elsajátítják a lámpatestek érintésvédelmi megoldásait, valamint a világítóberendezések működését, telepítésének és szerelésének szabályait. Továbbá figyelembe veszik az ügyfelek igényeit, esztétikus és környezethez illeszkedő megoldásokat valósítanak meg, és a technológiai és biztonsági előírásokat betartva dolgoznak.</t>
    </r>
  </si>
  <si>
    <t>Portfóliókészítés</t>
  </si>
  <si>
    <t>Villamos műszaki dokumentáció</t>
  </si>
  <si>
    <t>A köztéri világítás telepítése során a technológiai és biztonsági előírások figyelembevételével végzi munkáját. Önálló megoldási javaslatokat fogalmaz meg.</t>
  </si>
  <si>
    <t xml:space="preserve">Törekszik az ügyfelei igényeinek figyelembevételére, esztétikus, a környezethez illeszkedő, környezeti fényterhelést csökkentő megoldások megvalósítására. </t>
  </si>
  <si>
    <t>Ismeri a lámpatestek villamosbiztonsági megoldásait. Ismeri a világítóberendezések működését, telepítésének és szerelésének szabályait.</t>
  </si>
  <si>
    <t>Köztéri világítási berendezést telepít, javít.</t>
  </si>
  <si>
    <r>
      <t xml:space="preserve">A tananyagelemek és a deszkriptorok projektszemléletű kapcsolódása:
</t>
    </r>
    <r>
      <rPr>
        <sz val="11"/>
        <color theme="1"/>
        <rFont val="Franklin Gothic Book"/>
        <family val="2"/>
        <charset val="238"/>
      </rPr>
      <t>A tanulónak alapszinten kell programoznia, telepítenie és javítania a hagyományos és intelligens épületek vezérlő és szabályozó berendezéseit, ismerve azok elemeit, programozási lehetőségeit és telepítési szabályait. Kezdeményezőnek kell lennie az épületvezérlő rendszer lehetőségeinek kiaknázásában, és fogékonynak az új, környezetbarát technológiai megoldások iránt. Felelősséget kell vállalnia az épületvezérlés minőségéért és a felhasználók betanításáért, valamint önellenőrzést kell végeznie és az esetleges hibákat önállóan javítania.</t>
    </r>
  </si>
  <si>
    <t>Vezérlések kiépítése</t>
  </si>
  <si>
    <t>PLC-programozás</t>
  </si>
  <si>
    <t>PLC-ismeretek</t>
  </si>
  <si>
    <t>Villamos berendezések irányítása</t>
  </si>
  <si>
    <t>Szabályozás</t>
  </si>
  <si>
    <t>Vezérlés</t>
  </si>
  <si>
    <t>Irányítástechnikai alapismeretek</t>
  </si>
  <si>
    <t>Irányítástechnika</t>
  </si>
  <si>
    <t>Digitális integrált áramkörök</t>
  </si>
  <si>
    <t>Impulzustechnika</t>
  </si>
  <si>
    <t>Digitális technika</t>
  </si>
  <si>
    <t>Integrált műveleti erősítő</t>
  </si>
  <si>
    <t>Stabilizátorok</t>
  </si>
  <si>
    <t>Erősítőtechnika</t>
  </si>
  <si>
    <t>Félvezető alapú alkatrészek</t>
  </si>
  <si>
    <t>Villamos áramköri alapismeretek</t>
  </si>
  <si>
    <t>Elektronika</t>
  </si>
  <si>
    <t>Épületek informatikai rendszerei</t>
  </si>
  <si>
    <t>Felelősséget vállal az épületvezérlés minőségéért, felhasználóbarát kialakításért, a felhasználók betanításáért. Önellenőrzést végez, majd az esetleges hibát önállóan javítja.</t>
  </si>
  <si>
    <t>Kezdeményező a kialakítandó épületvezérlő rendszerben rejlő lehetőségek kiaknázásában. Fogékony az új megoldások kialakításában. Érdeklődő az új, környezetbarát, környezetterhelést csökkentő technológiai megoldások iránt.</t>
  </si>
  <si>
    <t>Ismeri az épületek vezérlő rendszereinek elemeit, programozási lehetőségeit, utasításait és telepítésének szabályait.</t>
  </si>
  <si>
    <t>Alapszinten programozza és telepíti, javítja a hagyományos és intelligens épületek vezérlő és szabályozó berendezéseit.</t>
  </si>
  <si>
    <t>"B" Vezérléstechnika
(6; 15; 16. sor)</t>
  </si>
  <si>
    <r>
      <t xml:space="preserve">A tananyagelemek és a deszkriptorok projektszemléletű kapcsolódása:
</t>
    </r>
    <r>
      <rPr>
        <sz val="11"/>
        <rFont val="Franklin Gothic Book"/>
        <family val="2"/>
        <charset val="238"/>
      </rPr>
      <t>A tanulónak több projektből álló komplex projektfeladatok keretében ki kell alakítania és beüzemelnie az épületek villamos hálózatainak, berendezéseinek vagyon- és életvédelmi rendszereit, valamint vezérlési és jelátviteli hálózatot kell építenie, és szünetmentes tápegységet telepítenie, üzemeltetnie. Ismernie kell a vagyon- és életvédelmi eszközök főbb típusait, kiválasztásuk menetét, valamint az ezekre vonatkozó szabványokat és előírásokat. Figyelembe kell vennie a különböző rendszerek kompatibilitását, törekednie kell a felhasználóbarát kialakításra, és hatásosan kell érvelnie a védelmi rendszerek mellett. Felelősséget kell vállalnia a rendszer biztonságos üzemeltetéséért, önálló javaslatokat kell megfogalmaznia a rendszer kialakítására, és felelősen kell döntenie a túláramvédelmi és túlfeszültség-védelmi berendezések paramétereinek megválasztásáról.</t>
    </r>
  </si>
  <si>
    <t>Szünetmentes tápegységek</t>
  </si>
  <si>
    <t>Villamos berendezések</t>
  </si>
  <si>
    <t>Felelős a rendszer biztonságos üzemeltetéséért. Önálló javaslatokat fogalmaz meg a rendszer kialakítására. Felelősen dönt a túláramvédelmi és túlfeszültség-védelmi berendezések paramétereinek megválasztásáról.</t>
  </si>
  <si>
    <t>A vagyon- és életvédelmi rendszerek kialakítása során figyelembe veszi a különböző rendszerek kompatibilitását. A rendszerek felhasználóbarát kialakítására törekszik. Képviseli a biztonságos üzemeltetést és hatásosan érvel a védelmi rendszerek kialakítása mellett.</t>
  </si>
  <si>
    <t>Ismeri épületek villamos hálózatainak, berendezéseinek vagyon- és életvédelmi eszközeinek főbb típusait, ismeri kiválasztásuk menetét. Összefüggéseiben ismeri az épületek vagyon- és életvédelmi rendszereire vonatkozó szabványokat előírásokat.</t>
  </si>
  <si>
    <t>Kialakítja és beüzemeli az épületek villamos hálózatainak, berendezéseinek vagyon- és életvédelmi rendszereit. Vezérlési, jelátviteli hálózatot épít. Szünetmentes tápegységet telepít, üzemeltet.</t>
  </si>
  <si>
    <r>
      <t xml:space="preserve">A tananyagelemek és a deszkriptorok projektszemléletű kapcsolódása:
</t>
    </r>
    <r>
      <rPr>
        <sz val="11"/>
        <color theme="1"/>
        <rFont val="Franklin Gothic Book"/>
        <family val="2"/>
        <charset val="238"/>
      </rPr>
      <t>A tanulónak dokumentáció alapján kell villamos biztonságtechnikai megoldásokat kialakítania és földelést telepítenie, ismerve az MSZ HD 60364-4-41 szabvány előírásait. Elkötelezettnek kell lennie a biztonságos üzemeltetés mellett, és munkáját szabálykövetően, nagyfokú precizitással kell végeznie. Felelősséget kell vállalnia a kialakított villamos hálózatrész biztonságos üzemeltetéséért.</t>
    </r>
  </si>
  <si>
    <t>Áramütés elleni védelem</t>
  </si>
  <si>
    <t>Felelősséget vállal a kialakított villamos hálózatrész biztonságos üzemeltetéséért.</t>
  </si>
  <si>
    <t>Elkötelezett a biztonságos üzemeltetés mellett. Szabálykövetően, nagyfokú precizitással végzi munkáját.</t>
  </si>
  <si>
    <t>Ismeri a villamos biztonságtechnikai megoldásokat. Ismeri az MSZ HD 60364-4-41 szabvány előírásait.</t>
  </si>
  <si>
    <t>Dokumentáció alapján villamos biztonságtechnikai megoldásokat alakít ki, földelést telepít.</t>
  </si>
  <si>
    <r>
      <t xml:space="preserve">A tananyagelemek és a deszkriptorok projektszemléletű kapcsolódása:
</t>
    </r>
    <r>
      <rPr>
        <sz val="11"/>
        <color theme="1"/>
        <rFont val="Franklin Gothic Book"/>
        <family val="2"/>
        <charset val="238"/>
      </rPr>
      <t>A tanulónak ipari kapcsoló- és elosztó berendezést kell szerelnie, telepítenie és karbantartania, valamint energiaelosztó berendezést létesítenie, üzemeltetnie, hibát keresnie és javítania. Ismernie kell az ipari kapcsoló- és elosztó berendezések főbb típusait, adatait, kiválasztásuk menetét, valamint a vonatkozó előírásokat és szabványokat. Precízen és szakszerűen kell összeszerelnie a készülékeket, ügyelve a keletkező hulladék szelektív gyűjtésére. A szerelési munkálatok során önellenőrzést kell végeznie, és a hibákat önállóan javítania a technológiai előírások betartásával.</t>
    </r>
  </si>
  <si>
    <t>Ipari villamos berendezések</t>
  </si>
  <si>
    <t>Villamos kapcsolókészülékek</t>
  </si>
  <si>
    <t>A szerelési munkálatok során képes önellenőrzésre, a hibát a technológiai előírások betartásával önállóan javítja.</t>
  </si>
  <si>
    <t>Törekszik a készülékek összeszerelésének szakszerű elvégzésére. Precíz, pontos összeszerelést hajt végre. A munkavégzés során ügyel a keletkező hulladék szelektív összegyűjtésére.</t>
  </si>
  <si>
    <t>Ismeri az ipari kapcsoló- és elosztó berendezések, valamint készülékeik főbb típusait, tudja értelmezni főbb adataikat, ismeri kiválasztásuk menetét, valamint összefüggéseiben ismeri a berendezések kialakítására vonatkozó előírásokat, szabványokat.</t>
  </si>
  <si>
    <t>Ipari kapcsoló- és elosztó berendezést szerel, telepít, karbantart. Energiaelosztó berendezést létesít, szerel, üzemeltet, hibát keres és javít.</t>
  </si>
  <si>
    <r>
      <t xml:space="preserve">A tananyagelemek és a deszkriptorok projektszemléletű kapcsolódása:
</t>
    </r>
    <r>
      <rPr>
        <sz val="11"/>
        <color theme="1"/>
        <rFont val="Franklin Gothic Book"/>
        <family val="2"/>
        <charset val="238"/>
      </rPr>
      <t>A tanulónak üzemeltetnie és ellenőriznie kell a hálózatok és alállomások védelmi és automatikai berendezéseit, ismerve a beállítási paraméterek meghatározását és a paramétereket befolyásoló tényezőket. Tudatában kell lennie a hibás működésből fakadó veszélyeknek és káreseményeknek, és elkötelezettnek kell lennie a paraméterek pontos beállítása mellett. Az üzemeltetést és ellenőrzést önállóan, dokumentáció alapján kell végeznie.</t>
    </r>
  </si>
  <si>
    <t>Telemechanika</t>
  </si>
  <si>
    <t>Villamos védelmek</t>
  </si>
  <si>
    <t>Energiagazdálkodás</t>
  </si>
  <si>
    <t>Az alállomás védelmi és automatikai berendezéseinek üzemeltetését, ellenőrzését önállóan, dokumentáció alapján végzi.</t>
  </si>
  <si>
    <t>Munkája során tudatában van a hibás működésből fakadó veszély és káresemények mértékének. Elkötelezett a paraméterek pontos, precíz beállítása mellett.</t>
  </si>
  <si>
    <t>Ismeri a védelmi és automatikai berendezések beállítási paramétereinek meghatározását. Ismeri a paramétereket befolyásoló tényezőket.</t>
  </si>
  <si>
    <t>Hálózatok, alállomások védelmi és automatikai berendezéseit üzemelteti, ellenőrzi.</t>
  </si>
  <si>
    <r>
      <t xml:space="preserve">A tananyagelemek és a deszkriptorok projektszemléletű kapcsolódása:
</t>
    </r>
    <r>
      <rPr>
        <sz val="11"/>
        <color theme="1"/>
        <rFont val="Franklin Gothic Book"/>
        <family val="2"/>
        <charset val="238"/>
      </rPr>
      <t xml:space="preserve">A tanulónak transzformátort és kapcsolóállomást kell szerelnie, telepítenie, és azok üzemállapotait mérnie, ismerve a hálózati műszaki rajzolvasás szabályait, a típusterveket, műszaki kézikönyveket, szabványokat, szerelési szabályokat és mérési módszereket. Ügyelnie kell a különböző feszültségszintekből és többirányú betáplálásból adódó veszélyhelyzetekre, valamint a keletkező hulladék szelektív összegyűjtésére. A transzformátor telepítését vezetői irányítás mellett, másokkal együttműködve kell végeznie.
</t>
    </r>
  </si>
  <si>
    <t>Transzformátorok</t>
  </si>
  <si>
    <t>Villamos gépek</t>
  </si>
  <si>
    <t>A transzformátor telepítését vezetői irányítás mellett, másokkal együttműködve végzi.</t>
  </si>
  <si>
    <t>Szem előtt tartja az állomásokon jelenlévő különböző feszültségszintekből fakadó, valamint a többirányú betáplálásból adódó veszélyhelyzeteket. A munkavégzés során ügyel a keletkező hulladék szelektív összegyűjtésére.</t>
  </si>
  <si>
    <t>Ismeri a hálózati műszaki rajzolvasás szabályait. Ismeri a villamos ágazati típusterveket, műszaki kézikönyveket, szabványokat, a szerelési szabályokat, a mérési módszereket.</t>
  </si>
  <si>
    <t>Transzformátort és kapcsolóállomást szerel, telepít, azok üzemállapotait méri.</t>
  </si>
  <si>
    <r>
      <t xml:space="preserve">A tananyagelemek és a deszkriptorok projektszemléletű kapcsolódása:
</t>
    </r>
    <r>
      <rPr>
        <sz val="11"/>
        <color theme="1"/>
        <rFont val="Franklin Gothic Book"/>
        <family val="2"/>
        <charset val="238"/>
      </rPr>
      <t>A tanulónak el kell végeznie a KIF és KÖF hálózatok villamosbiztonsági méréseit, feltárnia, dokumentálnia és korrigálnia a hiányosságokat. Ismernie kell a szükséges mérési módszereket, eszközöket, a dokumentálás szabályait és a hibajavítási eljárásokat. Kritikusan kell szemlélnie a villamosbiztonsági megoldásokat az életvédelem érdekében, és felelősséget kell vállalnia a hálózatok biztonságos üzemeltetéséért.</t>
    </r>
  </si>
  <si>
    <t>Rajzdokumentáció készítése számítógéppel</t>
  </si>
  <si>
    <t>Áramkörök tervezése</t>
  </si>
  <si>
    <t>Dokumentációs ismeretek</t>
  </si>
  <si>
    <t>Többfázisú hálózatok</t>
  </si>
  <si>
    <t>Váltakozó áramú hálózatok</t>
  </si>
  <si>
    <t>Összetett egyenáramú körök</t>
  </si>
  <si>
    <t>Elektrotechnika</t>
  </si>
  <si>
    <t>Felelős a hálózatok biztonságos üzemeltetéséért.</t>
  </si>
  <si>
    <t>Az életvédelem érdekében kritikusan szemléli a villamosbiztonsági megoldásokat.</t>
  </si>
  <si>
    <t>Ismeri a szükséges mérési módszereket, eszközöket, a dokumentálás szabályait és a hibajavítási eljárásokat.</t>
  </si>
  <si>
    <t>KIF és KÖF hálózatok villamosbiztonsági méréseit végzi. Feltárja, dokumentálja, majd korrigálja a hiányosságokat.</t>
  </si>
  <si>
    <r>
      <t xml:space="preserve">A tananyagelemek és a deszkriptorok projektszemléletű kapcsolódása:
</t>
    </r>
    <r>
      <rPr>
        <sz val="11"/>
        <color theme="1"/>
        <rFont val="Franklin Gothic Book"/>
        <family val="2"/>
        <charset val="238"/>
      </rPr>
      <t>A tanulónak villamosbiztonsági szempontok alapján szerelői ellenőrzést kell végeznie, a működést bírálni és dokumentálni. Ismernie kell a szerelői ellenőrzés folyamatát, az ellenőrzéshez szükséges mérési eszközöket, módszereket és dokumentációkat. Kritikusan kell szemlélnie a villamosbiztonsági berendezés műszaki megoldásait, és az ellenőrzést szakmai és esztétikai szempontok figyelembevételével kell végeznie. Önállóan kell meghatároznia a villamosbiztonsági berendezés ellenőrzéséhez szükséges mérési és ellenőrzési módszereket, eszközöket.</t>
    </r>
  </si>
  <si>
    <t>Szerelői ellenőrzés</t>
  </si>
  <si>
    <t>Önállóan határozza meg a villamosbiztonsági berendezés ellenőrzéshez szükséges mérési, ellenőrzési módszereket, eszközöket.</t>
  </si>
  <si>
    <t>Kritikusan szemléli a villamosbiztonsági berendezés műszaki megoldásait. Ellenőrzését szakmai és esztétikai szempontok figyelembevételével végzi.</t>
  </si>
  <si>
    <t>Ismeri a szerelői ellenőrzés folyamatát. Ismeri az ellenőrzéshez szükséges mérési eszközöket, módszereket, dokumentációkat.</t>
  </si>
  <si>
    <t>Villamosbiztonsági szempontok alapján szerelői ellenőrzést végez, működést bírál el, dokumentál.</t>
  </si>
  <si>
    <r>
      <t xml:space="preserve">A tananyagelemek és a deszkriptorok projektszemléletű kapcsolódása:
</t>
    </r>
    <r>
      <rPr>
        <sz val="11"/>
        <color theme="1"/>
        <rFont val="Franklin Gothic Book"/>
        <family val="2"/>
        <charset val="238"/>
      </rPr>
      <t>A tanulónak ellenőriznie kell a KIF és KÖF hálózat műszaki terveit, ismerve a tervkészítés szabályait, a hálózati rajzjeleket és a hálózat kialakításának számítási feladatait. Elkötelezettnek kell lennie a kiviteli tervek kritikus ellenőrzése mellett, és minőségorientáltan kell végeznie az ellenőrzési munkát. Felelősséget kell vállalnia a kiviteli tervek műszaki megvalósíthatóságáért, és hiba esetén a megfelelő szinten jeleznie kell.</t>
    </r>
  </si>
  <si>
    <t>Mágneses tér</t>
  </si>
  <si>
    <t>Villamos erőtér, kondenzátor</t>
  </si>
  <si>
    <t>Felelős a kiviteli tervek műszaki megvalósíthatóságáért. Hiba esetén a megfelelő szinten jelez.</t>
  </si>
  <si>
    <t>Elkötelezett a kiviteli tervek kritikus ellenőrzése mellett. Ellenőrzési munkáját minőségorientáltan végzi.</t>
  </si>
  <si>
    <t>Ismeri a műszaki tervkészítés szabályait. Ismeri a hálózati rajzjeleket. Ismeri a hálózat kialakításának számítási feladatait.</t>
  </si>
  <si>
    <t>Ellenőrzi a KIF és KÖF hálózat műszaki terveit.</t>
  </si>
  <si>
    <r>
      <t xml:space="preserve">A tananyagelemek és a deszkriptorok projektszemléletű kapcsolódása:
</t>
    </r>
    <r>
      <rPr>
        <sz val="11"/>
        <color theme="1"/>
        <rFont val="Franklin Gothic Book"/>
        <family val="2"/>
        <charset val="238"/>
      </rPr>
      <t>A tanulónak villámvédelmi berendezést kell szerelnie és túlfeszültség-védelmi eszközt telepítenie, ismerve a villámvédelmi megoldásokat és a túlfeszültség-védelem fokozatait. Szükség esetén kezdeményeznie kell a túlfeszültség-védelmi előírásoknak megfelelő műszaki megoldások kialakítását. A szerelést vezetői ellenőrzés mellett végzi, felelősséget vállalva a vagyon- és életvédelmi megoldások megvalósításáért. Betartja a villámvédelem kialakítása során előírt biztonságtechnikai és munkavédelmi előírásokat.</t>
    </r>
  </si>
  <si>
    <t>Magasban végzett munka</t>
  </si>
  <si>
    <t>Tűzvédelem</t>
  </si>
  <si>
    <t>Túlfeszültség-védelem</t>
  </si>
  <si>
    <t>Villámvédelem</t>
  </si>
  <si>
    <t>Hibavédelem</t>
  </si>
  <si>
    <t>Alapvédelem</t>
  </si>
  <si>
    <t>A villámvédelmi berendezés szerelését vezetői ellenőrzés mellett végzi. Felelősséget vállal a túlfeszültséggel szembeni vagyon- és életvédelmi megoldások megvalósításáért. Betartja a villámvédelem kialakítása során előírt biztonságtechnikai, munkavédelmi előírásokat.</t>
  </si>
  <si>
    <t>Szükség esetén kezdeményezi a túlfeszültség-védelmi előírásoknak megfelelő műszaki megoldások kialakítását.</t>
  </si>
  <si>
    <t>Ismeri a villámvédelmi megoldásokat, a túlfeszültség-védelem fokozatait. Ismeri a lakóépületekben kialakított túlfeszültség-védelmi megoldásokat.</t>
  </si>
  <si>
    <t>Villámvédelmi berendezést szerel, túlfeszültség- védelmi eszközt telepít.</t>
  </si>
  <si>
    <r>
      <t xml:space="preserve">A tananyagelemek és a deszkriptorok projektszemléletű kapcsolódása:
</t>
    </r>
    <r>
      <rPr>
        <sz val="11"/>
        <color theme="1"/>
        <rFont val="Franklin Gothic Book"/>
        <family val="2"/>
        <charset val="238"/>
      </rPr>
      <t>A tanul</t>
    </r>
    <r>
      <rPr>
        <sz val="11"/>
        <rFont val="Franklin Gothic Book"/>
        <family val="2"/>
        <charset val="238"/>
      </rPr>
      <t>ónak a végrehajtásra kerülő projektek során</t>
    </r>
    <r>
      <rPr>
        <sz val="11"/>
        <color theme="1"/>
        <rFont val="Franklin Gothic Book"/>
        <family val="2"/>
        <charset val="238"/>
      </rPr>
      <t xml:space="preserve"> motorok indítását, fordulatszámának és forgásirányának változtatását, valamint fékezéséhez szükséges berendezések telepítését, beüzemelését, mérését és dokumentálását kell végeznie. Ismernie kell a motorvezérlési, fázisjavítási és fékezési megoldásokat, valamint az üzembe helyezési eljárásrendet és a szükséges dokumentációkat. Elkötelezettnek kell lennie a motorindítás és fékezés hálózatra gyakorolt hatásának csökkentésére, és felelősen kell döntenie a túláramvédelmi és túlfeszültség-védelmi berendezések paramétereinek megválasztásáról.</t>
    </r>
  </si>
  <si>
    <t>Motorvezérlések</t>
  </si>
  <si>
    <t>Villamos hajtások</t>
  </si>
  <si>
    <t>Villamos forgógépek</t>
  </si>
  <si>
    <t>Felelősen dönt a túláramvédelmi és túlfeszültség-védelmi berendezések paramétereinek megválasztásáról.</t>
  </si>
  <si>
    <t>Elkötelezett a motorindítás, fékezés hálózatra, berendezésre gyakorolt hatásának csökkentésére.</t>
  </si>
  <si>
    <t>Ismeri a motorvezérlési, a fázisjavítási és a fékezési megoldásokat. Ismeri az üzembe helyezési eljárásrendet. Ismeri a motorok üzembe helyezéséhez szükséges dokumentációkat.</t>
  </si>
  <si>
    <t>Motorok indítását, fordulatszámának-, forgásirányának változtatását és fékezéséhez szükséges berendezések telepítését, beüzemelését, mérését, dokumentálását végzi. Fázisjavító megoldásokat alakít ki.</t>
  </si>
  <si>
    <r>
      <t xml:space="preserve">A tananyagelemek és a deszkriptorok projektszemléletű kapcsolódása:
</t>
    </r>
    <r>
      <rPr>
        <sz val="11"/>
        <rFont val="Franklin Gothic Book"/>
        <family val="2"/>
        <charset val="238"/>
      </rPr>
      <t>A t</t>
    </r>
    <r>
      <rPr>
        <sz val="11"/>
        <color theme="1"/>
        <rFont val="Franklin Gothic Book"/>
        <family val="2"/>
        <charset val="238"/>
      </rPr>
      <t>anulónak kisfeszültségű kábelen zsugortechnológiával kell kábelösszekötést készítenie, ismerve a különböző kábelszerkezeteket és szerkezeti elemek szerepét. Fontosnak kell tartania a műszaki dokumentációban szereplő előírások megismerését, és ügyelnie kell a keletkező hulladék szelektív összegyűjtésére. Önállóan kell végeznie a szerelési munkálatokat és a szerelői ellenőrzést, betartva a tűzvédelmi és technológiai szabályokat.</t>
    </r>
  </si>
  <si>
    <t>Szerelési munkálatokat, szerelői ellenőrzést önállóan végez. Magára nézve kötelezőnek tartja a zsugorcsöves kábelösszekötők szerelésére vonatkozó tűzvédelmi és technológiai szabályok betartását.</t>
  </si>
  <si>
    <t>Fontosnak tartja a műszaki dokumentációban szereplő valamennyi előírás megismerését. A munkavégzés során ügyel a keletkező hulladék szelektív összegyűjtésére.</t>
  </si>
  <si>
    <t>Ismeri a különböző kábelszerkezetetek és a szerkezeti elemek szerepét. Ismeri a kábelszerelési technológiákat.</t>
  </si>
  <si>
    <t>Kisfeszültségű kábelen zsugortechnológiával kábelösszekötést készít.</t>
  </si>
  <si>
    <r>
      <t xml:space="preserve">A tananyagelemek és a deszkriptorok projektszemléletű kapcsolódása:
</t>
    </r>
    <r>
      <rPr>
        <sz val="11"/>
        <color theme="1"/>
        <rFont val="Franklin Gothic Book"/>
        <family val="2"/>
        <charset val="238"/>
      </rPr>
      <t>A tanulónak digitális és papír alapú dokumentáció alapján kell berendezések kábeles csatlakozó vezetékét létesítenie, valamint elkészítenie a megvalósulási dokumentációt. Ismernie kell a csatlakozó vezetékekre és kábelekre vonatkozó előírásokat, valamint a feszültségesés és terhelhetőség fogalmát. Önállóan kell végeznie a szerelési munkálatokat és a szerelői ellenőrzést, betartva a technológiai utasításokat és szabványi előírásokat. Ügyelnie kell a keletkező hulladék szelektív összegyűjtésére.</t>
    </r>
  </si>
  <si>
    <t>Közcélú hálózatra csatlakozás</t>
  </si>
  <si>
    <t>Vetületi és axonometrikus ábrázolás</t>
  </si>
  <si>
    <t>A műszaki ábrázolás alapjai</t>
  </si>
  <si>
    <t>Műszaki ábrázolás</t>
  </si>
  <si>
    <t>Szerelési munkálatokat, szerelői ellenőrzést önállóan végez. Betartja a kábel szerelésére és fektetésére vonatkozó technológiai utasításokat, szabványi előírásokat.</t>
  </si>
  <si>
    <t>Ismeri a csatlakozó vezetékekre, kábelekre vonatkozó előírásokat. Tisztában van a feszültségesés, terhelhetőség fogalmával, a terhelhetőséget befolyásoló tényezőkkel.</t>
  </si>
  <si>
    <t>Digitális és papír alapú dokumentáció alapján berendezések kábeles csatlakozó vezetékét létesíti, valamint elkészíti a megvalósulási dokumentációt. Szerelői ellenőrzést végez.</t>
  </si>
  <si>
    <r>
      <t xml:space="preserve">A tananyagelemek és a deszkriptorok projektszemléletű kapcsolódása:
</t>
    </r>
    <r>
      <rPr>
        <sz val="11"/>
        <color theme="1"/>
        <rFont val="Franklin Gothic Book"/>
        <family val="2"/>
        <charset val="238"/>
      </rPr>
      <t>A tanulónak az épület jellegének megfelelő, az ügyfél igényeihez igazodó fogyasztásmérő-helyet kell kialakítania vagy szerelnie az elosztó engedélyes előírásai szerint. Ismernie kell a mérőhelyek kialakítására vonatkozó előírásokat és szabványokat, valamint a fogyasztásmérők helyes bekötését és működését. Munkája során korszerű megoldásokat kell alkalmaznia, ügyelve a keletkező hulladék szelektív gyűjtésére. A mérőhely kialakítását vezetői irányítás mellett végzi, felelősséget vállalva annak előírásoknak és szabványoknak való megfelelőségéért.</t>
    </r>
  </si>
  <si>
    <t>A mérőhely kialakítását vezetői irányítás mellett végzi. A kivitelezés során felelős a kialakított mérőhely előírásoknak és szabványoknak való megfelelőségéért.</t>
  </si>
  <si>
    <t>Munkája során alkalmazza a mérőhelyek kialakítására vonatkozó korszerű megoldásokat. A munkavégzés során ügyel a keletkező hulladék szelektív összegyűjtésére.</t>
  </si>
  <si>
    <t>Ismeri a mérőhelyek kialakítására vonatkozó előírásokat, szabványokat. Ismeri a fogyasztásmérők helyes bekötését és működését.</t>
  </si>
  <si>
    <t>Az épület jellegének megfelelő, az ügyfél igényeihez igazodó az elosztó engedélyes előírása szerinti fogyasztásmérő-helyet alakít ki vagy szerel.</t>
  </si>
  <si>
    <r>
      <t xml:space="preserve">A tananyagelemek és a deszkriptorok projektszemléletű kapcsolódása:
</t>
    </r>
    <r>
      <rPr>
        <sz val="11"/>
        <color theme="1"/>
        <rFont val="Franklin Gothic Book"/>
        <family val="2"/>
        <charset val="238"/>
      </rPr>
      <t>A tanulónak digitális és papír alapú dokumentáció alapján kell lakóépület csatlakozó vezetéket létesítenie, ismerve a múltbéli és aktuális szabvány szerinti műszaki előírásokat (MSZ 447). Munkáját ügyfélorientáltan, az ügyfél igényeit és a szakmai előírásokat figyelembe véve kell végeznie, ügyelve a hulladék szelektív gyűjtésére. A létesítési munkát vezetői irányítás mellett végzi, felelősséget vállalva a hálózatrész élet- és vagyonbiztos megoldásáért. Munkáját a feszültségmentes munkavégzés szabályai szerint kell végeznie.</t>
    </r>
  </si>
  <si>
    <t>Méretezés</t>
  </si>
  <si>
    <t>Metszeti ábrázolás</t>
  </si>
  <si>
    <t>A létesítési munkát vezetői irányítás mellett végzi. A kivitelezés során felelős a kialakított hálózatrész élet- és vagyonbiztos megoldásáért. Munkáját a feszültségmentes munkavégzés szabályai szerint végzi.</t>
  </si>
  <si>
    <t>Munkáját ügyfélorientáltan, az ügyfél igényeit és a szakmai előírásokat együttesen figyelembevéve végzi. A munkavégzés során ügyel a keletkező hulladék szelektív összegyűjtésére.</t>
  </si>
  <si>
    <t>Ismeri a lakóépületek hálózatra csatlakozásának múltbéli és aktuális szabvány szerinti műszaki előírásait. MSZ 447</t>
  </si>
  <si>
    <t>Digitális és papír alapú dokumentáció alapján lakóépület csatlakozó vezetéket létesít.</t>
  </si>
  <si>
    <r>
      <t xml:space="preserve">A tananyagelemek és a deszkriptorok projektszemléletű kapcsolódása:
</t>
    </r>
    <r>
      <rPr>
        <sz val="11"/>
        <color theme="1"/>
        <rFont val="Franklin Gothic Book"/>
        <family val="2"/>
        <charset val="238"/>
      </rPr>
      <t>A tanulónak papír alapú dokumentáció alapján kell villamos és mechanikai kötéseket készítenie, ismerve a rajzjeleket és a megfelelő kötési megoldásokat. A kivitelezést az érvényben lévő szabványoknak és előírásoknak megfelelően kell végeznie, különös figyelmet fordítva a szakítószilárdságra és a nyomaték értékeire. Felelősséget kell vállalnia a szerelés mechanikai és villamos szilárdságáért.</t>
    </r>
  </si>
  <si>
    <t>Rajzdokumentáció készítése számítógép- pel</t>
  </si>
  <si>
    <t>Felelősséget vállal a szerelés mechanikai és villamos szilárdságáért.</t>
  </si>
  <si>
    <t>A kivitelezést az érvényben lévő szabványoknak, előírásoknak megfelelően végzi, különösen ügyelve a szakítószilárdság, nyomaték értékeire.</t>
  </si>
  <si>
    <t>Ismeri a villamos és mechanikai kötések rajzjeleit. Ismeri az adott technológiának és szabványoknak megfelelő csavaros, préseléses, forrasztásos kötési megoldásokat.</t>
  </si>
  <si>
    <t>Papír alapú dokumentáció alapján villamos és mechanikai kötéseket készít.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</si>
</sst>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color theme="1"/>
      <name val="Aptos Narrow"/>
      <family val="2"/>
      <charset val="238"/>
      <scheme val="minor"/>
    </font>
    <font>
      <sz val="11"/>
      <name val="Franklin Gothic Book"/>
      <family val="2"/>
      <charset val="238"/>
    </font>
  </fonts>
  <fills count="9">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
      <patternFill patternType="solid">
        <fgColor rgb="FFFFFFCC"/>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rgb="FFB2B2B2"/>
      </left>
      <right style="thin">
        <color rgb="FFB2B2B2"/>
      </right>
      <top style="thin">
        <color rgb="FFB2B2B2"/>
      </top>
      <bottom style="thin">
        <color rgb="FFB2B2B2"/>
      </bottom>
      <diagonal/>
    </border>
  </borders>
  <cellStyleXfs count="3">
    <xf numFmtId="0" fontId="0" fillId="0" borderId="0"/>
    <xf numFmtId="0" fontId="6" fillId="7" borderId="0" applyNumberFormat="0" applyBorder="0" applyAlignment="0" applyProtection="0"/>
    <xf numFmtId="0" fontId="7" fillId="8" borderId="28" applyNumberFormat="0" applyFont="0" applyAlignment="0" applyProtection="0"/>
  </cellStyleXfs>
  <cellXfs count="61">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4" borderId="28" xfId="2" applyFont="1" applyFill="1" applyAlignment="1" applyProtection="1">
      <alignment horizontal="center" vertical="center" wrapText="1"/>
      <protection locked="0"/>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6" fillId="4" borderId="12" xfId="1" applyFill="1" applyBorder="1" applyAlignment="1" applyProtection="1">
      <alignment horizontal="justify" vertical="center" wrapText="1"/>
      <protection locked="0"/>
    </xf>
    <xf numFmtId="0" fontId="6" fillId="4" borderId="9" xfId="1" applyFill="1" applyBorder="1" applyAlignment="1" applyProtection="1">
      <alignment horizontal="justify" vertical="center" wrapText="1"/>
      <protection locked="0"/>
    </xf>
    <xf numFmtId="0" fontId="6" fillId="4" borderId="13" xfId="1" applyFill="1" applyBorder="1" applyAlignment="1" applyProtection="1">
      <alignment horizontal="justify" vertical="center" wrapText="1"/>
      <protection locked="0"/>
    </xf>
    <xf numFmtId="0" fontId="1" fillId="4" borderId="12" xfId="0" applyFont="1" applyFill="1" applyBorder="1" applyAlignment="1" applyProtection="1">
      <alignment horizontal="justify" vertical="center" wrapText="1"/>
      <protection locked="0"/>
    </xf>
    <xf numFmtId="0" fontId="1" fillId="4" borderId="9" xfId="0" applyFont="1" applyFill="1" applyBorder="1" applyAlignment="1" applyProtection="1">
      <alignment horizontal="justify" vertical="center" wrapText="1"/>
      <protection locked="0"/>
    </xf>
    <xf numFmtId="0" fontId="1" fillId="4" borderId="13" xfId="0" applyFont="1" applyFill="1" applyBorder="1" applyAlignment="1" applyProtection="1">
      <alignment horizontal="justify" vertical="center" wrapText="1"/>
      <protection locked="0"/>
    </xf>
  </cellXfs>
  <cellStyles count="3">
    <cellStyle name="Jegyzet" xfId="2" builtinId="10"/>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45">
        <v>1</v>
      </c>
      <c r="B2" s="48" t="s">
        <v>75</v>
      </c>
      <c r="C2" s="42" t="s">
        <v>10</v>
      </c>
      <c r="D2" s="42" t="s">
        <v>11</v>
      </c>
      <c r="E2" s="42" t="s">
        <v>12</v>
      </c>
      <c r="F2" s="42" t="s">
        <v>13</v>
      </c>
      <c r="G2" s="34" t="s">
        <v>50</v>
      </c>
      <c r="H2" s="35"/>
    </row>
    <row r="3" spans="1:16" x14ac:dyDescent="0.25">
      <c r="A3" s="46"/>
      <c r="B3" s="49"/>
      <c r="C3" s="43"/>
      <c r="D3" s="43"/>
      <c r="E3" s="43"/>
      <c r="F3" s="43"/>
      <c r="G3" s="13" t="s">
        <v>51</v>
      </c>
      <c r="H3" s="14">
        <v>15</v>
      </c>
    </row>
    <row r="4" spans="1:16" ht="31.5" x14ac:dyDescent="0.25">
      <c r="A4" s="46"/>
      <c r="B4" s="49"/>
      <c r="C4" s="43"/>
      <c r="D4" s="43"/>
      <c r="E4" s="43"/>
      <c r="F4" s="43"/>
      <c r="G4" s="13" t="s">
        <v>52</v>
      </c>
      <c r="H4" s="14">
        <v>2</v>
      </c>
    </row>
    <row r="5" spans="1:16" x14ac:dyDescent="0.25">
      <c r="A5" s="46"/>
      <c r="B5" s="49"/>
      <c r="C5" s="43"/>
      <c r="D5" s="43"/>
      <c r="E5" s="43"/>
      <c r="F5" s="43"/>
      <c r="G5" s="13" t="s">
        <v>64</v>
      </c>
      <c r="H5" s="14">
        <v>10</v>
      </c>
    </row>
    <row r="6" spans="1:16" ht="16.5" thickBot="1" x14ac:dyDescent="0.3">
      <c r="A6" s="46"/>
      <c r="B6" s="49"/>
      <c r="C6" s="44"/>
      <c r="D6" s="44"/>
      <c r="E6" s="44"/>
      <c r="F6" s="44"/>
      <c r="G6" s="36" t="s">
        <v>8</v>
      </c>
      <c r="H6" s="38">
        <f>SUM(H3:H5,)</f>
        <v>27</v>
      </c>
    </row>
    <row r="7" spans="1:16" ht="249.95" customHeight="1" thickBot="1" x14ac:dyDescent="0.3">
      <c r="A7" s="47"/>
      <c r="B7" s="50"/>
      <c r="C7" s="40" t="s">
        <v>71</v>
      </c>
      <c r="D7" s="40"/>
      <c r="E7" s="40"/>
      <c r="F7" s="41"/>
      <c r="G7" s="37"/>
      <c r="H7" s="39"/>
    </row>
    <row r="8" spans="1:16" x14ac:dyDescent="0.25">
      <c r="A8" s="45">
        <v>2</v>
      </c>
      <c r="B8" s="48" t="s">
        <v>75</v>
      </c>
      <c r="C8" s="42" t="s">
        <v>14</v>
      </c>
      <c r="D8" s="42" t="s">
        <v>15</v>
      </c>
      <c r="E8" s="42" t="s">
        <v>16</v>
      </c>
      <c r="F8" s="42" t="s">
        <v>17</v>
      </c>
      <c r="G8" s="34" t="s">
        <v>50</v>
      </c>
      <c r="H8" s="35"/>
    </row>
    <row r="9" spans="1:16" ht="31.5" x14ac:dyDescent="0.25">
      <c r="A9" s="46"/>
      <c r="B9" s="49"/>
      <c r="C9" s="43"/>
      <c r="D9" s="43"/>
      <c r="E9" s="43"/>
      <c r="F9" s="43"/>
      <c r="G9" s="13" t="s">
        <v>53</v>
      </c>
      <c r="H9" s="14">
        <v>4</v>
      </c>
    </row>
    <row r="10" spans="1:16" x14ac:dyDescent="0.25">
      <c r="A10" s="46"/>
      <c r="B10" s="49"/>
      <c r="C10" s="43"/>
      <c r="D10" s="43"/>
      <c r="E10" s="43"/>
      <c r="F10" s="43"/>
      <c r="G10" s="13" t="s">
        <v>51</v>
      </c>
      <c r="H10" s="14">
        <v>15</v>
      </c>
    </row>
    <row r="11" spans="1:16" ht="31.5" x14ac:dyDescent="0.25">
      <c r="A11" s="46"/>
      <c r="B11" s="49"/>
      <c r="C11" s="43"/>
      <c r="D11" s="43"/>
      <c r="E11" s="43"/>
      <c r="F11" s="43"/>
      <c r="G11" s="13" t="s">
        <v>54</v>
      </c>
      <c r="H11" s="14">
        <v>4</v>
      </c>
    </row>
    <row r="12" spans="1:16" ht="31.5" x14ac:dyDescent="0.25">
      <c r="A12" s="46"/>
      <c r="B12" s="49"/>
      <c r="C12" s="43"/>
      <c r="D12" s="43"/>
      <c r="E12" s="43"/>
      <c r="F12" s="43"/>
      <c r="G12" s="13" t="s">
        <v>55</v>
      </c>
      <c r="H12" s="14">
        <v>20</v>
      </c>
    </row>
    <row r="13" spans="1:16" ht="137.25" customHeight="1" thickBot="1" x14ac:dyDescent="0.3">
      <c r="A13" s="46"/>
      <c r="B13" s="49"/>
      <c r="C13" s="44"/>
      <c r="D13" s="44"/>
      <c r="E13" s="44"/>
      <c r="F13" s="44"/>
      <c r="G13" s="36" t="s">
        <v>8</v>
      </c>
      <c r="H13" s="38">
        <f>SUM(H9:H12,)</f>
        <v>43</v>
      </c>
    </row>
    <row r="14" spans="1:16" ht="249.95" customHeight="1" thickBot="1" x14ac:dyDescent="0.3">
      <c r="A14" s="47"/>
      <c r="B14" s="50"/>
      <c r="C14" s="40" t="s">
        <v>67</v>
      </c>
      <c r="D14" s="40"/>
      <c r="E14" s="40"/>
      <c r="F14" s="41"/>
      <c r="G14" s="37"/>
      <c r="H14" s="39"/>
    </row>
    <row r="15" spans="1:16" x14ac:dyDescent="0.25">
      <c r="A15" s="45">
        <v>3</v>
      </c>
      <c r="B15" s="48" t="s">
        <v>75</v>
      </c>
      <c r="C15" s="42" t="s">
        <v>18</v>
      </c>
      <c r="D15" s="42" t="s">
        <v>19</v>
      </c>
      <c r="E15" s="42" t="s">
        <v>20</v>
      </c>
      <c r="F15" s="42" t="s">
        <v>21</v>
      </c>
      <c r="G15" s="34" t="s">
        <v>50</v>
      </c>
      <c r="H15" s="35"/>
    </row>
    <row r="16" spans="1:16" ht="31.5" x14ac:dyDescent="0.25">
      <c r="A16" s="46"/>
      <c r="B16" s="49"/>
      <c r="C16" s="43"/>
      <c r="D16" s="43"/>
      <c r="E16" s="43"/>
      <c r="F16" s="43"/>
      <c r="G16" s="13" t="s">
        <v>53</v>
      </c>
      <c r="H16" s="14">
        <v>4</v>
      </c>
    </row>
    <row r="17" spans="1:8" x14ac:dyDescent="0.25">
      <c r="A17" s="46"/>
      <c r="B17" s="49"/>
      <c r="C17" s="43"/>
      <c r="D17" s="43"/>
      <c r="E17" s="43"/>
      <c r="F17" s="43"/>
      <c r="G17" s="13" t="s">
        <v>51</v>
      </c>
      <c r="H17" s="14">
        <v>12</v>
      </c>
    </row>
    <row r="18" spans="1:8" ht="31.5" x14ac:dyDescent="0.25">
      <c r="A18" s="46"/>
      <c r="B18" s="49"/>
      <c r="C18" s="43"/>
      <c r="D18" s="43"/>
      <c r="E18" s="43"/>
      <c r="F18" s="43"/>
      <c r="G18" s="13" t="s">
        <v>54</v>
      </c>
      <c r="H18" s="14">
        <v>6</v>
      </c>
    </row>
    <row r="19" spans="1:8" ht="31.5" x14ac:dyDescent="0.25">
      <c r="A19" s="46"/>
      <c r="B19" s="49"/>
      <c r="C19" s="43"/>
      <c r="D19" s="43"/>
      <c r="E19" s="43"/>
      <c r="F19" s="43"/>
      <c r="G19" s="13" t="s">
        <v>55</v>
      </c>
      <c r="H19" s="14">
        <v>20</v>
      </c>
    </row>
    <row r="20" spans="1:8" x14ac:dyDescent="0.25">
      <c r="A20" s="46"/>
      <c r="B20" s="49"/>
      <c r="C20" s="43"/>
      <c r="D20" s="43"/>
      <c r="E20" s="43"/>
      <c r="F20" s="43"/>
      <c r="G20" s="13" t="s">
        <v>65</v>
      </c>
      <c r="H20" s="14">
        <v>10</v>
      </c>
    </row>
    <row r="21" spans="1:8" ht="76.5" customHeight="1" thickBot="1" x14ac:dyDescent="0.3">
      <c r="A21" s="46"/>
      <c r="B21" s="49"/>
      <c r="C21" s="44"/>
      <c r="D21" s="44"/>
      <c r="E21" s="44"/>
      <c r="F21" s="44"/>
      <c r="G21" s="36" t="s">
        <v>8</v>
      </c>
      <c r="H21" s="38">
        <f>SUM(H16:H20,)</f>
        <v>52</v>
      </c>
    </row>
    <row r="22" spans="1:8" ht="249.95" customHeight="1" thickBot="1" x14ac:dyDescent="0.3">
      <c r="A22" s="47"/>
      <c r="B22" s="50"/>
      <c r="C22" s="40" t="s">
        <v>70</v>
      </c>
      <c r="D22" s="40"/>
      <c r="E22" s="40"/>
      <c r="F22" s="41"/>
      <c r="G22" s="37"/>
      <c r="H22" s="39"/>
    </row>
    <row r="23" spans="1:8" x14ac:dyDescent="0.25">
      <c r="A23" s="45">
        <v>4</v>
      </c>
      <c r="B23" s="48" t="s">
        <v>75</v>
      </c>
      <c r="C23" s="42" t="s">
        <v>22</v>
      </c>
      <c r="D23" s="42" t="s">
        <v>23</v>
      </c>
      <c r="E23" s="42" t="s">
        <v>24</v>
      </c>
      <c r="F23" s="42" t="s">
        <v>25</v>
      </c>
      <c r="G23" s="34" t="s">
        <v>50</v>
      </c>
      <c r="H23" s="35"/>
    </row>
    <row r="24" spans="1:8" x14ac:dyDescent="0.25">
      <c r="A24" s="46"/>
      <c r="B24" s="49"/>
      <c r="C24" s="43"/>
      <c r="D24" s="43"/>
      <c r="E24" s="43"/>
      <c r="F24" s="43"/>
      <c r="G24" s="13" t="s">
        <v>51</v>
      </c>
      <c r="H24" s="14">
        <v>10</v>
      </c>
    </row>
    <row r="25" spans="1:8" ht="31.5" x14ac:dyDescent="0.25">
      <c r="A25" s="46"/>
      <c r="B25" s="49"/>
      <c r="C25" s="43"/>
      <c r="D25" s="43"/>
      <c r="E25" s="43"/>
      <c r="F25" s="43"/>
      <c r="G25" s="13" t="s">
        <v>55</v>
      </c>
      <c r="H25" s="14">
        <v>12</v>
      </c>
    </row>
    <row r="26" spans="1:8" x14ac:dyDescent="0.25">
      <c r="A26" s="46"/>
      <c r="B26" s="49"/>
      <c r="C26" s="43"/>
      <c r="D26" s="43"/>
      <c r="E26" s="43"/>
      <c r="F26" s="43"/>
      <c r="G26" s="13" t="s">
        <v>65</v>
      </c>
      <c r="H26" s="14">
        <v>20</v>
      </c>
    </row>
    <row r="27" spans="1:8" ht="16.5" thickBot="1" x14ac:dyDescent="0.3">
      <c r="A27" s="46"/>
      <c r="B27" s="49"/>
      <c r="C27" s="44"/>
      <c r="D27" s="44"/>
      <c r="E27" s="44"/>
      <c r="F27" s="44"/>
      <c r="G27" s="36" t="s">
        <v>8</v>
      </c>
      <c r="H27" s="38">
        <f>SUM(H24:H26)</f>
        <v>42</v>
      </c>
    </row>
    <row r="28" spans="1:8" ht="249.95" customHeight="1" thickBot="1" x14ac:dyDescent="0.3">
      <c r="A28" s="47"/>
      <c r="B28" s="50"/>
      <c r="C28" s="51" t="s">
        <v>69</v>
      </c>
      <c r="D28" s="51"/>
      <c r="E28" s="51"/>
      <c r="F28" s="52"/>
      <c r="G28" s="37"/>
      <c r="H28" s="39"/>
    </row>
    <row r="29" spans="1:8" x14ac:dyDescent="0.25">
      <c r="A29" s="45">
        <v>5</v>
      </c>
      <c r="B29" s="48" t="s">
        <v>77</v>
      </c>
      <c r="C29" s="42" t="s">
        <v>26</v>
      </c>
      <c r="D29" s="42" t="s">
        <v>27</v>
      </c>
      <c r="E29" s="42" t="s">
        <v>28</v>
      </c>
      <c r="F29" s="42" t="s">
        <v>29</v>
      </c>
      <c r="G29" s="34" t="s">
        <v>50</v>
      </c>
      <c r="H29" s="35"/>
    </row>
    <row r="30" spans="1:8" ht="31.5" x14ac:dyDescent="0.25">
      <c r="A30" s="46"/>
      <c r="B30" s="49"/>
      <c r="C30" s="43"/>
      <c r="D30" s="43"/>
      <c r="E30" s="43"/>
      <c r="F30" s="43"/>
      <c r="G30" s="13" t="s">
        <v>53</v>
      </c>
      <c r="H30" s="14">
        <v>10</v>
      </c>
    </row>
    <row r="31" spans="1:8" x14ac:dyDescent="0.25">
      <c r="A31" s="46"/>
      <c r="B31" s="49"/>
      <c r="C31" s="43"/>
      <c r="D31" s="43"/>
      <c r="E31" s="43"/>
      <c r="F31" s="43"/>
      <c r="G31" s="13" t="s">
        <v>51</v>
      </c>
      <c r="H31" s="14">
        <v>20</v>
      </c>
    </row>
    <row r="32" spans="1:8" ht="31.5" x14ac:dyDescent="0.25">
      <c r="A32" s="46"/>
      <c r="B32" s="49"/>
      <c r="C32" s="43"/>
      <c r="D32" s="43"/>
      <c r="E32" s="43"/>
      <c r="F32" s="43"/>
      <c r="G32" s="13" t="s">
        <v>54</v>
      </c>
      <c r="H32" s="14">
        <v>6</v>
      </c>
    </row>
    <row r="33" spans="1:8" ht="31.5" x14ac:dyDescent="0.25">
      <c r="A33" s="46"/>
      <c r="B33" s="49"/>
      <c r="C33" s="43"/>
      <c r="D33" s="43"/>
      <c r="E33" s="43"/>
      <c r="F33" s="43"/>
      <c r="G33" s="13" t="s">
        <v>55</v>
      </c>
      <c r="H33" s="14">
        <v>20</v>
      </c>
    </row>
    <row r="34" spans="1:8" ht="16.5" thickBot="1" x14ac:dyDescent="0.3">
      <c r="A34" s="46"/>
      <c r="B34" s="49"/>
      <c r="C34" s="43"/>
      <c r="D34" s="43"/>
      <c r="E34" s="43"/>
      <c r="F34" s="43"/>
      <c r="G34" s="13" t="s">
        <v>65</v>
      </c>
      <c r="H34" s="14">
        <v>50</v>
      </c>
    </row>
    <row r="35" spans="1:8" x14ac:dyDescent="0.25">
      <c r="A35" s="46"/>
      <c r="B35" s="49"/>
      <c r="C35" s="43"/>
      <c r="D35" s="43"/>
      <c r="E35" s="43"/>
      <c r="F35" s="43"/>
      <c r="G35" s="34" t="s">
        <v>56</v>
      </c>
      <c r="H35" s="35"/>
    </row>
    <row r="36" spans="1:8" ht="31.5" x14ac:dyDescent="0.25">
      <c r="A36" s="46"/>
      <c r="B36" s="49"/>
      <c r="C36" s="43"/>
      <c r="D36" s="43"/>
      <c r="E36" s="43"/>
      <c r="F36" s="43"/>
      <c r="G36" s="13" t="s">
        <v>59</v>
      </c>
      <c r="H36" s="14">
        <v>12</v>
      </c>
    </row>
    <row r="37" spans="1:8" ht="16.5" thickBot="1" x14ac:dyDescent="0.3">
      <c r="A37" s="46"/>
      <c r="B37" s="49"/>
      <c r="C37" s="44"/>
      <c r="D37" s="44"/>
      <c r="E37" s="44"/>
      <c r="F37" s="44"/>
      <c r="G37" s="36" t="s">
        <v>8</v>
      </c>
      <c r="H37" s="38">
        <f>SUM(H30:H34,H36:H36)</f>
        <v>118</v>
      </c>
    </row>
    <row r="38" spans="1:8" ht="249.95" customHeight="1" thickBot="1" x14ac:dyDescent="0.3">
      <c r="A38" s="47"/>
      <c r="B38" s="50"/>
      <c r="C38" s="40" t="s">
        <v>68</v>
      </c>
      <c r="D38" s="40"/>
      <c r="E38" s="40"/>
      <c r="F38" s="41"/>
      <c r="G38" s="37"/>
      <c r="H38" s="39"/>
    </row>
    <row r="39" spans="1:8" x14ac:dyDescent="0.25">
      <c r="A39" s="45">
        <v>6</v>
      </c>
      <c r="B39" s="48" t="s">
        <v>76</v>
      </c>
      <c r="C39" s="42" t="s">
        <v>30</v>
      </c>
      <c r="D39" s="42" t="s">
        <v>31</v>
      </c>
      <c r="E39" s="42" t="s">
        <v>32</v>
      </c>
      <c r="F39" s="42" t="s">
        <v>33</v>
      </c>
      <c r="G39" s="34" t="s">
        <v>56</v>
      </c>
      <c r="H39" s="35"/>
    </row>
    <row r="40" spans="1:8" x14ac:dyDescent="0.25">
      <c r="A40" s="46"/>
      <c r="B40" s="49"/>
      <c r="C40" s="43"/>
      <c r="D40" s="43"/>
      <c r="E40" s="43"/>
      <c r="F40" s="43"/>
      <c r="G40" s="13" t="s">
        <v>57</v>
      </c>
      <c r="H40" s="14">
        <v>20</v>
      </c>
    </row>
    <row r="41" spans="1:8" ht="31.5" x14ac:dyDescent="0.25">
      <c r="A41" s="46"/>
      <c r="B41" s="49"/>
      <c r="C41" s="43"/>
      <c r="D41" s="43"/>
      <c r="E41" s="43"/>
      <c r="F41" s="43"/>
      <c r="G41" s="13" t="s">
        <v>58</v>
      </c>
      <c r="H41" s="14">
        <v>6</v>
      </c>
    </row>
    <row r="42" spans="1:8" ht="31.5" x14ac:dyDescent="0.25">
      <c r="A42" s="46"/>
      <c r="B42" s="49"/>
      <c r="C42" s="43"/>
      <c r="D42" s="43"/>
      <c r="E42" s="43"/>
      <c r="F42" s="43"/>
      <c r="G42" s="13" t="s">
        <v>59</v>
      </c>
      <c r="H42" s="14">
        <v>12</v>
      </c>
    </row>
    <row r="43" spans="1:8" ht="31.5" x14ac:dyDescent="0.25">
      <c r="A43" s="46"/>
      <c r="B43" s="49"/>
      <c r="C43" s="43"/>
      <c r="D43" s="43"/>
      <c r="E43" s="43"/>
      <c r="F43" s="43"/>
      <c r="G43" s="13" t="s">
        <v>60</v>
      </c>
      <c r="H43" s="14">
        <v>6</v>
      </c>
    </row>
    <row r="44" spans="1:8" ht="47.25" x14ac:dyDescent="0.25">
      <c r="A44" s="46"/>
      <c r="B44" s="49"/>
      <c r="C44" s="43"/>
      <c r="D44" s="43"/>
      <c r="E44" s="43"/>
      <c r="F44" s="43"/>
      <c r="G44" s="13" t="s">
        <v>63</v>
      </c>
      <c r="H44" s="14">
        <v>30</v>
      </c>
    </row>
    <row r="45" spans="1:8" ht="16.5" thickBot="1" x14ac:dyDescent="0.3">
      <c r="A45" s="46"/>
      <c r="B45" s="49"/>
      <c r="C45" s="44"/>
      <c r="D45" s="44"/>
      <c r="E45" s="44"/>
      <c r="F45" s="44"/>
      <c r="G45" s="36" t="s">
        <v>8</v>
      </c>
      <c r="H45" s="38">
        <f>SUM(H40:H44)</f>
        <v>74</v>
      </c>
    </row>
    <row r="46" spans="1:8" ht="249.95" customHeight="1" thickBot="1" x14ac:dyDescent="0.3">
      <c r="A46" s="47"/>
      <c r="B46" s="50"/>
      <c r="C46" s="40" t="s">
        <v>72</v>
      </c>
      <c r="D46" s="40"/>
      <c r="E46" s="40"/>
      <c r="F46" s="41"/>
      <c r="G46" s="37"/>
      <c r="H46" s="39"/>
    </row>
    <row r="47" spans="1:8" x14ac:dyDescent="0.25">
      <c r="A47" s="45">
        <v>7</v>
      </c>
      <c r="B47" s="48" t="s">
        <v>76</v>
      </c>
      <c r="C47" s="42" t="s">
        <v>34</v>
      </c>
      <c r="D47" s="42" t="s">
        <v>35</v>
      </c>
      <c r="E47" s="42" t="s">
        <v>36</v>
      </c>
      <c r="F47" s="42" t="s">
        <v>37</v>
      </c>
      <c r="G47" s="34" t="s">
        <v>56</v>
      </c>
      <c r="H47" s="35"/>
    </row>
    <row r="48" spans="1:8" x14ac:dyDescent="0.25">
      <c r="A48" s="46"/>
      <c r="B48" s="49"/>
      <c r="C48" s="43"/>
      <c r="D48" s="43"/>
      <c r="E48" s="43"/>
      <c r="F48" s="43"/>
      <c r="G48" s="13" t="s">
        <v>57</v>
      </c>
      <c r="H48" s="14">
        <v>50</v>
      </c>
    </row>
    <row r="49" spans="1:8" ht="31.5" x14ac:dyDescent="0.25">
      <c r="A49" s="46"/>
      <c r="B49" s="49"/>
      <c r="C49" s="43"/>
      <c r="D49" s="43"/>
      <c r="E49" s="43"/>
      <c r="F49" s="43"/>
      <c r="G49" s="13" t="s">
        <v>58</v>
      </c>
      <c r="H49" s="14">
        <v>6</v>
      </c>
    </row>
    <row r="50" spans="1:8" ht="31.5" x14ac:dyDescent="0.25">
      <c r="A50" s="46"/>
      <c r="B50" s="49"/>
      <c r="C50" s="43"/>
      <c r="D50" s="43"/>
      <c r="E50" s="43"/>
      <c r="F50" s="43"/>
      <c r="G50" s="13" t="s">
        <v>59</v>
      </c>
      <c r="H50" s="14">
        <v>12</v>
      </c>
    </row>
    <row r="51" spans="1:8" ht="31.5" x14ac:dyDescent="0.25">
      <c r="A51" s="46"/>
      <c r="B51" s="49"/>
      <c r="C51" s="43"/>
      <c r="D51" s="43"/>
      <c r="E51" s="43"/>
      <c r="F51" s="43"/>
      <c r="G51" s="13" t="s">
        <v>60</v>
      </c>
      <c r="H51" s="14">
        <v>2</v>
      </c>
    </row>
    <row r="52" spans="1:8" ht="47.25" x14ac:dyDescent="0.25">
      <c r="A52" s="46"/>
      <c r="B52" s="49"/>
      <c r="C52" s="43"/>
      <c r="D52" s="43"/>
      <c r="E52" s="43"/>
      <c r="F52" s="43"/>
      <c r="G52" s="13" t="s">
        <v>63</v>
      </c>
      <c r="H52" s="14">
        <v>52</v>
      </c>
    </row>
    <row r="53" spans="1:8" ht="16.5" thickBot="1" x14ac:dyDescent="0.3">
      <c r="A53" s="46"/>
      <c r="B53" s="49"/>
      <c r="C53" s="44"/>
      <c r="D53" s="44"/>
      <c r="E53" s="44"/>
      <c r="F53" s="44"/>
      <c r="G53" s="36" t="s">
        <v>8</v>
      </c>
      <c r="H53" s="38">
        <f>SUM(H48:H52,)</f>
        <v>122</v>
      </c>
    </row>
    <row r="54" spans="1:8" ht="249.95" customHeight="1" thickBot="1" x14ac:dyDescent="0.3">
      <c r="A54" s="47"/>
      <c r="B54" s="50"/>
      <c r="C54" s="40" t="s">
        <v>73</v>
      </c>
      <c r="D54" s="40"/>
      <c r="E54" s="40"/>
      <c r="F54" s="41"/>
      <c r="G54" s="37"/>
      <c r="H54" s="39"/>
    </row>
    <row r="55" spans="1:8" x14ac:dyDescent="0.25">
      <c r="A55" s="45">
        <v>8</v>
      </c>
      <c r="B55" s="48" t="s">
        <v>76</v>
      </c>
      <c r="C55" s="42" t="s">
        <v>38</v>
      </c>
      <c r="D55" s="42" t="s">
        <v>39</v>
      </c>
      <c r="E55" s="42" t="s">
        <v>40</v>
      </c>
      <c r="F55" s="42" t="s">
        <v>41</v>
      </c>
      <c r="G55" s="34" t="s">
        <v>56</v>
      </c>
      <c r="H55" s="35"/>
    </row>
    <row r="56" spans="1:8" x14ac:dyDescent="0.25">
      <c r="A56" s="46"/>
      <c r="B56" s="49"/>
      <c r="C56" s="43"/>
      <c r="D56" s="43"/>
      <c r="E56" s="43"/>
      <c r="F56" s="43"/>
      <c r="G56" s="13" t="s">
        <v>57</v>
      </c>
      <c r="H56" s="14">
        <v>20</v>
      </c>
    </row>
    <row r="57" spans="1:8" ht="31.5" x14ac:dyDescent="0.25">
      <c r="A57" s="46"/>
      <c r="B57" s="49"/>
      <c r="C57" s="43"/>
      <c r="D57" s="43"/>
      <c r="E57" s="43"/>
      <c r="F57" s="43"/>
      <c r="G57" s="13" t="s">
        <v>60</v>
      </c>
      <c r="H57" s="14">
        <v>12</v>
      </c>
    </row>
    <row r="58" spans="1:8" ht="47.25" x14ac:dyDescent="0.25">
      <c r="A58" s="46"/>
      <c r="B58" s="49"/>
      <c r="C58" s="43"/>
      <c r="D58" s="43"/>
      <c r="E58" s="43"/>
      <c r="F58" s="43"/>
      <c r="G58" s="13" t="s">
        <v>63</v>
      </c>
      <c r="H58" s="14">
        <v>10</v>
      </c>
    </row>
    <row r="59" spans="1:8" ht="16.5" thickBot="1" x14ac:dyDescent="0.3">
      <c r="A59" s="46"/>
      <c r="B59" s="49"/>
      <c r="C59" s="44"/>
      <c r="D59" s="44"/>
      <c r="E59" s="44"/>
      <c r="F59" s="44"/>
      <c r="G59" s="36" t="s">
        <v>8</v>
      </c>
      <c r="H59" s="38">
        <f>SUM(H56:H58,)</f>
        <v>42</v>
      </c>
    </row>
    <row r="60" spans="1:8" ht="249.95" customHeight="1" thickBot="1" x14ac:dyDescent="0.3">
      <c r="A60" s="47"/>
      <c r="B60" s="50"/>
      <c r="C60" s="40" t="s">
        <v>74</v>
      </c>
      <c r="D60" s="40"/>
      <c r="E60" s="40"/>
      <c r="F60" s="41"/>
      <c r="G60" s="37"/>
      <c r="H60" s="39"/>
    </row>
    <row r="61" spans="1:8" x14ac:dyDescent="0.25">
      <c r="A61" s="45">
        <v>9</v>
      </c>
      <c r="B61" s="48" t="s">
        <v>76</v>
      </c>
      <c r="C61" s="42" t="s">
        <v>42</v>
      </c>
      <c r="D61" s="42" t="s">
        <v>43</v>
      </c>
      <c r="E61" s="42" t="s">
        <v>44</v>
      </c>
      <c r="F61" s="42" t="s">
        <v>45</v>
      </c>
      <c r="G61" s="34" t="s">
        <v>56</v>
      </c>
      <c r="H61" s="35"/>
    </row>
    <row r="62" spans="1:8" ht="31.5" x14ac:dyDescent="0.25">
      <c r="A62" s="46"/>
      <c r="B62" s="49"/>
      <c r="C62" s="43"/>
      <c r="D62" s="43"/>
      <c r="E62" s="43"/>
      <c r="F62" s="43"/>
      <c r="G62" s="13" t="s">
        <v>58</v>
      </c>
      <c r="H62" s="14">
        <v>6</v>
      </c>
    </row>
    <row r="63" spans="1:8" ht="47.25" x14ac:dyDescent="0.25">
      <c r="A63" s="46"/>
      <c r="B63" s="49"/>
      <c r="C63" s="43"/>
      <c r="D63" s="43"/>
      <c r="E63" s="43"/>
      <c r="F63" s="43"/>
      <c r="G63" s="13" t="s">
        <v>63</v>
      </c>
      <c r="H63" s="14">
        <v>10</v>
      </c>
    </row>
    <row r="64" spans="1:8" ht="16.5" thickBot="1" x14ac:dyDescent="0.3">
      <c r="A64" s="46"/>
      <c r="B64" s="49"/>
      <c r="C64" s="44"/>
      <c r="D64" s="44"/>
      <c r="E64" s="44"/>
      <c r="F64" s="44"/>
      <c r="G64" s="36" t="s">
        <v>8</v>
      </c>
      <c r="H64" s="38">
        <f>SUM(H62:H63,)</f>
        <v>16</v>
      </c>
    </row>
    <row r="65" spans="1:16" ht="249.95" customHeight="1" thickBot="1" x14ac:dyDescent="0.3">
      <c r="A65" s="47"/>
      <c r="B65" s="50"/>
      <c r="C65" s="40" t="s">
        <v>62</v>
      </c>
      <c r="D65" s="40"/>
      <c r="E65" s="40"/>
      <c r="F65" s="41"/>
      <c r="G65" s="37"/>
      <c r="H65" s="39"/>
    </row>
    <row r="66" spans="1:16" x14ac:dyDescent="0.25">
      <c r="A66" s="45">
        <v>10</v>
      </c>
      <c r="B66" s="48" t="s">
        <v>76</v>
      </c>
      <c r="C66" s="42" t="s">
        <v>46</v>
      </c>
      <c r="D66" s="42" t="s">
        <v>47</v>
      </c>
      <c r="E66" s="42" t="s">
        <v>48</v>
      </c>
      <c r="F66" s="42" t="s">
        <v>49</v>
      </c>
      <c r="G66" s="34" t="s">
        <v>56</v>
      </c>
      <c r="H66" s="35"/>
    </row>
    <row r="67" spans="1:16" ht="31.5" x14ac:dyDescent="0.25">
      <c r="A67" s="46"/>
      <c r="B67" s="49"/>
      <c r="C67" s="43"/>
      <c r="D67" s="43"/>
      <c r="E67" s="43"/>
      <c r="F67" s="43"/>
      <c r="G67" s="13" t="s">
        <v>60</v>
      </c>
      <c r="H67" s="14">
        <v>16</v>
      </c>
    </row>
    <row r="68" spans="1:16" ht="47.25" x14ac:dyDescent="0.25">
      <c r="A68" s="46"/>
      <c r="B68" s="49"/>
      <c r="C68" s="43"/>
      <c r="D68" s="43"/>
      <c r="E68" s="43"/>
      <c r="F68" s="43"/>
      <c r="G68" s="13" t="s">
        <v>63</v>
      </c>
      <c r="H68" s="14">
        <v>6</v>
      </c>
    </row>
    <row r="69" spans="1:16" ht="16.5" thickBot="1" x14ac:dyDescent="0.3">
      <c r="A69" s="46"/>
      <c r="B69" s="49"/>
      <c r="C69" s="44"/>
      <c r="D69" s="44"/>
      <c r="E69" s="44"/>
      <c r="F69" s="44"/>
      <c r="G69" s="36" t="s">
        <v>8</v>
      </c>
      <c r="H69" s="38">
        <f>SUM(H67:H68)</f>
        <v>22</v>
      </c>
    </row>
    <row r="70" spans="1:16" ht="249.95" customHeight="1" thickBot="1" x14ac:dyDescent="0.3">
      <c r="A70" s="47"/>
      <c r="B70" s="50"/>
      <c r="C70" s="40" t="s">
        <v>61</v>
      </c>
      <c r="D70" s="40"/>
      <c r="E70" s="40"/>
      <c r="F70" s="41"/>
      <c r="G70" s="37"/>
      <c r="H70" s="39"/>
    </row>
    <row r="71" spans="1:16" ht="16.5" thickBot="1" x14ac:dyDescent="0.3">
      <c r="A71" s="28" t="s">
        <v>86</v>
      </c>
      <c r="B71" s="29"/>
      <c r="C71" s="29"/>
      <c r="D71" s="29"/>
      <c r="E71" s="30"/>
      <c r="F71" s="31">
        <f>H69+H64+H59+H53+H45+H37+H27+H21+H13+H6</f>
        <v>558</v>
      </c>
      <c r="G71" s="32"/>
      <c r="H71" s="33"/>
    </row>
    <row r="72" spans="1:16" ht="249.95" customHeight="1" thickBot="1" x14ac:dyDescent="0.3">
      <c r="A72" s="23" t="s">
        <v>9</v>
      </c>
      <c r="B72" s="24"/>
      <c r="C72" s="25" t="s">
        <v>78</v>
      </c>
      <c r="D72" s="26"/>
      <c r="E72" s="26"/>
      <c r="F72" s="27"/>
      <c r="G72" s="15" t="s">
        <v>80</v>
      </c>
      <c r="H72" s="16" t="s">
        <v>81</v>
      </c>
      <c r="M72" s="7"/>
    </row>
    <row r="73" spans="1:16" ht="249.95" customHeight="1" thickBot="1" x14ac:dyDescent="0.3">
      <c r="A73" s="23" t="s">
        <v>9</v>
      </c>
      <c r="B73" s="24"/>
      <c r="C73" s="25" t="s">
        <v>66</v>
      </c>
      <c r="D73" s="26"/>
      <c r="E73" s="26"/>
      <c r="F73" s="27"/>
      <c r="G73" s="15" t="s">
        <v>83</v>
      </c>
      <c r="H73" s="16" t="s">
        <v>82</v>
      </c>
    </row>
    <row r="74" spans="1:16" ht="363" customHeight="1" thickBot="1" x14ac:dyDescent="0.3">
      <c r="A74" s="23" t="s">
        <v>9</v>
      </c>
      <c r="B74" s="24"/>
      <c r="C74" s="25" t="s">
        <v>79</v>
      </c>
      <c r="D74" s="26"/>
      <c r="E74" s="26"/>
      <c r="F74" s="27"/>
      <c r="G74" s="17" t="s">
        <v>84</v>
      </c>
      <c r="H74" s="18" t="s">
        <v>85</v>
      </c>
      <c r="M74" s="20"/>
      <c r="N74" s="21"/>
      <c r="O74" s="21"/>
      <c r="P74" s="22"/>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C66:C69"/>
    <mergeCell ref="D66:D69"/>
    <mergeCell ref="E66:E69"/>
    <mergeCell ref="F66:F69"/>
    <mergeCell ref="B66:B70"/>
    <mergeCell ref="G66:H66"/>
    <mergeCell ref="G69:G70"/>
    <mergeCell ref="H69:H70"/>
    <mergeCell ref="C70:F70"/>
    <mergeCell ref="B61:B65"/>
    <mergeCell ref="G61:H61"/>
    <mergeCell ref="G64:G65"/>
    <mergeCell ref="H64:H65"/>
    <mergeCell ref="C65:F65"/>
    <mergeCell ref="C61:C64"/>
    <mergeCell ref="D61:D64"/>
    <mergeCell ref="E61:E64"/>
    <mergeCell ref="F61:F64"/>
    <mergeCell ref="B55:B60"/>
    <mergeCell ref="G55:H55"/>
    <mergeCell ref="G59:G60"/>
    <mergeCell ref="H59:H60"/>
    <mergeCell ref="C60:F60"/>
    <mergeCell ref="C55:C59"/>
    <mergeCell ref="D55:D59"/>
    <mergeCell ref="E55:E59"/>
    <mergeCell ref="F55:F59"/>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D8:D13"/>
    <mergeCell ref="E8:E13"/>
    <mergeCell ref="F8:F13"/>
    <mergeCell ref="A2:A7"/>
    <mergeCell ref="A8:A14"/>
    <mergeCell ref="A15:A22"/>
    <mergeCell ref="A23:A28"/>
    <mergeCell ref="A29:A38"/>
    <mergeCell ref="B15:B22"/>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M74:P74"/>
    <mergeCell ref="A74:B74"/>
    <mergeCell ref="C74:F74"/>
    <mergeCell ref="A71:E71"/>
    <mergeCell ref="F71:H71"/>
    <mergeCell ref="A72:B72"/>
    <mergeCell ref="C72:F72"/>
    <mergeCell ref="A73:B73"/>
    <mergeCell ref="C73:F7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B90B5-F05A-405B-8D73-30C4FDB7A72E}">
  <dimension ref="A1:T234"/>
  <sheetViews>
    <sheetView zoomScale="85" zoomScaleNormal="85" workbookViewId="0">
      <pane ySplit="1" topLeftCell="A2" activePane="bottomLeft" state="frozen"/>
      <selection pane="bottomLeft"/>
    </sheetView>
  </sheetViews>
  <sheetFormatPr defaultColWidth="9.140625" defaultRowHeight="15.75" x14ac:dyDescent="0.25"/>
  <cols>
    <col min="1" max="1" width="10.7109375" style="3" customWidth="1"/>
    <col min="2" max="2" width="19.7109375" style="4" customWidth="1"/>
    <col min="3" max="3" width="23" style="3" customWidth="1"/>
    <col min="4" max="4" width="28.7109375" style="3" customWidth="1"/>
    <col min="5" max="5" width="24.5703125" style="3" customWidth="1"/>
    <col min="6" max="6" width="28" style="3" customWidth="1"/>
    <col min="7" max="7" width="27.140625" style="3" customWidth="1"/>
    <col min="8" max="8" width="23.140625" style="3" customWidth="1"/>
    <col min="9" max="9" width="26" style="6" customWidth="1"/>
    <col min="10" max="10" width="26.42578125" style="6" customWidth="1"/>
    <col min="11" max="11" width="9.140625" style="6"/>
    <col min="12" max="12" width="36.42578125" style="6" customWidth="1"/>
    <col min="13" max="13" width="20.140625" style="6" customWidth="1"/>
    <col min="14" max="14" width="22.42578125" style="6" customWidth="1"/>
    <col min="15" max="15" width="18.42578125" style="6" customWidth="1"/>
    <col min="16" max="16" width="21.42578125" style="6" customWidth="1"/>
    <col min="17" max="20" width="9.140625" style="6"/>
    <col min="21" max="16384" width="9.140625" style="2"/>
  </cols>
  <sheetData>
    <row r="1" spans="1:20" s="1" customFormat="1" ht="48" thickBot="1" x14ac:dyDescent="0.3">
      <c r="A1" s="8" t="s">
        <v>0</v>
      </c>
      <c r="B1" s="9" t="s">
        <v>1</v>
      </c>
      <c r="C1" s="10" t="s">
        <v>2</v>
      </c>
      <c r="D1" s="10" t="s">
        <v>3</v>
      </c>
      <c r="E1" s="10" t="s">
        <v>4</v>
      </c>
      <c r="F1" s="10" t="s">
        <v>5</v>
      </c>
      <c r="G1" s="11" t="s">
        <v>6</v>
      </c>
      <c r="H1" s="12" t="s">
        <v>7</v>
      </c>
      <c r="I1" s="5"/>
      <c r="J1" s="5"/>
      <c r="K1" s="5"/>
      <c r="L1" s="5"/>
      <c r="M1" s="5"/>
      <c r="N1" s="5"/>
      <c r="O1" s="5"/>
      <c r="P1" s="5"/>
      <c r="Q1" s="5"/>
      <c r="R1" s="5"/>
      <c r="S1" s="5"/>
      <c r="T1" s="5"/>
    </row>
    <row r="2" spans="1:20" ht="15.75" customHeight="1" x14ac:dyDescent="0.25">
      <c r="A2" s="45">
        <v>1</v>
      </c>
      <c r="B2" s="48" t="s">
        <v>103</v>
      </c>
      <c r="C2" s="42" t="s">
        <v>268</v>
      </c>
      <c r="D2" s="42" t="s">
        <v>267</v>
      </c>
      <c r="E2" s="42" t="s">
        <v>266</v>
      </c>
      <c r="F2" s="42" t="s">
        <v>265</v>
      </c>
      <c r="G2" s="34" t="s">
        <v>247</v>
      </c>
      <c r="H2" s="35"/>
    </row>
    <row r="3" spans="1:20" ht="31.5" x14ac:dyDescent="0.25">
      <c r="A3" s="46"/>
      <c r="B3" s="49"/>
      <c r="C3" s="43"/>
      <c r="D3" s="43"/>
      <c r="E3" s="43"/>
      <c r="F3" s="43"/>
      <c r="G3" s="13" t="s">
        <v>246</v>
      </c>
      <c r="H3" s="14">
        <v>2</v>
      </c>
    </row>
    <row r="4" spans="1:20" ht="47.25" x14ac:dyDescent="0.25">
      <c r="A4" s="46"/>
      <c r="B4" s="49"/>
      <c r="C4" s="43"/>
      <c r="D4" s="43"/>
      <c r="E4" s="43"/>
      <c r="F4" s="43"/>
      <c r="G4" s="13" t="s">
        <v>245</v>
      </c>
      <c r="H4" s="14">
        <v>6</v>
      </c>
    </row>
    <row r="5" spans="1:20" ht="15.75" customHeight="1" x14ac:dyDescent="0.25">
      <c r="A5" s="46"/>
      <c r="B5" s="49"/>
      <c r="C5" s="43"/>
      <c r="D5" s="43"/>
      <c r="E5" s="43"/>
      <c r="F5" s="43"/>
      <c r="G5" s="13" t="s">
        <v>258</v>
      </c>
      <c r="H5" s="14">
        <v>6</v>
      </c>
    </row>
    <row r="6" spans="1:20" ht="15" customHeight="1" thickBot="1" x14ac:dyDescent="0.3">
      <c r="A6" s="46"/>
      <c r="B6" s="49"/>
      <c r="C6" s="43"/>
      <c r="D6" s="43"/>
      <c r="E6" s="43"/>
      <c r="F6" s="43"/>
      <c r="G6" s="13" t="s">
        <v>257</v>
      </c>
      <c r="H6" s="14">
        <v>5</v>
      </c>
    </row>
    <row r="7" spans="1:20" ht="15" customHeight="1" x14ac:dyDescent="0.25">
      <c r="A7" s="46"/>
      <c r="B7" s="49"/>
      <c r="C7" s="43"/>
      <c r="D7" s="43"/>
      <c r="E7" s="43"/>
      <c r="F7" s="43"/>
      <c r="G7" s="34" t="s">
        <v>130</v>
      </c>
      <c r="H7" s="35"/>
    </row>
    <row r="8" spans="1:20" ht="15" customHeight="1" x14ac:dyDescent="0.25">
      <c r="A8" s="46"/>
      <c r="B8" s="49"/>
      <c r="C8" s="43"/>
      <c r="D8" s="43"/>
      <c r="E8" s="43"/>
      <c r="F8" s="43"/>
      <c r="G8" s="13" t="s">
        <v>197</v>
      </c>
      <c r="H8" s="14">
        <v>2</v>
      </c>
    </row>
    <row r="9" spans="1:20" ht="15" customHeight="1" x14ac:dyDescent="0.25">
      <c r="A9" s="46"/>
      <c r="B9" s="49"/>
      <c r="C9" s="43"/>
      <c r="D9" s="43"/>
      <c r="E9" s="43"/>
      <c r="F9" s="43"/>
      <c r="G9" s="13" t="s">
        <v>196</v>
      </c>
      <c r="H9" s="14">
        <v>2</v>
      </c>
    </row>
    <row r="10" spans="1:20" ht="15" customHeight="1" thickBot="1" x14ac:dyDescent="0.3">
      <c r="A10" s="46"/>
      <c r="B10" s="49"/>
      <c r="C10" s="43"/>
      <c r="D10" s="43"/>
      <c r="E10" s="43"/>
      <c r="F10" s="43"/>
      <c r="G10" s="13" t="s">
        <v>264</v>
      </c>
      <c r="H10" s="14">
        <v>4</v>
      </c>
    </row>
    <row r="11" spans="1:20" ht="15" customHeight="1" x14ac:dyDescent="0.25">
      <c r="A11" s="46"/>
      <c r="B11" s="49"/>
      <c r="C11" s="43"/>
      <c r="D11" s="43"/>
      <c r="E11" s="43"/>
      <c r="F11" s="43"/>
      <c r="G11" s="34" t="s">
        <v>98</v>
      </c>
      <c r="H11" s="35"/>
    </row>
    <row r="12" spans="1:20" ht="31.35" customHeight="1" x14ac:dyDescent="0.25">
      <c r="A12" s="46"/>
      <c r="B12" s="49"/>
      <c r="C12" s="43"/>
      <c r="D12" s="43"/>
      <c r="E12" s="43"/>
      <c r="F12" s="43"/>
      <c r="G12" s="13" t="s">
        <v>97</v>
      </c>
      <c r="H12" s="14">
        <v>1</v>
      </c>
    </row>
    <row r="13" spans="1:20" ht="16.5" thickBot="1" x14ac:dyDescent="0.3">
      <c r="A13" s="46"/>
      <c r="B13" s="49"/>
      <c r="C13" s="44"/>
      <c r="D13" s="44"/>
      <c r="E13" s="44"/>
      <c r="F13" s="44"/>
      <c r="G13" s="36" t="s">
        <v>8</v>
      </c>
      <c r="H13" s="38">
        <f>SUM(H3:H6,H8:H10,H12:H12,)</f>
        <v>28</v>
      </c>
    </row>
    <row r="14" spans="1:20" ht="200.1" customHeight="1" thickBot="1" x14ac:dyDescent="0.3">
      <c r="A14" s="47"/>
      <c r="B14" s="50"/>
      <c r="C14" s="40" t="s">
        <v>263</v>
      </c>
      <c r="D14" s="40"/>
      <c r="E14" s="40"/>
      <c r="F14" s="41"/>
      <c r="G14" s="37"/>
      <c r="H14" s="39"/>
      <c r="J14" s="7"/>
    </row>
    <row r="15" spans="1:20" ht="16.5" customHeight="1" x14ac:dyDescent="0.25">
      <c r="A15" s="45">
        <v>2</v>
      </c>
      <c r="B15" s="48" t="s">
        <v>103</v>
      </c>
      <c r="C15" s="42" t="s">
        <v>262</v>
      </c>
      <c r="D15" s="42" t="s">
        <v>261</v>
      </c>
      <c r="E15" s="42" t="s">
        <v>260</v>
      </c>
      <c r="F15" s="42" t="s">
        <v>259</v>
      </c>
      <c r="G15" s="34" t="s">
        <v>247</v>
      </c>
      <c r="H15" s="35"/>
    </row>
    <row r="16" spans="1:20" ht="31.5" x14ac:dyDescent="0.25">
      <c r="A16" s="46"/>
      <c r="B16" s="49"/>
      <c r="C16" s="43"/>
      <c r="D16" s="43"/>
      <c r="E16" s="43"/>
      <c r="F16" s="43"/>
      <c r="G16" s="13" t="s">
        <v>246</v>
      </c>
      <c r="H16" s="14">
        <v>2</v>
      </c>
    </row>
    <row r="17" spans="1:10" ht="47.25" x14ac:dyDescent="0.25">
      <c r="A17" s="46"/>
      <c r="B17" s="49"/>
      <c r="C17" s="43"/>
      <c r="D17" s="43"/>
      <c r="E17" s="43"/>
      <c r="F17" s="43"/>
      <c r="G17" s="13" t="s">
        <v>245</v>
      </c>
      <c r="H17" s="14">
        <v>2</v>
      </c>
    </row>
    <row r="18" spans="1:10" ht="15" customHeight="1" x14ac:dyDescent="0.25">
      <c r="A18" s="46"/>
      <c r="B18" s="49"/>
      <c r="C18" s="43"/>
      <c r="D18" s="43"/>
      <c r="E18" s="43"/>
      <c r="F18" s="43"/>
      <c r="G18" s="13" t="s">
        <v>258</v>
      </c>
      <c r="H18" s="14">
        <v>6</v>
      </c>
    </row>
    <row r="19" spans="1:10" ht="16.5" thickBot="1" x14ac:dyDescent="0.3">
      <c r="A19" s="46"/>
      <c r="B19" s="49"/>
      <c r="C19" s="43"/>
      <c r="D19" s="43"/>
      <c r="E19" s="43"/>
      <c r="F19" s="43"/>
      <c r="G19" s="13" t="s">
        <v>257</v>
      </c>
      <c r="H19" s="14">
        <v>1</v>
      </c>
    </row>
    <row r="20" spans="1:10" ht="16.5" customHeight="1" x14ac:dyDescent="0.25">
      <c r="A20" s="46"/>
      <c r="B20" s="49"/>
      <c r="C20" s="43"/>
      <c r="D20" s="43"/>
      <c r="E20" s="43"/>
      <c r="F20" s="43"/>
      <c r="G20" s="34" t="s">
        <v>130</v>
      </c>
      <c r="H20" s="35"/>
    </row>
    <row r="21" spans="1:10" ht="43.5" customHeight="1" x14ac:dyDescent="0.25">
      <c r="A21" s="46"/>
      <c r="B21" s="49"/>
      <c r="C21" s="43"/>
      <c r="D21" s="43"/>
      <c r="E21" s="43"/>
      <c r="F21" s="43"/>
      <c r="G21" s="13" t="s">
        <v>197</v>
      </c>
      <c r="H21" s="14">
        <v>2</v>
      </c>
    </row>
    <row r="22" spans="1:10" x14ac:dyDescent="0.25">
      <c r="A22" s="46"/>
      <c r="B22" s="49"/>
      <c r="C22" s="43"/>
      <c r="D22" s="43"/>
      <c r="E22" s="43"/>
      <c r="F22" s="43"/>
      <c r="G22" s="13" t="s">
        <v>196</v>
      </c>
      <c r="H22" s="14">
        <v>2</v>
      </c>
    </row>
    <row r="23" spans="1:10" ht="48" thickBot="1" x14ac:dyDescent="0.3">
      <c r="A23" s="46"/>
      <c r="B23" s="49"/>
      <c r="C23" s="43"/>
      <c r="D23" s="43"/>
      <c r="E23" s="43"/>
      <c r="F23" s="43"/>
      <c r="G23" s="13" t="s">
        <v>195</v>
      </c>
      <c r="H23" s="14">
        <v>4</v>
      </c>
    </row>
    <row r="24" spans="1:10" x14ac:dyDescent="0.25">
      <c r="A24" s="46"/>
      <c r="B24" s="49"/>
      <c r="C24" s="43"/>
      <c r="D24" s="43"/>
      <c r="E24" s="43"/>
      <c r="F24" s="43"/>
      <c r="G24" s="34" t="s">
        <v>98</v>
      </c>
      <c r="H24" s="35"/>
    </row>
    <row r="25" spans="1:10" ht="31.5" x14ac:dyDescent="0.25">
      <c r="A25" s="46"/>
      <c r="B25" s="49"/>
      <c r="C25" s="43"/>
      <c r="D25" s="43"/>
      <c r="E25" s="43"/>
      <c r="F25" s="43"/>
      <c r="G25" s="13" t="s">
        <v>97</v>
      </c>
      <c r="H25" s="14">
        <v>5</v>
      </c>
    </row>
    <row r="26" spans="1:10" ht="31.5" x14ac:dyDescent="0.25">
      <c r="A26" s="46"/>
      <c r="B26" s="49"/>
      <c r="C26" s="43"/>
      <c r="D26" s="43"/>
      <c r="E26" s="43"/>
      <c r="F26" s="43"/>
      <c r="G26" s="13" t="s">
        <v>244</v>
      </c>
      <c r="H26" s="14">
        <v>7</v>
      </c>
    </row>
    <row r="27" spans="1:10" ht="16.5" thickBot="1" x14ac:dyDescent="0.3">
      <c r="A27" s="46"/>
      <c r="B27" s="49"/>
      <c r="C27" s="44"/>
      <c r="D27" s="44"/>
      <c r="E27" s="44"/>
      <c r="F27" s="44"/>
      <c r="G27" s="36" t="s">
        <v>8</v>
      </c>
      <c r="H27" s="38">
        <f>SUM(H16:H19,H21:H23,H25:H26,)</f>
        <v>31</v>
      </c>
    </row>
    <row r="28" spans="1:10" ht="200.1" customHeight="1" thickBot="1" x14ac:dyDescent="0.3">
      <c r="A28" s="47"/>
      <c r="B28" s="50"/>
      <c r="C28" s="40" t="s">
        <v>256</v>
      </c>
      <c r="D28" s="40"/>
      <c r="E28" s="40"/>
      <c r="F28" s="41"/>
      <c r="G28" s="37"/>
      <c r="H28" s="39"/>
      <c r="J28" s="7"/>
    </row>
    <row r="29" spans="1:10" ht="16.5" customHeight="1" x14ac:dyDescent="0.25">
      <c r="A29" s="45">
        <v>3</v>
      </c>
      <c r="B29" s="48" t="s">
        <v>103</v>
      </c>
      <c r="C29" s="42" t="s">
        <v>255</v>
      </c>
      <c r="D29" s="42" t="s">
        <v>254</v>
      </c>
      <c r="E29" s="42" t="s">
        <v>253</v>
      </c>
      <c r="F29" s="42" t="s">
        <v>252</v>
      </c>
      <c r="G29" s="34" t="s">
        <v>247</v>
      </c>
      <c r="H29" s="35"/>
    </row>
    <row r="30" spans="1:10" ht="31.5" x14ac:dyDescent="0.25">
      <c r="A30" s="46"/>
      <c r="B30" s="49"/>
      <c r="C30" s="43"/>
      <c r="D30" s="43"/>
      <c r="E30" s="43"/>
      <c r="F30" s="43"/>
      <c r="G30" s="13" t="s">
        <v>246</v>
      </c>
      <c r="H30" s="14">
        <v>1</v>
      </c>
    </row>
    <row r="31" spans="1:10" ht="48" thickBot="1" x14ac:dyDescent="0.3">
      <c r="A31" s="46"/>
      <c r="B31" s="49"/>
      <c r="C31" s="43"/>
      <c r="D31" s="43"/>
      <c r="E31" s="43"/>
      <c r="F31" s="43"/>
      <c r="G31" s="13" t="s">
        <v>245</v>
      </c>
      <c r="H31" s="14">
        <v>2</v>
      </c>
    </row>
    <row r="32" spans="1:10" x14ac:dyDescent="0.25">
      <c r="A32" s="46"/>
      <c r="B32" s="49"/>
      <c r="C32" s="43"/>
      <c r="D32" s="43"/>
      <c r="E32" s="43"/>
      <c r="F32" s="43"/>
      <c r="G32" s="34" t="s">
        <v>130</v>
      </c>
      <c r="H32" s="35"/>
    </row>
    <row r="33" spans="1:10" ht="31.5" x14ac:dyDescent="0.25">
      <c r="A33" s="46"/>
      <c r="B33" s="49"/>
      <c r="C33" s="43"/>
      <c r="D33" s="43"/>
      <c r="E33" s="43"/>
      <c r="F33" s="43"/>
      <c r="G33" s="13" t="s">
        <v>197</v>
      </c>
      <c r="H33" s="14">
        <v>2</v>
      </c>
    </row>
    <row r="34" spans="1:10" x14ac:dyDescent="0.25">
      <c r="A34" s="46"/>
      <c r="B34" s="49"/>
      <c r="C34" s="43"/>
      <c r="D34" s="43"/>
      <c r="E34" s="43"/>
      <c r="F34" s="43"/>
      <c r="G34" s="13" t="s">
        <v>196</v>
      </c>
      <c r="H34" s="14">
        <v>2</v>
      </c>
    </row>
    <row r="35" spans="1:10" ht="48" thickBot="1" x14ac:dyDescent="0.3">
      <c r="A35" s="46"/>
      <c r="B35" s="49"/>
      <c r="C35" s="43"/>
      <c r="D35" s="43"/>
      <c r="E35" s="43"/>
      <c r="F35" s="43"/>
      <c r="G35" s="13" t="s">
        <v>195</v>
      </c>
      <c r="H35" s="14">
        <v>4</v>
      </c>
    </row>
    <row r="36" spans="1:10" x14ac:dyDescent="0.25">
      <c r="A36" s="46"/>
      <c r="B36" s="49"/>
      <c r="C36" s="43"/>
      <c r="D36" s="43"/>
      <c r="E36" s="43"/>
      <c r="F36" s="43"/>
      <c r="G36" s="34" t="s">
        <v>98</v>
      </c>
      <c r="H36" s="35"/>
    </row>
    <row r="37" spans="1:10" ht="31.5" x14ac:dyDescent="0.25">
      <c r="A37" s="46"/>
      <c r="B37" s="49"/>
      <c r="C37" s="43"/>
      <c r="D37" s="43"/>
      <c r="E37" s="43"/>
      <c r="F37" s="43"/>
      <c r="G37" s="13" t="s">
        <v>97</v>
      </c>
      <c r="H37" s="14">
        <v>4</v>
      </c>
    </row>
    <row r="38" spans="1:10" ht="32.25" thickBot="1" x14ac:dyDescent="0.3">
      <c r="A38" s="46"/>
      <c r="B38" s="49"/>
      <c r="C38" s="43"/>
      <c r="D38" s="43"/>
      <c r="E38" s="43"/>
      <c r="F38" s="43"/>
      <c r="G38" s="13" t="s">
        <v>244</v>
      </c>
      <c r="H38" s="14">
        <v>7</v>
      </c>
    </row>
    <row r="39" spans="1:10" x14ac:dyDescent="0.25">
      <c r="A39" s="46"/>
      <c r="B39" s="49"/>
      <c r="C39" s="43"/>
      <c r="D39" s="43"/>
      <c r="E39" s="43"/>
      <c r="F39" s="43"/>
      <c r="G39" s="34" t="s">
        <v>106</v>
      </c>
      <c r="H39" s="35"/>
    </row>
    <row r="40" spans="1:10" x14ac:dyDescent="0.25">
      <c r="A40" s="46"/>
      <c r="B40" s="49"/>
      <c r="C40" s="43"/>
      <c r="D40" s="43"/>
      <c r="E40" s="43"/>
      <c r="F40" s="43"/>
      <c r="G40" s="13" t="s">
        <v>182</v>
      </c>
      <c r="H40" s="14">
        <v>7</v>
      </c>
    </row>
    <row r="41" spans="1:10" ht="16.5" thickBot="1" x14ac:dyDescent="0.3">
      <c r="A41" s="46"/>
      <c r="B41" s="49"/>
      <c r="C41" s="44"/>
      <c r="D41" s="44"/>
      <c r="E41" s="44"/>
      <c r="F41" s="44"/>
      <c r="G41" s="36" t="s">
        <v>8</v>
      </c>
      <c r="H41" s="38">
        <f>SUM(H30:H31,H33:H35,H37:H38,H40:H40,)</f>
        <v>29</v>
      </c>
    </row>
    <row r="42" spans="1:10" ht="200.1" customHeight="1" thickBot="1" x14ac:dyDescent="0.3">
      <c r="A42" s="47"/>
      <c r="B42" s="50"/>
      <c r="C42" s="40" t="s">
        <v>251</v>
      </c>
      <c r="D42" s="40"/>
      <c r="E42" s="40"/>
      <c r="F42" s="41"/>
      <c r="G42" s="37"/>
      <c r="H42" s="39"/>
      <c r="J42" s="7"/>
    </row>
    <row r="43" spans="1:10" ht="16.5" customHeight="1" x14ac:dyDescent="0.25">
      <c r="A43" s="45">
        <v>4</v>
      </c>
      <c r="B43" s="48" t="s">
        <v>103</v>
      </c>
      <c r="C43" s="42" t="s">
        <v>250</v>
      </c>
      <c r="D43" s="42" t="s">
        <v>249</v>
      </c>
      <c r="E43" s="42" t="s">
        <v>240</v>
      </c>
      <c r="F43" s="42" t="s">
        <v>248</v>
      </c>
      <c r="G43" s="34" t="s">
        <v>247</v>
      </c>
      <c r="H43" s="35"/>
    </row>
    <row r="44" spans="1:10" ht="31.5" x14ac:dyDescent="0.25">
      <c r="A44" s="46"/>
      <c r="B44" s="49"/>
      <c r="C44" s="43"/>
      <c r="D44" s="43"/>
      <c r="E44" s="43"/>
      <c r="F44" s="43"/>
      <c r="G44" s="13" t="s">
        <v>246</v>
      </c>
      <c r="H44" s="14">
        <v>1</v>
      </c>
    </row>
    <row r="45" spans="1:10" ht="48" thickBot="1" x14ac:dyDescent="0.3">
      <c r="A45" s="46"/>
      <c r="B45" s="49"/>
      <c r="C45" s="43"/>
      <c r="D45" s="43"/>
      <c r="E45" s="43"/>
      <c r="F45" s="43"/>
      <c r="G45" s="13" t="s">
        <v>245</v>
      </c>
      <c r="H45" s="14">
        <v>2</v>
      </c>
    </row>
    <row r="46" spans="1:10" x14ac:dyDescent="0.25">
      <c r="A46" s="46"/>
      <c r="B46" s="49"/>
      <c r="C46" s="43"/>
      <c r="D46" s="43"/>
      <c r="E46" s="43"/>
      <c r="F46" s="43"/>
      <c r="G46" s="34" t="s">
        <v>130</v>
      </c>
      <c r="H46" s="35"/>
    </row>
    <row r="47" spans="1:10" ht="31.5" x14ac:dyDescent="0.25">
      <c r="A47" s="46"/>
      <c r="B47" s="49"/>
      <c r="C47" s="43"/>
      <c r="D47" s="43"/>
      <c r="E47" s="43"/>
      <c r="F47" s="43"/>
      <c r="G47" s="13" t="s">
        <v>197</v>
      </c>
      <c r="H47" s="14">
        <v>2</v>
      </c>
    </row>
    <row r="48" spans="1:10" x14ac:dyDescent="0.25">
      <c r="A48" s="46"/>
      <c r="B48" s="49"/>
      <c r="C48" s="43"/>
      <c r="D48" s="43"/>
      <c r="E48" s="43"/>
      <c r="F48" s="43"/>
      <c r="G48" s="13" t="s">
        <v>196</v>
      </c>
      <c r="H48" s="14">
        <v>2</v>
      </c>
    </row>
    <row r="49" spans="1:10" ht="47.25" x14ac:dyDescent="0.25">
      <c r="A49" s="46"/>
      <c r="B49" s="49"/>
      <c r="C49" s="43"/>
      <c r="D49" s="43"/>
      <c r="E49" s="43"/>
      <c r="F49" s="43"/>
      <c r="G49" s="13" t="s">
        <v>195</v>
      </c>
      <c r="H49" s="14">
        <v>4</v>
      </c>
    </row>
    <row r="50" spans="1:10" ht="16.5" thickBot="1" x14ac:dyDescent="0.3">
      <c r="A50" s="46"/>
      <c r="B50" s="49"/>
      <c r="C50" s="43"/>
      <c r="D50" s="43"/>
      <c r="E50" s="43"/>
      <c r="F50" s="43"/>
      <c r="G50" s="13" t="s">
        <v>129</v>
      </c>
      <c r="H50" s="14">
        <v>3</v>
      </c>
    </row>
    <row r="51" spans="1:10" x14ac:dyDescent="0.25">
      <c r="A51" s="46"/>
      <c r="B51" s="49"/>
      <c r="C51" s="43"/>
      <c r="D51" s="43"/>
      <c r="E51" s="43"/>
      <c r="F51" s="43"/>
      <c r="G51" s="34" t="s">
        <v>98</v>
      </c>
      <c r="H51" s="35"/>
    </row>
    <row r="52" spans="1:10" ht="31.5" x14ac:dyDescent="0.25">
      <c r="A52" s="46"/>
      <c r="B52" s="49"/>
      <c r="C52" s="43"/>
      <c r="D52" s="43"/>
      <c r="E52" s="43"/>
      <c r="F52" s="43"/>
      <c r="G52" s="13" t="s">
        <v>97</v>
      </c>
      <c r="H52" s="14">
        <v>4</v>
      </c>
    </row>
    <row r="53" spans="1:10" ht="31.5" x14ac:dyDescent="0.25">
      <c r="A53" s="46"/>
      <c r="B53" s="49"/>
      <c r="C53" s="43"/>
      <c r="D53" s="43"/>
      <c r="E53" s="43"/>
      <c r="F53" s="43"/>
      <c r="G53" s="13" t="s">
        <v>244</v>
      </c>
      <c r="H53" s="14">
        <v>6</v>
      </c>
    </row>
    <row r="54" spans="1:10" ht="16.5" thickBot="1" x14ac:dyDescent="0.3">
      <c r="A54" s="46"/>
      <c r="B54" s="49"/>
      <c r="C54" s="44"/>
      <c r="D54" s="44"/>
      <c r="E54" s="44"/>
      <c r="F54" s="44"/>
      <c r="G54" s="36" t="s">
        <v>8</v>
      </c>
      <c r="H54" s="38">
        <f>SUM(H44:H45,H47:H50,H52:H53,)</f>
        <v>24</v>
      </c>
    </row>
    <row r="55" spans="1:10" ht="200.1" customHeight="1" thickBot="1" x14ac:dyDescent="0.3">
      <c r="A55" s="47"/>
      <c r="B55" s="50"/>
      <c r="C55" s="40" t="s">
        <v>243</v>
      </c>
      <c r="D55" s="40"/>
      <c r="E55" s="40"/>
      <c r="F55" s="41"/>
      <c r="G55" s="37"/>
      <c r="H55" s="39"/>
      <c r="J55" s="7"/>
    </row>
    <row r="56" spans="1:10" ht="16.5" customHeight="1" x14ac:dyDescent="0.25">
      <c r="A56" s="45">
        <v>5</v>
      </c>
      <c r="B56" s="48" t="s">
        <v>103</v>
      </c>
      <c r="C56" s="42" t="s">
        <v>242</v>
      </c>
      <c r="D56" s="42" t="s">
        <v>241</v>
      </c>
      <c r="E56" s="42" t="s">
        <v>240</v>
      </c>
      <c r="F56" s="42" t="s">
        <v>239</v>
      </c>
      <c r="G56" s="34" t="s">
        <v>106</v>
      </c>
      <c r="H56" s="35"/>
    </row>
    <row r="57" spans="1:10" ht="16.5" thickBot="1" x14ac:dyDescent="0.3">
      <c r="A57" s="46"/>
      <c r="B57" s="49"/>
      <c r="C57" s="43"/>
      <c r="D57" s="43"/>
      <c r="E57" s="43"/>
      <c r="F57" s="43"/>
      <c r="G57" s="13" t="s">
        <v>105</v>
      </c>
      <c r="H57" s="14">
        <v>2</v>
      </c>
    </row>
    <row r="58" spans="1:10" x14ac:dyDescent="0.25">
      <c r="A58" s="46"/>
      <c r="B58" s="49"/>
      <c r="C58" s="43"/>
      <c r="D58" s="43"/>
      <c r="E58" s="43"/>
      <c r="F58" s="43"/>
      <c r="G58" s="34" t="s">
        <v>161</v>
      </c>
      <c r="H58" s="35"/>
    </row>
    <row r="59" spans="1:10" ht="31.5" x14ac:dyDescent="0.25">
      <c r="A59" s="46"/>
      <c r="B59" s="49"/>
      <c r="C59" s="43"/>
      <c r="D59" s="43"/>
      <c r="E59" s="43"/>
      <c r="F59" s="43"/>
      <c r="G59" s="13" t="s">
        <v>173</v>
      </c>
      <c r="H59" s="14">
        <v>10</v>
      </c>
    </row>
    <row r="60" spans="1:10" ht="160.5" customHeight="1" thickBot="1" x14ac:dyDescent="0.3">
      <c r="A60" s="46"/>
      <c r="B60" s="49"/>
      <c r="C60" s="44"/>
      <c r="D60" s="44"/>
      <c r="E60" s="44"/>
      <c r="F60" s="44"/>
      <c r="G60" s="36" t="s">
        <v>8</v>
      </c>
      <c r="H60" s="38">
        <f>SUM(H57:H57,H59:H59,)</f>
        <v>12</v>
      </c>
    </row>
    <row r="61" spans="1:10" ht="200.1" customHeight="1" thickBot="1" x14ac:dyDescent="0.3">
      <c r="A61" s="47"/>
      <c r="B61" s="50"/>
      <c r="C61" s="40" t="s">
        <v>238</v>
      </c>
      <c r="D61" s="40"/>
      <c r="E61" s="40"/>
      <c r="F61" s="41"/>
      <c r="G61" s="37"/>
      <c r="H61" s="39"/>
      <c r="J61" s="7"/>
    </row>
    <row r="62" spans="1:10" ht="16.5" customHeight="1" x14ac:dyDescent="0.25">
      <c r="A62" s="45">
        <v>6</v>
      </c>
      <c r="B62" s="48" t="s">
        <v>158</v>
      </c>
      <c r="C62" s="42" t="s">
        <v>237</v>
      </c>
      <c r="D62" s="42" t="s">
        <v>236</v>
      </c>
      <c r="E62" s="42" t="s">
        <v>235</v>
      </c>
      <c r="F62" s="42" t="s">
        <v>234</v>
      </c>
      <c r="G62" s="34" t="s">
        <v>201</v>
      </c>
      <c r="H62" s="35"/>
    </row>
    <row r="63" spans="1:10" ht="31.5" x14ac:dyDescent="0.25">
      <c r="A63" s="46"/>
      <c r="B63" s="49"/>
      <c r="C63" s="43"/>
      <c r="D63" s="43"/>
      <c r="E63" s="43"/>
      <c r="F63" s="43"/>
      <c r="G63" s="13" t="s">
        <v>200</v>
      </c>
      <c r="H63" s="14">
        <v>5</v>
      </c>
    </row>
    <row r="64" spans="1:10" x14ac:dyDescent="0.25">
      <c r="A64" s="46"/>
      <c r="B64" s="49"/>
      <c r="C64" s="43"/>
      <c r="D64" s="43"/>
      <c r="E64" s="43"/>
      <c r="F64" s="43"/>
      <c r="G64" s="13" t="s">
        <v>213</v>
      </c>
      <c r="H64" s="14">
        <v>18</v>
      </c>
    </row>
    <row r="65" spans="1:8" ht="31.5" x14ac:dyDescent="0.25">
      <c r="A65" s="46"/>
      <c r="B65" s="49"/>
      <c r="C65" s="43"/>
      <c r="D65" s="43"/>
      <c r="E65" s="43"/>
      <c r="F65" s="43"/>
      <c r="G65" s="13" t="s">
        <v>199</v>
      </c>
      <c r="H65" s="14">
        <v>15</v>
      </c>
    </row>
    <row r="66" spans="1:8" ht="16.5" thickBot="1" x14ac:dyDescent="0.3">
      <c r="A66" s="46"/>
      <c r="B66" s="49"/>
      <c r="C66" s="43"/>
      <c r="D66" s="43"/>
      <c r="E66" s="43"/>
      <c r="F66" s="43"/>
      <c r="G66" s="13" t="s">
        <v>198</v>
      </c>
      <c r="H66" s="14">
        <v>9</v>
      </c>
    </row>
    <row r="67" spans="1:8" x14ac:dyDescent="0.25">
      <c r="A67" s="46"/>
      <c r="B67" s="49"/>
      <c r="C67" s="43"/>
      <c r="D67" s="43"/>
      <c r="E67" s="43"/>
      <c r="F67" s="43"/>
      <c r="G67" s="34" t="s">
        <v>189</v>
      </c>
      <c r="H67" s="35"/>
    </row>
    <row r="68" spans="1:8" x14ac:dyDescent="0.25">
      <c r="A68" s="46"/>
      <c r="B68" s="49"/>
      <c r="C68" s="43"/>
      <c r="D68" s="43"/>
      <c r="E68" s="43"/>
      <c r="F68" s="43"/>
      <c r="G68" s="13" t="s">
        <v>233</v>
      </c>
      <c r="H68" s="14">
        <v>60</v>
      </c>
    </row>
    <row r="69" spans="1:8" ht="16.5" thickBot="1" x14ac:dyDescent="0.3">
      <c r="A69" s="46"/>
      <c r="B69" s="49"/>
      <c r="C69" s="43"/>
      <c r="D69" s="43"/>
      <c r="E69" s="43"/>
      <c r="F69" s="43"/>
      <c r="G69" s="13" t="s">
        <v>232</v>
      </c>
      <c r="H69" s="14">
        <v>22</v>
      </c>
    </row>
    <row r="70" spans="1:8" x14ac:dyDescent="0.25">
      <c r="A70" s="46"/>
      <c r="B70" s="49"/>
      <c r="C70" s="43"/>
      <c r="D70" s="43"/>
      <c r="E70" s="43"/>
      <c r="F70" s="43"/>
      <c r="G70" s="34" t="s">
        <v>161</v>
      </c>
      <c r="H70" s="35"/>
    </row>
    <row r="71" spans="1:8" ht="31.5" x14ac:dyDescent="0.25">
      <c r="A71" s="46"/>
      <c r="B71" s="49"/>
      <c r="C71" s="43"/>
      <c r="D71" s="43"/>
      <c r="E71" s="43"/>
      <c r="F71" s="43"/>
      <c r="G71" s="13" t="s">
        <v>173</v>
      </c>
      <c r="H71" s="14">
        <v>5</v>
      </c>
    </row>
    <row r="72" spans="1:8" ht="16.5" thickBot="1" x14ac:dyDescent="0.3">
      <c r="A72" s="46"/>
      <c r="B72" s="49"/>
      <c r="C72" s="43"/>
      <c r="D72" s="43"/>
      <c r="E72" s="43"/>
      <c r="F72" s="43"/>
      <c r="G72" s="13" t="s">
        <v>231</v>
      </c>
      <c r="H72" s="14">
        <v>60</v>
      </c>
    </row>
    <row r="73" spans="1:8" x14ac:dyDescent="0.25">
      <c r="A73" s="46"/>
      <c r="B73" s="49"/>
      <c r="C73" s="43"/>
      <c r="D73" s="43"/>
      <c r="E73" s="43"/>
      <c r="F73" s="43"/>
      <c r="G73" s="34" t="s">
        <v>60</v>
      </c>
      <c r="H73" s="35"/>
    </row>
    <row r="74" spans="1:8" x14ac:dyDescent="0.25">
      <c r="A74" s="46"/>
      <c r="B74" s="49"/>
      <c r="C74" s="43"/>
      <c r="D74" s="43"/>
      <c r="E74" s="43"/>
      <c r="F74" s="43"/>
      <c r="G74" s="13" t="s">
        <v>225</v>
      </c>
      <c r="H74" s="14">
        <v>1</v>
      </c>
    </row>
    <row r="75" spans="1:8" x14ac:dyDescent="0.25">
      <c r="A75" s="46"/>
      <c r="B75" s="49"/>
      <c r="C75" s="43"/>
      <c r="D75" s="43"/>
      <c r="E75" s="43"/>
      <c r="F75" s="43"/>
      <c r="G75" s="13" t="s">
        <v>224</v>
      </c>
      <c r="H75" s="14">
        <v>1</v>
      </c>
    </row>
    <row r="76" spans="1:8" x14ac:dyDescent="0.25">
      <c r="A76" s="46"/>
      <c r="B76" s="49"/>
      <c r="C76" s="43"/>
      <c r="D76" s="43"/>
      <c r="E76" s="43"/>
      <c r="F76" s="43"/>
      <c r="G76" s="13" t="s">
        <v>207</v>
      </c>
      <c r="H76" s="14">
        <v>2</v>
      </c>
    </row>
    <row r="77" spans="1:8" ht="16.5" thickBot="1" x14ac:dyDescent="0.3">
      <c r="A77" s="46"/>
      <c r="B77" s="49"/>
      <c r="C77" s="43"/>
      <c r="D77" s="43"/>
      <c r="E77" s="43"/>
      <c r="F77" s="43"/>
      <c r="G77" s="13" t="s">
        <v>222</v>
      </c>
      <c r="H77" s="14">
        <v>1</v>
      </c>
    </row>
    <row r="78" spans="1:8" x14ac:dyDescent="0.25">
      <c r="A78" s="46"/>
      <c r="B78" s="49"/>
      <c r="C78" s="43"/>
      <c r="D78" s="43"/>
      <c r="E78" s="43"/>
      <c r="F78" s="43"/>
      <c r="G78" s="34" t="s">
        <v>106</v>
      </c>
      <c r="H78" s="35"/>
    </row>
    <row r="79" spans="1:8" x14ac:dyDescent="0.25">
      <c r="A79" s="46"/>
      <c r="B79" s="49"/>
      <c r="C79" s="43"/>
      <c r="D79" s="43"/>
      <c r="E79" s="43"/>
      <c r="F79" s="43"/>
      <c r="G79" s="13" t="s">
        <v>182</v>
      </c>
      <c r="H79" s="14">
        <v>3</v>
      </c>
    </row>
    <row r="80" spans="1:8" ht="16.5" thickBot="1" x14ac:dyDescent="0.3">
      <c r="A80" s="46"/>
      <c r="B80" s="49"/>
      <c r="C80" s="44"/>
      <c r="D80" s="44"/>
      <c r="E80" s="44"/>
      <c r="F80" s="44"/>
      <c r="G80" s="36" t="s">
        <v>8</v>
      </c>
      <c r="H80" s="38">
        <f>SUM(H63:H66,H68:H69,H71:H72,H74:H77,H79:H79,)</f>
        <v>202</v>
      </c>
    </row>
    <row r="81" spans="1:10" ht="200.1" customHeight="1" thickBot="1" x14ac:dyDescent="0.3">
      <c r="A81" s="47"/>
      <c r="B81" s="50"/>
      <c r="C81" s="40" t="s">
        <v>230</v>
      </c>
      <c r="D81" s="40"/>
      <c r="E81" s="40"/>
      <c r="F81" s="41"/>
      <c r="G81" s="37"/>
      <c r="H81" s="39"/>
      <c r="J81" s="7"/>
    </row>
    <row r="82" spans="1:10" ht="16.5" customHeight="1" x14ac:dyDescent="0.25">
      <c r="A82" s="45">
        <v>7</v>
      </c>
      <c r="B82" s="48" t="s">
        <v>103</v>
      </c>
      <c r="C82" s="42" t="s">
        <v>229</v>
      </c>
      <c r="D82" s="42" t="s">
        <v>228</v>
      </c>
      <c r="E82" s="42" t="s">
        <v>227</v>
      </c>
      <c r="F82" s="42" t="s">
        <v>226</v>
      </c>
      <c r="G82" s="34" t="s">
        <v>60</v>
      </c>
      <c r="H82" s="35"/>
    </row>
    <row r="83" spans="1:10" x14ac:dyDescent="0.25">
      <c r="A83" s="46"/>
      <c r="B83" s="49"/>
      <c r="C83" s="43"/>
      <c r="D83" s="43"/>
      <c r="E83" s="43"/>
      <c r="F83" s="43"/>
      <c r="G83" s="13" t="s">
        <v>225</v>
      </c>
      <c r="H83" s="14">
        <v>5</v>
      </c>
    </row>
    <row r="84" spans="1:10" x14ac:dyDescent="0.25">
      <c r="A84" s="46"/>
      <c r="B84" s="49"/>
      <c r="C84" s="43"/>
      <c r="D84" s="43"/>
      <c r="E84" s="43"/>
      <c r="F84" s="43"/>
      <c r="G84" s="13" t="s">
        <v>224</v>
      </c>
      <c r="H84" s="14">
        <v>5</v>
      </c>
    </row>
    <row r="85" spans="1:10" x14ac:dyDescent="0.25">
      <c r="A85" s="46"/>
      <c r="B85" s="49"/>
      <c r="C85" s="43"/>
      <c r="D85" s="43"/>
      <c r="E85" s="43"/>
      <c r="F85" s="43"/>
      <c r="G85" s="13" t="s">
        <v>207</v>
      </c>
      <c r="H85" s="14">
        <v>2</v>
      </c>
    </row>
    <row r="86" spans="1:10" x14ac:dyDescent="0.25">
      <c r="A86" s="46"/>
      <c r="B86" s="49"/>
      <c r="C86" s="43"/>
      <c r="D86" s="43"/>
      <c r="E86" s="43"/>
      <c r="F86" s="43"/>
      <c r="G86" s="13" t="s">
        <v>223</v>
      </c>
      <c r="H86" s="14">
        <v>6</v>
      </c>
    </row>
    <row r="87" spans="1:10" x14ac:dyDescent="0.25">
      <c r="A87" s="46"/>
      <c r="B87" s="49"/>
      <c r="C87" s="43"/>
      <c r="D87" s="43"/>
      <c r="E87" s="43"/>
      <c r="F87" s="43"/>
      <c r="G87" s="13" t="s">
        <v>222</v>
      </c>
      <c r="H87" s="14">
        <v>3</v>
      </c>
    </row>
    <row r="88" spans="1:10" x14ac:dyDescent="0.25">
      <c r="A88" s="46"/>
      <c r="B88" s="49"/>
      <c r="C88" s="43"/>
      <c r="D88" s="43"/>
      <c r="E88" s="43"/>
      <c r="F88" s="43"/>
      <c r="G88" s="13" t="s">
        <v>221</v>
      </c>
      <c r="H88" s="14">
        <v>4</v>
      </c>
    </row>
    <row r="89" spans="1:10" ht="32.25" thickBot="1" x14ac:dyDescent="0.3">
      <c r="A89" s="46"/>
      <c r="B89" s="49"/>
      <c r="C89" s="43"/>
      <c r="D89" s="43"/>
      <c r="E89" s="43"/>
      <c r="F89" s="43"/>
      <c r="G89" s="13" t="s">
        <v>220</v>
      </c>
      <c r="H89" s="14">
        <v>4</v>
      </c>
    </row>
    <row r="90" spans="1:10" x14ac:dyDescent="0.25">
      <c r="A90" s="46"/>
      <c r="B90" s="49"/>
      <c r="C90" s="43"/>
      <c r="D90" s="43"/>
      <c r="E90" s="43"/>
      <c r="F90" s="43"/>
      <c r="G90" s="34" t="s">
        <v>106</v>
      </c>
      <c r="H90" s="35"/>
    </row>
    <row r="91" spans="1:10" x14ac:dyDescent="0.25">
      <c r="A91" s="46"/>
      <c r="B91" s="49"/>
      <c r="C91" s="43"/>
      <c r="D91" s="43"/>
      <c r="E91" s="43"/>
      <c r="F91" s="43"/>
      <c r="G91" s="13" t="s">
        <v>181</v>
      </c>
      <c r="H91" s="14">
        <v>12</v>
      </c>
    </row>
    <row r="92" spans="1:10" ht="16.5" thickBot="1" x14ac:dyDescent="0.3">
      <c r="A92" s="46"/>
      <c r="B92" s="49"/>
      <c r="C92" s="44"/>
      <c r="D92" s="44"/>
      <c r="E92" s="44"/>
      <c r="F92" s="44"/>
      <c r="G92" s="36" t="s">
        <v>8</v>
      </c>
      <c r="H92" s="38">
        <f>SUM(H83:H89,H91:H91,)</f>
        <v>41</v>
      </c>
    </row>
    <row r="93" spans="1:10" ht="200.1" customHeight="1" thickBot="1" x14ac:dyDescent="0.3">
      <c r="A93" s="47"/>
      <c r="B93" s="50"/>
      <c r="C93" s="40" t="s">
        <v>219</v>
      </c>
      <c r="D93" s="40"/>
      <c r="E93" s="40"/>
      <c r="F93" s="41"/>
      <c r="G93" s="37"/>
      <c r="H93" s="39"/>
    </row>
    <row r="94" spans="1:10" ht="16.5" customHeight="1" x14ac:dyDescent="0.25">
      <c r="A94" s="45">
        <v>8</v>
      </c>
      <c r="B94" s="48" t="s">
        <v>103</v>
      </c>
      <c r="C94" s="42" t="s">
        <v>218</v>
      </c>
      <c r="D94" s="42" t="s">
        <v>217</v>
      </c>
      <c r="E94" s="42" t="s">
        <v>216</v>
      </c>
      <c r="F94" s="42" t="s">
        <v>215</v>
      </c>
      <c r="G94" s="34" t="s">
        <v>201</v>
      </c>
      <c r="H94" s="35"/>
    </row>
    <row r="95" spans="1:10" ht="31.5" x14ac:dyDescent="0.25">
      <c r="A95" s="46"/>
      <c r="B95" s="49"/>
      <c r="C95" s="43"/>
      <c r="D95" s="43"/>
      <c r="E95" s="43"/>
      <c r="F95" s="43"/>
      <c r="G95" s="13" t="s">
        <v>200</v>
      </c>
      <c r="H95" s="14">
        <v>10</v>
      </c>
    </row>
    <row r="96" spans="1:10" ht="31.5" x14ac:dyDescent="0.25">
      <c r="A96" s="46"/>
      <c r="B96" s="49"/>
      <c r="C96" s="43"/>
      <c r="D96" s="43"/>
      <c r="E96" s="43"/>
      <c r="F96" s="43"/>
      <c r="G96" s="13" t="s">
        <v>214</v>
      </c>
      <c r="H96" s="14">
        <v>12</v>
      </c>
    </row>
    <row r="97" spans="1:10" x14ac:dyDescent="0.25">
      <c r="A97" s="46"/>
      <c r="B97" s="49"/>
      <c r="C97" s="43"/>
      <c r="D97" s="43"/>
      <c r="E97" s="43"/>
      <c r="F97" s="43"/>
      <c r="G97" s="13" t="s">
        <v>213</v>
      </c>
      <c r="H97" s="14">
        <v>18</v>
      </c>
    </row>
    <row r="98" spans="1:10" ht="31.5" x14ac:dyDescent="0.25">
      <c r="A98" s="46"/>
      <c r="B98" s="49"/>
      <c r="C98" s="43"/>
      <c r="D98" s="43"/>
      <c r="E98" s="43"/>
      <c r="F98" s="43"/>
      <c r="G98" s="13" t="s">
        <v>199</v>
      </c>
      <c r="H98" s="14">
        <v>30</v>
      </c>
    </row>
    <row r="99" spans="1:10" ht="16.5" thickBot="1" x14ac:dyDescent="0.3">
      <c r="A99" s="46"/>
      <c r="B99" s="49"/>
      <c r="C99" s="43"/>
      <c r="D99" s="43"/>
      <c r="E99" s="43"/>
      <c r="F99" s="43"/>
      <c r="G99" s="13" t="s">
        <v>198</v>
      </c>
      <c r="H99" s="14">
        <v>6</v>
      </c>
    </row>
    <row r="100" spans="1:10" x14ac:dyDescent="0.25">
      <c r="A100" s="46"/>
      <c r="B100" s="49"/>
      <c r="C100" s="43"/>
      <c r="D100" s="43"/>
      <c r="E100" s="43"/>
      <c r="F100" s="43"/>
      <c r="G100" s="34" t="s">
        <v>130</v>
      </c>
      <c r="H100" s="35"/>
    </row>
    <row r="101" spans="1:10" ht="31.5" x14ac:dyDescent="0.25">
      <c r="A101" s="46"/>
      <c r="B101" s="49"/>
      <c r="C101" s="43"/>
      <c r="D101" s="43"/>
      <c r="E101" s="43"/>
      <c r="F101" s="43"/>
      <c r="G101" s="13" t="s">
        <v>197</v>
      </c>
      <c r="H101" s="14">
        <v>1</v>
      </c>
    </row>
    <row r="102" spans="1:10" x14ac:dyDescent="0.25">
      <c r="A102" s="46"/>
      <c r="B102" s="49"/>
      <c r="C102" s="43"/>
      <c r="D102" s="43"/>
      <c r="E102" s="43"/>
      <c r="F102" s="43"/>
      <c r="G102" s="13" t="s">
        <v>196</v>
      </c>
      <c r="H102" s="14">
        <v>4</v>
      </c>
    </row>
    <row r="103" spans="1:10" ht="47.25" x14ac:dyDescent="0.25">
      <c r="A103" s="46"/>
      <c r="B103" s="49"/>
      <c r="C103" s="43"/>
      <c r="D103" s="43"/>
      <c r="E103" s="43"/>
      <c r="F103" s="43"/>
      <c r="G103" s="13" t="s">
        <v>195</v>
      </c>
      <c r="H103" s="14">
        <v>10</v>
      </c>
    </row>
    <row r="104" spans="1:10" ht="16.5" thickBot="1" x14ac:dyDescent="0.3">
      <c r="A104" s="46"/>
      <c r="B104" s="49"/>
      <c r="C104" s="44"/>
      <c r="D104" s="44"/>
      <c r="E104" s="44"/>
      <c r="F104" s="44"/>
      <c r="G104" s="36" t="s">
        <v>8</v>
      </c>
      <c r="H104" s="38">
        <f>SUM(H95:H99,H101:H103,)</f>
        <v>91</v>
      </c>
    </row>
    <row r="105" spans="1:10" ht="200.1" customHeight="1" thickBot="1" x14ac:dyDescent="0.3">
      <c r="A105" s="47"/>
      <c r="B105" s="50"/>
      <c r="C105" s="40" t="s">
        <v>212</v>
      </c>
      <c r="D105" s="40"/>
      <c r="E105" s="40"/>
      <c r="F105" s="41"/>
      <c r="G105" s="37"/>
      <c r="H105" s="39"/>
      <c r="J105" s="7"/>
    </row>
    <row r="106" spans="1:10" ht="16.5" customHeight="1" x14ac:dyDescent="0.25">
      <c r="A106" s="45">
        <v>9</v>
      </c>
      <c r="B106" s="48" t="s">
        <v>121</v>
      </c>
      <c r="C106" s="42" t="s">
        <v>211</v>
      </c>
      <c r="D106" s="42" t="s">
        <v>210</v>
      </c>
      <c r="E106" s="42" t="s">
        <v>209</v>
      </c>
      <c r="F106" s="42" t="s">
        <v>208</v>
      </c>
      <c r="G106" s="34" t="s">
        <v>98</v>
      </c>
      <c r="H106" s="35"/>
    </row>
    <row r="107" spans="1:10" ht="32.25" thickBot="1" x14ac:dyDescent="0.3">
      <c r="A107" s="46"/>
      <c r="B107" s="49"/>
      <c r="C107" s="43"/>
      <c r="D107" s="43"/>
      <c r="E107" s="43"/>
      <c r="F107" s="43"/>
      <c r="G107" s="13" t="s">
        <v>167</v>
      </c>
      <c r="H107" s="14">
        <v>15</v>
      </c>
    </row>
    <row r="108" spans="1:10" x14ac:dyDescent="0.25">
      <c r="A108" s="46"/>
      <c r="B108" s="49"/>
      <c r="C108" s="43"/>
      <c r="D108" s="43"/>
      <c r="E108" s="43"/>
      <c r="F108" s="43"/>
      <c r="G108" s="34" t="s">
        <v>60</v>
      </c>
      <c r="H108" s="35"/>
    </row>
    <row r="109" spans="1:10" x14ac:dyDescent="0.25">
      <c r="A109" s="46"/>
      <c r="B109" s="49"/>
      <c r="C109" s="43"/>
      <c r="D109" s="43"/>
      <c r="E109" s="43"/>
      <c r="F109" s="43"/>
      <c r="G109" s="13" t="s">
        <v>207</v>
      </c>
      <c r="H109" s="14">
        <v>2</v>
      </c>
    </row>
    <row r="110" spans="1:10" ht="165.75" customHeight="1" thickBot="1" x14ac:dyDescent="0.3">
      <c r="A110" s="46"/>
      <c r="B110" s="49"/>
      <c r="C110" s="44"/>
      <c r="D110" s="44"/>
      <c r="E110" s="44"/>
      <c r="F110" s="44"/>
      <c r="G110" s="36" t="s">
        <v>8</v>
      </c>
      <c r="H110" s="38">
        <f>SUM(H107:H107,H109:H109)</f>
        <v>17</v>
      </c>
    </row>
    <row r="111" spans="1:10" ht="200.1" customHeight="1" thickBot="1" x14ac:dyDescent="0.3">
      <c r="A111" s="47"/>
      <c r="B111" s="50"/>
      <c r="C111" s="40" t="s">
        <v>206</v>
      </c>
      <c r="D111" s="40"/>
      <c r="E111" s="40"/>
      <c r="F111" s="41"/>
      <c r="G111" s="37"/>
      <c r="H111" s="39"/>
      <c r="J111" s="7"/>
    </row>
    <row r="112" spans="1:10" ht="16.5" customHeight="1" x14ac:dyDescent="0.25">
      <c r="A112" s="45">
        <v>10</v>
      </c>
      <c r="B112" s="48" t="s">
        <v>121</v>
      </c>
      <c r="C112" s="42" t="s">
        <v>205</v>
      </c>
      <c r="D112" s="42" t="s">
        <v>204</v>
      </c>
      <c r="E112" s="42" t="s">
        <v>203</v>
      </c>
      <c r="F112" s="42" t="s">
        <v>202</v>
      </c>
      <c r="G112" s="34" t="s">
        <v>106</v>
      </c>
      <c r="H112" s="35"/>
    </row>
    <row r="113" spans="1:10" ht="16.5" thickBot="1" x14ac:dyDescent="0.3">
      <c r="A113" s="46"/>
      <c r="B113" s="49"/>
      <c r="C113" s="43"/>
      <c r="D113" s="43"/>
      <c r="E113" s="43"/>
      <c r="F113" s="43"/>
      <c r="G113" s="13" t="s">
        <v>105</v>
      </c>
      <c r="H113" s="14">
        <v>6</v>
      </c>
    </row>
    <row r="114" spans="1:10" x14ac:dyDescent="0.25">
      <c r="A114" s="46"/>
      <c r="B114" s="49"/>
      <c r="C114" s="43"/>
      <c r="D114" s="43"/>
      <c r="E114" s="43"/>
      <c r="F114" s="43"/>
      <c r="G114" s="34" t="s">
        <v>201</v>
      </c>
      <c r="H114" s="35"/>
    </row>
    <row r="115" spans="1:10" ht="31.5" x14ac:dyDescent="0.25">
      <c r="A115" s="46"/>
      <c r="B115" s="49"/>
      <c r="C115" s="43"/>
      <c r="D115" s="43"/>
      <c r="E115" s="43"/>
      <c r="F115" s="43"/>
      <c r="G115" s="13" t="s">
        <v>200</v>
      </c>
      <c r="H115" s="14">
        <v>9</v>
      </c>
    </row>
    <row r="116" spans="1:10" ht="31.5" x14ac:dyDescent="0.25">
      <c r="A116" s="46"/>
      <c r="B116" s="49"/>
      <c r="C116" s="43"/>
      <c r="D116" s="43"/>
      <c r="E116" s="43"/>
      <c r="F116" s="43"/>
      <c r="G116" s="13" t="s">
        <v>199</v>
      </c>
      <c r="H116" s="14">
        <v>27</v>
      </c>
    </row>
    <row r="117" spans="1:10" ht="16.5" thickBot="1" x14ac:dyDescent="0.3">
      <c r="A117" s="46"/>
      <c r="B117" s="49"/>
      <c r="C117" s="43"/>
      <c r="D117" s="43"/>
      <c r="E117" s="43"/>
      <c r="F117" s="43"/>
      <c r="G117" s="13" t="s">
        <v>198</v>
      </c>
      <c r="H117" s="14">
        <v>3</v>
      </c>
    </row>
    <row r="118" spans="1:10" x14ac:dyDescent="0.25">
      <c r="A118" s="46"/>
      <c r="B118" s="49"/>
      <c r="C118" s="43"/>
      <c r="D118" s="43"/>
      <c r="E118" s="43"/>
      <c r="F118" s="43"/>
      <c r="G118" s="34" t="s">
        <v>130</v>
      </c>
      <c r="H118" s="35"/>
    </row>
    <row r="119" spans="1:10" ht="31.5" x14ac:dyDescent="0.25">
      <c r="A119" s="46"/>
      <c r="B119" s="49"/>
      <c r="C119" s="43"/>
      <c r="D119" s="43"/>
      <c r="E119" s="43"/>
      <c r="F119" s="43"/>
      <c r="G119" s="13" t="s">
        <v>197</v>
      </c>
      <c r="H119" s="14">
        <v>1</v>
      </c>
    </row>
    <row r="120" spans="1:10" x14ac:dyDescent="0.25">
      <c r="A120" s="46"/>
      <c r="B120" s="49"/>
      <c r="C120" s="43"/>
      <c r="D120" s="43"/>
      <c r="E120" s="43"/>
      <c r="F120" s="43"/>
      <c r="G120" s="13" t="s">
        <v>196</v>
      </c>
      <c r="H120" s="14">
        <v>4</v>
      </c>
    </row>
    <row r="121" spans="1:10" ht="47.25" x14ac:dyDescent="0.25">
      <c r="A121" s="46"/>
      <c r="B121" s="49"/>
      <c r="C121" s="43"/>
      <c r="D121" s="43"/>
      <c r="E121" s="43"/>
      <c r="F121" s="43"/>
      <c r="G121" s="13" t="s">
        <v>195</v>
      </c>
      <c r="H121" s="14">
        <v>10</v>
      </c>
    </row>
    <row r="122" spans="1:10" ht="16.5" thickBot="1" x14ac:dyDescent="0.3">
      <c r="A122" s="46"/>
      <c r="B122" s="49"/>
      <c r="C122" s="44"/>
      <c r="D122" s="44"/>
      <c r="E122" s="44"/>
      <c r="F122" s="44"/>
      <c r="G122" s="36" t="s">
        <v>8</v>
      </c>
      <c r="H122" s="38">
        <f>SUM(H113:H113,H115:H117,H119:H121,)</f>
        <v>60</v>
      </c>
    </row>
    <row r="123" spans="1:10" ht="200.1" customHeight="1" thickBot="1" x14ac:dyDescent="0.3">
      <c r="A123" s="47"/>
      <c r="B123" s="50"/>
      <c r="C123" s="40" t="s">
        <v>194</v>
      </c>
      <c r="D123" s="40"/>
      <c r="E123" s="40"/>
      <c r="F123" s="41"/>
      <c r="G123" s="37"/>
      <c r="H123" s="39"/>
      <c r="J123" s="7"/>
    </row>
    <row r="124" spans="1:10" ht="16.5" customHeight="1" x14ac:dyDescent="0.25">
      <c r="A124" s="45">
        <v>11</v>
      </c>
      <c r="B124" s="48" t="s">
        <v>103</v>
      </c>
      <c r="C124" s="42" t="s">
        <v>193</v>
      </c>
      <c r="D124" s="42" t="s">
        <v>192</v>
      </c>
      <c r="E124" s="42" t="s">
        <v>191</v>
      </c>
      <c r="F124" s="42" t="s">
        <v>190</v>
      </c>
      <c r="G124" s="34" t="s">
        <v>189</v>
      </c>
      <c r="H124" s="35"/>
    </row>
    <row r="125" spans="1:10" ht="16.5" thickBot="1" x14ac:dyDescent="0.3">
      <c r="A125" s="46"/>
      <c r="B125" s="49"/>
      <c r="C125" s="43"/>
      <c r="D125" s="43"/>
      <c r="E125" s="43"/>
      <c r="F125" s="43"/>
      <c r="G125" s="13" t="s">
        <v>188</v>
      </c>
      <c r="H125" s="14">
        <v>58</v>
      </c>
    </row>
    <row r="126" spans="1:10" x14ac:dyDescent="0.25">
      <c r="A126" s="46"/>
      <c r="B126" s="49"/>
      <c r="C126" s="43"/>
      <c r="D126" s="43"/>
      <c r="E126" s="43"/>
      <c r="F126" s="43"/>
      <c r="G126" s="34" t="s">
        <v>106</v>
      </c>
      <c r="H126" s="35"/>
    </row>
    <row r="127" spans="1:10" ht="32.25" thickBot="1" x14ac:dyDescent="0.3">
      <c r="A127" s="46"/>
      <c r="B127" s="49"/>
      <c r="C127" s="43"/>
      <c r="D127" s="43"/>
      <c r="E127" s="43"/>
      <c r="F127" s="43"/>
      <c r="G127" s="13" t="s">
        <v>174</v>
      </c>
      <c r="H127" s="14">
        <v>8</v>
      </c>
    </row>
    <row r="128" spans="1:10" x14ac:dyDescent="0.25">
      <c r="A128" s="46"/>
      <c r="B128" s="49"/>
      <c r="C128" s="43"/>
      <c r="D128" s="43"/>
      <c r="E128" s="43"/>
      <c r="F128" s="43"/>
      <c r="G128" s="34" t="s">
        <v>130</v>
      </c>
      <c r="H128" s="35"/>
    </row>
    <row r="129" spans="1:10" x14ac:dyDescent="0.25">
      <c r="A129" s="46"/>
      <c r="B129" s="49"/>
      <c r="C129" s="43"/>
      <c r="D129" s="43"/>
      <c r="E129" s="43"/>
      <c r="F129" s="43"/>
      <c r="G129" s="13" t="s">
        <v>129</v>
      </c>
      <c r="H129" s="14">
        <v>3</v>
      </c>
    </row>
    <row r="130" spans="1:10" ht="147.75" customHeight="1" thickBot="1" x14ac:dyDescent="0.3">
      <c r="A130" s="46"/>
      <c r="B130" s="49"/>
      <c r="C130" s="44"/>
      <c r="D130" s="44"/>
      <c r="E130" s="44"/>
      <c r="F130" s="44"/>
      <c r="G130" s="36" t="s">
        <v>8</v>
      </c>
      <c r="H130" s="38">
        <f>SUM(H125:H125,H127:H127,H129:H129,)</f>
        <v>69</v>
      </c>
    </row>
    <row r="131" spans="1:10" ht="200.1" customHeight="1" thickBot="1" x14ac:dyDescent="0.3">
      <c r="A131" s="47"/>
      <c r="B131" s="50"/>
      <c r="C131" s="40" t="s">
        <v>187</v>
      </c>
      <c r="D131" s="40"/>
      <c r="E131" s="40"/>
      <c r="F131" s="41"/>
      <c r="G131" s="37"/>
      <c r="H131" s="39"/>
      <c r="J131" s="7"/>
    </row>
    <row r="132" spans="1:10" ht="16.5" customHeight="1" x14ac:dyDescent="0.25">
      <c r="A132" s="45">
        <v>12</v>
      </c>
      <c r="B132" s="48" t="s">
        <v>103</v>
      </c>
      <c r="C132" s="42" t="s">
        <v>186</v>
      </c>
      <c r="D132" s="42" t="s">
        <v>185</v>
      </c>
      <c r="E132" s="42" t="s">
        <v>184</v>
      </c>
      <c r="F132" s="42" t="s">
        <v>183</v>
      </c>
      <c r="G132" s="34" t="s">
        <v>106</v>
      </c>
      <c r="H132" s="35"/>
    </row>
    <row r="133" spans="1:10" x14ac:dyDescent="0.25">
      <c r="A133" s="46"/>
      <c r="B133" s="49"/>
      <c r="C133" s="43"/>
      <c r="D133" s="43"/>
      <c r="E133" s="43"/>
      <c r="F133" s="43"/>
      <c r="G133" s="13" t="s">
        <v>105</v>
      </c>
      <c r="H133" s="14">
        <v>2</v>
      </c>
    </row>
    <row r="134" spans="1:10" x14ac:dyDescent="0.25">
      <c r="A134" s="46"/>
      <c r="B134" s="49"/>
      <c r="C134" s="43"/>
      <c r="D134" s="43"/>
      <c r="E134" s="43"/>
      <c r="F134" s="43"/>
      <c r="G134" s="13" t="s">
        <v>182</v>
      </c>
      <c r="H134" s="14">
        <v>10</v>
      </c>
    </row>
    <row r="135" spans="1:10" x14ac:dyDescent="0.25">
      <c r="A135" s="46"/>
      <c r="B135" s="49"/>
      <c r="C135" s="43"/>
      <c r="D135" s="43"/>
      <c r="E135" s="43"/>
      <c r="F135" s="43"/>
      <c r="G135" s="13" t="s">
        <v>181</v>
      </c>
      <c r="H135" s="14">
        <v>12</v>
      </c>
    </row>
    <row r="136" spans="1:10" ht="16.5" thickBot="1" x14ac:dyDescent="0.3">
      <c r="A136" s="46"/>
      <c r="B136" s="49"/>
      <c r="C136" s="43"/>
      <c r="D136" s="43"/>
      <c r="E136" s="43"/>
      <c r="F136" s="43"/>
      <c r="G136" s="13" t="s">
        <v>123</v>
      </c>
      <c r="H136" s="14"/>
    </row>
    <row r="137" spans="1:10" x14ac:dyDescent="0.25">
      <c r="A137" s="46"/>
      <c r="B137" s="49"/>
      <c r="C137" s="43"/>
      <c r="D137" s="43"/>
      <c r="E137" s="43"/>
      <c r="F137" s="43"/>
      <c r="G137" s="34" t="s">
        <v>161</v>
      </c>
      <c r="H137" s="35"/>
    </row>
    <row r="138" spans="1:10" x14ac:dyDescent="0.25">
      <c r="A138" s="46"/>
      <c r="B138" s="49"/>
      <c r="C138" s="43"/>
      <c r="D138" s="43"/>
      <c r="E138" s="43"/>
      <c r="F138" s="43"/>
      <c r="G138" s="13" t="s">
        <v>180</v>
      </c>
      <c r="H138" s="14">
        <v>16</v>
      </c>
    </row>
    <row r="139" spans="1:10" ht="16.5" thickBot="1" x14ac:dyDescent="0.3">
      <c r="A139" s="46"/>
      <c r="B139" s="49"/>
      <c r="C139" s="44"/>
      <c r="D139" s="44"/>
      <c r="E139" s="44"/>
      <c r="F139" s="44"/>
      <c r="G139" s="36" t="s">
        <v>8</v>
      </c>
      <c r="H139" s="38">
        <f>SUM(H133:H136,H138:H138,)</f>
        <v>40</v>
      </c>
    </row>
    <row r="140" spans="1:10" ht="200.1" customHeight="1" thickBot="1" x14ac:dyDescent="0.3">
      <c r="A140" s="47"/>
      <c r="B140" s="50"/>
      <c r="C140" s="40" t="s">
        <v>179</v>
      </c>
      <c r="D140" s="40"/>
      <c r="E140" s="40"/>
      <c r="F140" s="41"/>
      <c r="G140" s="37"/>
      <c r="H140" s="39"/>
      <c r="J140" s="7"/>
    </row>
    <row r="141" spans="1:10" ht="16.5" customHeight="1" x14ac:dyDescent="0.25">
      <c r="A141" s="45">
        <v>13</v>
      </c>
      <c r="B141" s="48" t="s">
        <v>103</v>
      </c>
      <c r="C141" s="42" t="s">
        <v>178</v>
      </c>
      <c r="D141" s="42" t="s">
        <v>177</v>
      </c>
      <c r="E141" s="42" t="s">
        <v>176</v>
      </c>
      <c r="F141" s="42" t="s">
        <v>175</v>
      </c>
      <c r="G141" s="34" t="s">
        <v>106</v>
      </c>
      <c r="H141" s="35"/>
    </row>
    <row r="142" spans="1:10" ht="32.25" thickBot="1" x14ac:dyDescent="0.3">
      <c r="A142" s="46"/>
      <c r="B142" s="49"/>
      <c r="C142" s="43"/>
      <c r="D142" s="43"/>
      <c r="E142" s="43"/>
      <c r="F142" s="43"/>
      <c r="G142" s="13" t="s">
        <v>174</v>
      </c>
      <c r="H142" s="14">
        <v>8</v>
      </c>
    </row>
    <row r="143" spans="1:10" x14ac:dyDescent="0.25">
      <c r="A143" s="46"/>
      <c r="B143" s="49"/>
      <c r="C143" s="43"/>
      <c r="D143" s="43"/>
      <c r="E143" s="43"/>
      <c r="F143" s="43"/>
      <c r="G143" s="34" t="s">
        <v>161</v>
      </c>
      <c r="H143" s="35"/>
    </row>
    <row r="144" spans="1:10" ht="32.25" thickBot="1" x14ac:dyDescent="0.3">
      <c r="A144" s="46"/>
      <c r="B144" s="49"/>
      <c r="C144" s="43"/>
      <c r="D144" s="43"/>
      <c r="E144" s="43"/>
      <c r="F144" s="43"/>
      <c r="G144" s="13" t="s">
        <v>173</v>
      </c>
      <c r="H144" s="14">
        <v>15</v>
      </c>
    </row>
    <row r="145" spans="1:10" x14ac:dyDescent="0.25">
      <c r="A145" s="46"/>
      <c r="B145" s="49"/>
      <c r="C145" s="43"/>
      <c r="D145" s="43"/>
      <c r="E145" s="43"/>
      <c r="F145" s="43"/>
      <c r="G145" s="34" t="s">
        <v>130</v>
      </c>
      <c r="H145" s="35"/>
    </row>
    <row r="146" spans="1:10" x14ac:dyDescent="0.25">
      <c r="A146" s="46"/>
      <c r="B146" s="49"/>
      <c r="C146" s="43"/>
      <c r="D146" s="43"/>
      <c r="E146" s="43"/>
      <c r="F146" s="43"/>
      <c r="G146" s="13" t="s">
        <v>129</v>
      </c>
      <c r="H146" s="14">
        <v>3</v>
      </c>
    </row>
    <row r="147" spans="1:10" ht="154.5" customHeight="1" thickBot="1" x14ac:dyDescent="0.3">
      <c r="A147" s="46"/>
      <c r="B147" s="49"/>
      <c r="C147" s="44"/>
      <c r="D147" s="44"/>
      <c r="E147" s="44"/>
      <c r="F147" s="44"/>
      <c r="G147" s="36" t="s">
        <v>8</v>
      </c>
      <c r="H147" s="38">
        <f>SUM(H142:H142,H144:H144,)</f>
        <v>23</v>
      </c>
    </row>
    <row r="148" spans="1:10" ht="200.1" customHeight="1" thickBot="1" x14ac:dyDescent="0.3">
      <c r="A148" s="47"/>
      <c r="B148" s="50"/>
      <c r="C148" s="40" t="s">
        <v>172</v>
      </c>
      <c r="D148" s="40"/>
      <c r="E148" s="40"/>
      <c r="F148" s="41"/>
      <c r="G148" s="37"/>
      <c r="H148" s="39"/>
      <c r="J148" s="7"/>
    </row>
    <row r="149" spans="1:10" ht="16.5" customHeight="1" x14ac:dyDescent="0.25">
      <c r="A149" s="45">
        <v>14</v>
      </c>
      <c r="B149" s="48" t="s">
        <v>121</v>
      </c>
      <c r="C149" s="42" t="s">
        <v>171</v>
      </c>
      <c r="D149" s="42" t="s">
        <v>170</v>
      </c>
      <c r="E149" s="42" t="s">
        <v>169</v>
      </c>
      <c r="F149" s="42" t="s">
        <v>168</v>
      </c>
      <c r="G149" s="34" t="s">
        <v>98</v>
      </c>
      <c r="H149" s="35"/>
    </row>
    <row r="150" spans="1:10" ht="31.5" x14ac:dyDescent="0.25">
      <c r="A150" s="46"/>
      <c r="B150" s="49"/>
      <c r="C150" s="43"/>
      <c r="D150" s="43"/>
      <c r="E150" s="43"/>
      <c r="F150" s="43"/>
      <c r="G150" s="13" t="s">
        <v>97</v>
      </c>
      <c r="H150" s="14">
        <v>5</v>
      </c>
    </row>
    <row r="151" spans="1:10" ht="32.25" thickBot="1" x14ac:dyDescent="0.3">
      <c r="A151" s="46"/>
      <c r="B151" s="49"/>
      <c r="C151" s="43"/>
      <c r="D151" s="43"/>
      <c r="E151" s="43"/>
      <c r="F151" s="43"/>
      <c r="G151" s="13" t="s">
        <v>167</v>
      </c>
      <c r="H151" s="14">
        <v>25</v>
      </c>
    </row>
    <row r="152" spans="1:10" x14ac:dyDescent="0.25">
      <c r="A152" s="46"/>
      <c r="B152" s="49"/>
      <c r="C152" s="43"/>
      <c r="D152" s="43"/>
      <c r="E152" s="43"/>
      <c r="F152" s="43"/>
      <c r="G152" s="34" t="s">
        <v>130</v>
      </c>
      <c r="H152" s="35"/>
    </row>
    <row r="153" spans="1:10" x14ac:dyDescent="0.25">
      <c r="A153" s="46"/>
      <c r="B153" s="49"/>
      <c r="C153" s="43"/>
      <c r="D153" s="43"/>
      <c r="E153" s="43"/>
      <c r="F153" s="43"/>
      <c r="G153" s="13" t="s">
        <v>129</v>
      </c>
      <c r="H153" s="14">
        <v>3</v>
      </c>
    </row>
    <row r="154" spans="1:10" ht="16.5" thickBot="1" x14ac:dyDescent="0.3">
      <c r="A154" s="46"/>
      <c r="B154" s="49"/>
      <c r="C154" s="44"/>
      <c r="D154" s="44"/>
      <c r="E154" s="44"/>
      <c r="F154" s="44"/>
      <c r="G154" s="36" t="s">
        <v>8</v>
      </c>
      <c r="H154" s="38">
        <f>SUM(H150:H151,H153:H153,)</f>
        <v>33</v>
      </c>
    </row>
    <row r="155" spans="1:10" ht="200.1" customHeight="1" thickBot="1" x14ac:dyDescent="0.3">
      <c r="A155" s="47"/>
      <c r="B155" s="50"/>
      <c r="C155" s="40" t="s">
        <v>166</v>
      </c>
      <c r="D155" s="40"/>
      <c r="E155" s="40"/>
      <c r="F155" s="41"/>
      <c r="G155" s="37"/>
      <c r="H155" s="39"/>
    </row>
    <row r="156" spans="1:10" ht="16.5" customHeight="1" x14ac:dyDescent="0.25">
      <c r="A156" s="45">
        <v>15</v>
      </c>
      <c r="B156" s="48" t="s">
        <v>158</v>
      </c>
      <c r="C156" s="42" t="s">
        <v>165</v>
      </c>
      <c r="D156" s="42" t="s">
        <v>164</v>
      </c>
      <c r="E156" s="42" t="s">
        <v>163</v>
      </c>
      <c r="F156" s="42" t="s">
        <v>162</v>
      </c>
      <c r="G156" s="34" t="s">
        <v>98</v>
      </c>
      <c r="H156" s="35"/>
    </row>
    <row r="157" spans="1:10" ht="32.25" thickBot="1" x14ac:dyDescent="0.3">
      <c r="A157" s="46"/>
      <c r="B157" s="49"/>
      <c r="C157" s="43"/>
      <c r="D157" s="43"/>
      <c r="E157" s="43"/>
      <c r="F157" s="43"/>
      <c r="G157" s="13" t="s">
        <v>153</v>
      </c>
      <c r="H157" s="14">
        <v>10</v>
      </c>
    </row>
    <row r="158" spans="1:10" x14ac:dyDescent="0.25">
      <c r="A158" s="46"/>
      <c r="B158" s="49"/>
      <c r="C158" s="43"/>
      <c r="D158" s="43"/>
      <c r="E158" s="43"/>
      <c r="F158" s="43"/>
      <c r="G158" s="34" t="s">
        <v>161</v>
      </c>
      <c r="H158" s="35"/>
    </row>
    <row r="159" spans="1:10" ht="32.25" thickBot="1" x14ac:dyDescent="0.3">
      <c r="A159" s="46"/>
      <c r="B159" s="49"/>
      <c r="C159" s="43"/>
      <c r="D159" s="43"/>
      <c r="E159" s="43"/>
      <c r="F159" s="43"/>
      <c r="G159" s="13" t="s">
        <v>160</v>
      </c>
      <c r="H159" s="14">
        <v>10</v>
      </c>
    </row>
    <row r="160" spans="1:10" x14ac:dyDescent="0.25">
      <c r="A160" s="46"/>
      <c r="B160" s="49"/>
      <c r="C160" s="43"/>
      <c r="D160" s="43"/>
      <c r="E160" s="43"/>
      <c r="F160" s="43"/>
      <c r="G160" s="34" t="s">
        <v>152</v>
      </c>
      <c r="H160" s="35"/>
    </row>
    <row r="161" spans="1:8" ht="31.5" x14ac:dyDescent="0.25">
      <c r="A161" s="46"/>
      <c r="B161" s="49"/>
      <c r="C161" s="43"/>
      <c r="D161" s="43"/>
      <c r="E161" s="43"/>
      <c r="F161" s="43"/>
      <c r="G161" s="13" t="s">
        <v>151</v>
      </c>
      <c r="H161" s="14">
        <v>29</v>
      </c>
    </row>
    <row r="162" spans="1:8" ht="31.5" x14ac:dyDescent="0.25">
      <c r="A162" s="46"/>
      <c r="B162" s="49"/>
      <c r="C162" s="43"/>
      <c r="D162" s="43"/>
      <c r="E162" s="43"/>
      <c r="F162" s="43"/>
      <c r="G162" s="13" t="s">
        <v>150</v>
      </c>
      <c r="H162" s="14">
        <v>21</v>
      </c>
    </row>
    <row r="163" spans="1:8" x14ac:dyDescent="0.25">
      <c r="A163" s="46"/>
      <c r="B163" s="49"/>
      <c r="C163" s="43"/>
      <c r="D163" s="43"/>
      <c r="E163" s="43"/>
      <c r="F163" s="43"/>
      <c r="G163" s="13" t="s">
        <v>149</v>
      </c>
      <c r="H163" s="14">
        <v>22</v>
      </c>
    </row>
    <row r="164" spans="1:8" x14ac:dyDescent="0.25">
      <c r="A164" s="46"/>
      <c r="B164" s="49"/>
      <c r="C164" s="43"/>
      <c r="D164" s="43"/>
      <c r="E164" s="43"/>
      <c r="F164" s="43"/>
      <c r="G164" s="13" t="s">
        <v>148</v>
      </c>
      <c r="H164" s="14">
        <v>2</v>
      </c>
    </row>
    <row r="165" spans="1:8" ht="31.5" x14ac:dyDescent="0.25">
      <c r="A165" s="46"/>
      <c r="B165" s="49"/>
      <c r="C165" s="43"/>
      <c r="D165" s="43"/>
      <c r="E165" s="43"/>
      <c r="F165" s="43"/>
      <c r="G165" s="13" t="s">
        <v>147</v>
      </c>
      <c r="H165" s="14">
        <v>18</v>
      </c>
    </row>
    <row r="166" spans="1:8" x14ac:dyDescent="0.25">
      <c r="A166" s="46"/>
      <c r="B166" s="49"/>
      <c r="C166" s="43"/>
      <c r="D166" s="43"/>
      <c r="E166" s="43"/>
      <c r="F166" s="43"/>
      <c r="G166" s="13" t="s">
        <v>146</v>
      </c>
      <c r="H166" s="14">
        <v>33</v>
      </c>
    </row>
    <row r="167" spans="1:8" x14ac:dyDescent="0.25">
      <c r="A167" s="46"/>
      <c r="B167" s="49"/>
      <c r="C167" s="43"/>
      <c r="D167" s="43"/>
      <c r="E167" s="43"/>
      <c r="F167" s="43"/>
      <c r="G167" s="13" t="s">
        <v>145</v>
      </c>
      <c r="H167" s="14">
        <v>16</v>
      </c>
    </row>
    <row r="168" spans="1:8" ht="32.25" thickBot="1" x14ac:dyDescent="0.3">
      <c r="A168" s="46"/>
      <c r="B168" s="49"/>
      <c r="C168" s="43"/>
      <c r="D168" s="43"/>
      <c r="E168" s="43"/>
      <c r="F168" s="43"/>
      <c r="G168" s="13" t="s">
        <v>144</v>
      </c>
      <c r="H168" s="14">
        <v>12</v>
      </c>
    </row>
    <row r="169" spans="1:8" x14ac:dyDescent="0.25">
      <c r="A169" s="46"/>
      <c r="B169" s="49"/>
      <c r="C169" s="43"/>
      <c r="D169" s="43"/>
      <c r="E169" s="43"/>
      <c r="F169" s="43"/>
      <c r="G169" s="34" t="s">
        <v>143</v>
      </c>
      <c r="H169" s="35"/>
    </row>
    <row r="170" spans="1:8" ht="31.5" x14ac:dyDescent="0.25">
      <c r="A170" s="46"/>
      <c r="B170" s="49"/>
      <c r="C170" s="43"/>
      <c r="D170" s="43"/>
      <c r="E170" s="43"/>
      <c r="F170" s="43"/>
      <c r="G170" s="13" t="s">
        <v>142</v>
      </c>
      <c r="H170" s="14">
        <v>4</v>
      </c>
    </row>
    <row r="171" spans="1:8" x14ac:dyDescent="0.25">
      <c r="A171" s="46"/>
      <c r="B171" s="49"/>
      <c r="C171" s="43"/>
      <c r="D171" s="43"/>
      <c r="E171" s="43"/>
      <c r="F171" s="43"/>
      <c r="G171" s="13" t="s">
        <v>141</v>
      </c>
      <c r="H171" s="14">
        <v>10</v>
      </c>
    </row>
    <row r="172" spans="1:8" x14ac:dyDescent="0.25">
      <c r="A172" s="46"/>
      <c r="B172" s="49"/>
      <c r="C172" s="43"/>
      <c r="D172" s="43"/>
      <c r="E172" s="43"/>
      <c r="F172" s="43"/>
      <c r="G172" s="13" t="s">
        <v>140</v>
      </c>
      <c r="H172" s="14">
        <v>8</v>
      </c>
    </row>
    <row r="173" spans="1:8" ht="32.25" thickBot="1" x14ac:dyDescent="0.3">
      <c r="A173" s="46"/>
      <c r="B173" s="49"/>
      <c r="C173" s="43"/>
      <c r="D173" s="43"/>
      <c r="E173" s="43"/>
      <c r="F173" s="43"/>
      <c r="G173" s="13" t="s">
        <v>139</v>
      </c>
      <c r="H173" s="14">
        <v>14</v>
      </c>
    </row>
    <row r="174" spans="1:8" x14ac:dyDescent="0.25">
      <c r="A174" s="46"/>
      <c r="B174" s="49"/>
      <c r="C174" s="43"/>
      <c r="D174" s="43"/>
      <c r="E174" s="43"/>
      <c r="F174" s="43"/>
      <c r="G174" s="34" t="s">
        <v>138</v>
      </c>
      <c r="H174" s="35"/>
    </row>
    <row r="175" spans="1:8" x14ac:dyDescent="0.25">
      <c r="A175" s="46"/>
      <c r="B175" s="49"/>
      <c r="C175" s="43"/>
      <c r="D175" s="43"/>
      <c r="E175" s="43"/>
      <c r="F175" s="43"/>
      <c r="G175" s="13" t="s">
        <v>138</v>
      </c>
      <c r="H175" s="14">
        <v>13</v>
      </c>
    </row>
    <row r="176" spans="1:8" x14ac:dyDescent="0.25">
      <c r="A176" s="46"/>
      <c r="B176" s="49"/>
      <c r="C176" s="43"/>
      <c r="D176" s="43"/>
      <c r="E176" s="43"/>
      <c r="F176" s="43"/>
      <c r="G176" s="13" t="s">
        <v>137</v>
      </c>
      <c r="H176" s="14">
        <v>98</v>
      </c>
    </row>
    <row r="177" spans="1:10" x14ac:dyDescent="0.25">
      <c r="A177" s="46"/>
      <c r="B177" s="49"/>
      <c r="C177" s="43"/>
      <c r="D177" s="43"/>
      <c r="E177" s="43"/>
      <c r="F177" s="43"/>
      <c r="G177" s="13" t="s">
        <v>136</v>
      </c>
      <c r="H177" s="14">
        <v>18</v>
      </c>
    </row>
    <row r="178" spans="1:10" ht="16.5" thickBot="1" x14ac:dyDescent="0.3">
      <c r="A178" s="46"/>
      <c r="B178" s="49"/>
      <c r="C178" s="44"/>
      <c r="D178" s="44"/>
      <c r="E178" s="44"/>
      <c r="F178" s="44"/>
      <c r="G178" s="36" t="s">
        <v>8</v>
      </c>
      <c r="H178" s="38">
        <f>SUM(H157:H157,H159:H159,H161:H168,H170:H173,H175:H177,)</f>
        <v>338</v>
      </c>
    </row>
    <row r="179" spans="1:10" ht="200.1" customHeight="1" thickBot="1" x14ac:dyDescent="0.3">
      <c r="A179" s="47"/>
      <c r="B179" s="50"/>
      <c r="C179" s="53" t="s">
        <v>159</v>
      </c>
      <c r="D179" s="53"/>
      <c r="E179" s="53"/>
      <c r="F179" s="54"/>
      <c r="G179" s="37"/>
      <c r="H179" s="39"/>
      <c r="J179" s="7"/>
    </row>
    <row r="180" spans="1:10" x14ac:dyDescent="0.25">
      <c r="A180" s="45">
        <v>16</v>
      </c>
      <c r="B180" s="48" t="s">
        <v>158</v>
      </c>
      <c r="C180" s="42" t="s">
        <v>157</v>
      </c>
      <c r="D180" s="42" t="s">
        <v>156</v>
      </c>
      <c r="E180" s="42" t="s">
        <v>155</v>
      </c>
      <c r="F180" s="42" t="s">
        <v>154</v>
      </c>
      <c r="G180" s="34" t="s">
        <v>98</v>
      </c>
      <c r="H180" s="35"/>
    </row>
    <row r="181" spans="1:10" ht="32.25" thickBot="1" x14ac:dyDescent="0.3">
      <c r="A181" s="46"/>
      <c r="B181" s="49"/>
      <c r="C181" s="43"/>
      <c r="D181" s="43"/>
      <c r="E181" s="43"/>
      <c r="F181" s="43"/>
      <c r="G181" s="13" t="s">
        <v>153</v>
      </c>
      <c r="H181" s="14">
        <v>7</v>
      </c>
    </row>
    <row r="182" spans="1:10" x14ac:dyDescent="0.25">
      <c r="A182" s="46"/>
      <c r="B182" s="49"/>
      <c r="C182" s="43"/>
      <c r="D182" s="43"/>
      <c r="E182" s="43"/>
      <c r="F182" s="43"/>
      <c r="G182" s="34" t="s">
        <v>152</v>
      </c>
      <c r="H182" s="35"/>
    </row>
    <row r="183" spans="1:10" ht="31.5" x14ac:dyDescent="0.25">
      <c r="A183" s="46"/>
      <c r="B183" s="49"/>
      <c r="C183" s="43"/>
      <c r="D183" s="43"/>
      <c r="E183" s="43"/>
      <c r="F183" s="43"/>
      <c r="G183" s="13" t="s">
        <v>151</v>
      </c>
      <c r="H183" s="14">
        <v>29</v>
      </c>
    </row>
    <row r="184" spans="1:10" ht="31.5" x14ac:dyDescent="0.25">
      <c r="A184" s="46"/>
      <c r="B184" s="49"/>
      <c r="C184" s="43"/>
      <c r="D184" s="43"/>
      <c r="E184" s="43"/>
      <c r="F184" s="43"/>
      <c r="G184" s="13" t="s">
        <v>150</v>
      </c>
      <c r="H184" s="14">
        <v>21</v>
      </c>
    </row>
    <row r="185" spans="1:10" x14ac:dyDescent="0.25">
      <c r="A185" s="46"/>
      <c r="B185" s="49"/>
      <c r="C185" s="43"/>
      <c r="D185" s="43"/>
      <c r="E185" s="43"/>
      <c r="F185" s="43"/>
      <c r="G185" s="13" t="s">
        <v>149</v>
      </c>
      <c r="H185" s="14">
        <v>22</v>
      </c>
    </row>
    <row r="186" spans="1:10" x14ac:dyDescent="0.25">
      <c r="A186" s="46"/>
      <c r="B186" s="49"/>
      <c r="C186" s="43"/>
      <c r="D186" s="43"/>
      <c r="E186" s="43"/>
      <c r="F186" s="43"/>
      <c r="G186" s="13" t="s">
        <v>148</v>
      </c>
      <c r="H186" s="14">
        <v>2</v>
      </c>
    </row>
    <row r="187" spans="1:10" ht="31.5" x14ac:dyDescent="0.25">
      <c r="A187" s="46"/>
      <c r="B187" s="49"/>
      <c r="C187" s="43"/>
      <c r="D187" s="43"/>
      <c r="E187" s="43"/>
      <c r="F187" s="43"/>
      <c r="G187" s="13" t="s">
        <v>147</v>
      </c>
      <c r="H187" s="14">
        <v>18</v>
      </c>
    </row>
    <row r="188" spans="1:10" x14ac:dyDescent="0.25">
      <c r="A188" s="46"/>
      <c r="B188" s="49"/>
      <c r="C188" s="43"/>
      <c r="D188" s="43"/>
      <c r="E188" s="43"/>
      <c r="F188" s="43"/>
      <c r="G188" s="13" t="s">
        <v>146</v>
      </c>
      <c r="H188" s="14">
        <v>33</v>
      </c>
    </row>
    <row r="189" spans="1:10" x14ac:dyDescent="0.25">
      <c r="A189" s="46"/>
      <c r="B189" s="49"/>
      <c r="C189" s="43"/>
      <c r="D189" s="43"/>
      <c r="E189" s="43"/>
      <c r="F189" s="43"/>
      <c r="G189" s="13" t="s">
        <v>145</v>
      </c>
      <c r="H189" s="14">
        <v>16</v>
      </c>
    </row>
    <row r="190" spans="1:10" ht="32.25" thickBot="1" x14ac:dyDescent="0.3">
      <c r="A190" s="46"/>
      <c r="B190" s="49"/>
      <c r="C190" s="43"/>
      <c r="D190" s="43"/>
      <c r="E190" s="43"/>
      <c r="F190" s="43"/>
      <c r="G190" s="13" t="s">
        <v>144</v>
      </c>
      <c r="H190" s="14">
        <v>12</v>
      </c>
    </row>
    <row r="191" spans="1:10" x14ac:dyDescent="0.25">
      <c r="A191" s="46"/>
      <c r="B191" s="49"/>
      <c r="C191" s="43"/>
      <c r="D191" s="43"/>
      <c r="E191" s="43"/>
      <c r="F191" s="43"/>
      <c r="G191" s="34" t="s">
        <v>143</v>
      </c>
      <c r="H191" s="35"/>
    </row>
    <row r="192" spans="1:10" ht="31.5" x14ac:dyDescent="0.25">
      <c r="A192" s="46"/>
      <c r="B192" s="49"/>
      <c r="C192" s="43"/>
      <c r="D192" s="43"/>
      <c r="E192" s="43"/>
      <c r="F192" s="43"/>
      <c r="G192" s="13" t="s">
        <v>142</v>
      </c>
      <c r="H192" s="14">
        <v>4</v>
      </c>
    </row>
    <row r="193" spans="1:8" x14ac:dyDescent="0.25">
      <c r="A193" s="46"/>
      <c r="B193" s="49"/>
      <c r="C193" s="43"/>
      <c r="D193" s="43"/>
      <c r="E193" s="43"/>
      <c r="F193" s="43"/>
      <c r="G193" s="13" t="s">
        <v>141</v>
      </c>
      <c r="H193" s="14">
        <v>10</v>
      </c>
    </row>
    <row r="194" spans="1:8" x14ac:dyDescent="0.25">
      <c r="A194" s="46"/>
      <c r="B194" s="49"/>
      <c r="C194" s="43"/>
      <c r="D194" s="43"/>
      <c r="E194" s="43"/>
      <c r="F194" s="43"/>
      <c r="G194" s="13" t="s">
        <v>140</v>
      </c>
      <c r="H194" s="14">
        <v>8</v>
      </c>
    </row>
    <row r="195" spans="1:8" ht="32.25" thickBot="1" x14ac:dyDescent="0.3">
      <c r="A195" s="46"/>
      <c r="B195" s="49"/>
      <c r="C195" s="43"/>
      <c r="D195" s="43"/>
      <c r="E195" s="43"/>
      <c r="F195" s="43"/>
      <c r="G195" s="13" t="s">
        <v>139</v>
      </c>
      <c r="H195" s="14">
        <v>14</v>
      </c>
    </row>
    <row r="196" spans="1:8" x14ac:dyDescent="0.25">
      <c r="A196" s="46"/>
      <c r="B196" s="49"/>
      <c r="C196" s="43"/>
      <c r="D196" s="43"/>
      <c r="E196" s="43"/>
      <c r="F196" s="43"/>
      <c r="G196" s="34" t="s">
        <v>138</v>
      </c>
      <c r="H196" s="35"/>
    </row>
    <row r="197" spans="1:8" x14ac:dyDescent="0.25">
      <c r="A197" s="46"/>
      <c r="B197" s="49"/>
      <c r="C197" s="43"/>
      <c r="D197" s="43"/>
      <c r="E197" s="43"/>
      <c r="F197" s="43"/>
      <c r="G197" s="13" t="s">
        <v>138</v>
      </c>
      <c r="H197" s="14">
        <v>13</v>
      </c>
    </row>
    <row r="198" spans="1:8" x14ac:dyDescent="0.25">
      <c r="A198" s="46"/>
      <c r="B198" s="49"/>
      <c r="C198" s="43"/>
      <c r="D198" s="43"/>
      <c r="E198" s="43"/>
      <c r="F198" s="43"/>
      <c r="G198" s="13" t="s">
        <v>137</v>
      </c>
      <c r="H198" s="14">
        <v>98</v>
      </c>
    </row>
    <row r="199" spans="1:8" x14ac:dyDescent="0.25">
      <c r="A199" s="46"/>
      <c r="B199" s="49"/>
      <c r="C199" s="43"/>
      <c r="D199" s="43"/>
      <c r="E199" s="43"/>
      <c r="F199" s="43"/>
      <c r="G199" s="13" t="s">
        <v>136</v>
      </c>
      <c r="H199" s="14">
        <v>18</v>
      </c>
    </row>
    <row r="200" spans="1:8" ht="16.5" thickBot="1" x14ac:dyDescent="0.3">
      <c r="A200" s="46"/>
      <c r="B200" s="49"/>
      <c r="C200" s="44"/>
      <c r="D200" s="44"/>
      <c r="E200" s="44"/>
      <c r="F200" s="44"/>
      <c r="G200" s="36" t="s">
        <v>8</v>
      </c>
      <c r="H200" s="38">
        <f>SUM(H181:H181,H183:H190,H192:H195,H197:H199,)</f>
        <v>325</v>
      </c>
    </row>
    <row r="201" spans="1:8" ht="200.1" customHeight="1" thickBot="1" x14ac:dyDescent="0.3">
      <c r="A201" s="47"/>
      <c r="B201" s="50"/>
      <c r="C201" s="40" t="s">
        <v>135</v>
      </c>
      <c r="D201" s="40"/>
      <c r="E201" s="40"/>
      <c r="F201" s="41"/>
      <c r="G201" s="37"/>
      <c r="H201" s="39"/>
    </row>
    <row r="202" spans="1:8" ht="16.5" customHeight="1" x14ac:dyDescent="0.25">
      <c r="A202" s="45">
        <v>17</v>
      </c>
      <c r="B202" s="48" t="s">
        <v>103</v>
      </c>
      <c r="C202" s="42" t="s">
        <v>134</v>
      </c>
      <c r="D202" s="42" t="s">
        <v>133</v>
      </c>
      <c r="E202" s="42" t="s">
        <v>132</v>
      </c>
      <c r="F202" s="42" t="s">
        <v>131</v>
      </c>
      <c r="G202" s="34" t="s">
        <v>98</v>
      </c>
      <c r="H202" s="35"/>
    </row>
    <row r="203" spans="1:8" ht="32.25" thickBot="1" x14ac:dyDescent="0.3">
      <c r="A203" s="46"/>
      <c r="B203" s="49"/>
      <c r="C203" s="43"/>
      <c r="D203" s="43"/>
      <c r="E203" s="43"/>
      <c r="F203" s="43"/>
      <c r="G203" s="13" t="s">
        <v>97</v>
      </c>
      <c r="H203" s="14">
        <v>5</v>
      </c>
    </row>
    <row r="204" spans="1:8" x14ac:dyDescent="0.25">
      <c r="A204" s="46"/>
      <c r="B204" s="49"/>
      <c r="C204" s="43"/>
      <c r="D204" s="43"/>
      <c r="E204" s="43"/>
      <c r="F204" s="43"/>
      <c r="G204" s="34" t="s">
        <v>106</v>
      </c>
      <c r="H204" s="35"/>
    </row>
    <row r="205" spans="1:8" ht="16.5" thickBot="1" x14ac:dyDescent="0.3">
      <c r="A205" s="46"/>
      <c r="B205" s="49"/>
      <c r="C205" s="43"/>
      <c r="D205" s="43"/>
      <c r="E205" s="43"/>
      <c r="F205" s="43"/>
      <c r="G205" s="13" t="s">
        <v>105</v>
      </c>
      <c r="H205" s="14">
        <v>6</v>
      </c>
    </row>
    <row r="206" spans="1:8" x14ac:dyDescent="0.25">
      <c r="A206" s="46"/>
      <c r="B206" s="49"/>
      <c r="C206" s="43"/>
      <c r="D206" s="43"/>
      <c r="E206" s="43"/>
      <c r="F206" s="43"/>
      <c r="G206" s="34" t="s">
        <v>130</v>
      </c>
      <c r="H206" s="35"/>
    </row>
    <row r="207" spans="1:8" x14ac:dyDescent="0.25">
      <c r="A207" s="46"/>
      <c r="B207" s="49"/>
      <c r="C207" s="43"/>
      <c r="D207" s="43"/>
      <c r="E207" s="43"/>
      <c r="F207" s="43"/>
      <c r="G207" s="13" t="s">
        <v>129</v>
      </c>
      <c r="H207" s="14">
        <v>3</v>
      </c>
    </row>
    <row r="208" spans="1:8" ht="64.5" customHeight="1" thickBot="1" x14ac:dyDescent="0.3">
      <c r="A208" s="46"/>
      <c r="B208" s="49"/>
      <c r="C208" s="44"/>
      <c r="D208" s="44"/>
      <c r="E208" s="44"/>
      <c r="F208" s="44"/>
      <c r="G208" s="36" t="s">
        <v>8</v>
      </c>
      <c r="H208" s="38">
        <f>SUM(H203:H203,H205:H205,H207:H207,)</f>
        <v>14</v>
      </c>
    </row>
    <row r="209" spans="1:10" ht="200.1" customHeight="1" thickBot="1" x14ac:dyDescent="0.3">
      <c r="A209" s="47"/>
      <c r="B209" s="50"/>
      <c r="C209" s="40" t="s">
        <v>128</v>
      </c>
      <c r="D209" s="40"/>
      <c r="E209" s="40"/>
      <c r="F209" s="41"/>
      <c r="G209" s="37"/>
      <c r="H209" s="39"/>
      <c r="J209" s="7"/>
    </row>
    <row r="210" spans="1:10" ht="16.5" customHeight="1" x14ac:dyDescent="0.25">
      <c r="A210" s="45">
        <v>18</v>
      </c>
      <c r="B210" s="48" t="s">
        <v>103</v>
      </c>
      <c r="C210" s="42" t="s">
        <v>127</v>
      </c>
      <c r="D210" s="42" t="s">
        <v>126</v>
      </c>
      <c r="E210" s="42" t="s">
        <v>125</v>
      </c>
      <c r="F210" s="42" t="s">
        <v>124</v>
      </c>
      <c r="G210" s="34" t="s">
        <v>106</v>
      </c>
      <c r="H210" s="35"/>
    </row>
    <row r="211" spans="1:10" x14ac:dyDescent="0.25">
      <c r="A211" s="46"/>
      <c r="B211" s="49"/>
      <c r="C211" s="43"/>
      <c r="D211" s="43"/>
      <c r="E211" s="43"/>
      <c r="F211" s="43"/>
      <c r="G211" s="13" t="s">
        <v>123</v>
      </c>
      <c r="H211" s="14">
        <v>20</v>
      </c>
    </row>
    <row r="212" spans="1:10" ht="194.25" customHeight="1" thickBot="1" x14ac:dyDescent="0.3">
      <c r="A212" s="46"/>
      <c r="B212" s="49"/>
      <c r="C212" s="44"/>
      <c r="D212" s="44"/>
      <c r="E212" s="44"/>
      <c r="F212" s="44"/>
      <c r="G212" s="36" t="s">
        <v>8</v>
      </c>
      <c r="H212" s="38">
        <f>SUM(H211:H211,)</f>
        <v>20</v>
      </c>
    </row>
    <row r="213" spans="1:10" ht="200.1" customHeight="1" thickBot="1" x14ac:dyDescent="0.3">
      <c r="A213" s="47"/>
      <c r="B213" s="50"/>
      <c r="C213" s="40" t="s">
        <v>122</v>
      </c>
      <c r="D213" s="40"/>
      <c r="E213" s="40"/>
      <c r="F213" s="41"/>
      <c r="G213" s="37"/>
      <c r="H213" s="39"/>
    </row>
    <row r="214" spans="1:10" x14ac:dyDescent="0.25">
      <c r="A214" s="45">
        <v>19</v>
      </c>
      <c r="B214" s="48" t="s">
        <v>121</v>
      </c>
      <c r="C214" s="42" t="s">
        <v>120</v>
      </c>
      <c r="D214" s="42" t="s">
        <v>119</v>
      </c>
      <c r="E214" s="42" t="s">
        <v>118</v>
      </c>
      <c r="F214" s="42" t="s">
        <v>117</v>
      </c>
      <c r="G214" s="34" t="s">
        <v>106</v>
      </c>
      <c r="H214" s="35"/>
    </row>
    <row r="215" spans="1:10" x14ac:dyDescent="0.25">
      <c r="A215" s="46"/>
      <c r="B215" s="49"/>
      <c r="C215" s="43"/>
      <c r="D215" s="43"/>
      <c r="E215" s="43"/>
      <c r="F215" s="43"/>
      <c r="G215" s="13" t="s">
        <v>105</v>
      </c>
      <c r="H215" s="14">
        <v>10</v>
      </c>
    </row>
    <row r="216" spans="1:10" ht="120" customHeight="1" thickBot="1" x14ac:dyDescent="0.3">
      <c r="A216" s="46"/>
      <c r="B216" s="49"/>
      <c r="C216" s="44"/>
      <c r="D216" s="44"/>
      <c r="E216" s="44"/>
      <c r="F216" s="44"/>
      <c r="G216" s="36" t="s">
        <v>8</v>
      </c>
      <c r="H216" s="38">
        <f>SUM(H215:H215,)</f>
        <v>10</v>
      </c>
    </row>
    <row r="217" spans="1:10" ht="200.1" customHeight="1" thickBot="1" x14ac:dyDescent="0.3">
      <c r="A217" s="47"/>
      <c r="B217" s="50"/>
      <c r="C217" s="40" t="s">
        <v>116</v>
      </c>
      <c r="D217" s="40"/>
      <c r="E217" s="40"/>
      <c r="F217" s="41"/>
      <c r="G217" s="37"/>
      <c r="H217" s="39"/>
    </row>
    <row r="218" spans="1:10" x14ac:dyDescent="0.25">
      <c r="A218" s="45">
        <v>20</v>
      </c>
      <c r="B218" s="48" t="s">
        <v>103</v>
      </c>
      <c r="C218" s="42" t="s">
        <v>115</v>
      </c>
      <c r="D218" s="42" t="s">
        <v>114</v>
      </c>
      <c r="E218" s="42" t="s">
        <v>113</v>
      </c>
      <c r="F218" s="42" t="s">
        <v>112</v>
      </c>
      <c r="G218" s="34" t="s">
        <v>111</v>
      </c>
      <c r="H218" s="35"/>
    </row>
    <row r="219" spans="1:10" ht="31.5" x14ac:dyDescent="0.25">
      <c r="A219" s="46"/>
      <c r="B219" s="49"/>
      <c r="C219" s="43"/>
      <c r="D219" s="43"/>
      <c r="E219" s="43"/>
      <c r="F219" s="43"/>
      <c r="G219" s="13" t="s">
        <v>110</v>
      </c>
      <c r="H219" s="14">
        <v>6</v>
      </c>
    </row>
    <row r="220" spans="1:10" ht="47.25" x14ac:dyDescent="0.25">
      <c r="A220" s="46"/>
      <c r="B220" s="49"/>
      <c r="C220" s="43"/>
      <c r="D220" s="43"/>
      <c r="E220" s="43"/>
      <c r="F220" s="43"/>
      <c r="G220" s="13" t="s">
        <v>109</v>
      </c>
      <c r="H220" s="14">
        <v>6</v>
      </c>
    </row>
    <row r="221" spans="1:10" ht="31.5" x14ac:dyDescent="0.25">
      <c r="A221" s="46"/>
      <c r="B221" s="49"/>
      <c r="C221" s="43"/>
      <c r="D221" s="43"/>
      <c r="E221" s="43"/>
      <c r="F221" s="43"/>
      <c r="G221" s="13" t="s">
        <v>108</v>
      </c>
      <c r="H221" s="14">
        <v>6</v>
      </c>
    </row>
    <row r="222" spans="1:10" ht="32.25" thickBot="1" x14ac:dyDescent="0.3">
      <c r="A222" s="46"/>
      <c r="B222" s="49"/>
      <c r="C222" s="43"/>
      <c r="D222" s="43"/>
      <c r="E222" s="43"/>
      <c r="F222" s="43"/>
      <c r="G222" s="13" t="s">
        <v>107</v>
      </c>
      <c r="H222" s="14">
        <v>8</v>
      </c>
    </row>
    <row r="223" spans="1:10" x14ac:dyDescent="0.25">
      <c r="A223" s="46"/>
      <c r="B223" s="49"/>
      <c r="C223" s="43"/>
      <c r="D223" s="43"/>
      <c r="E223" s="43"/>
      <c r="F223" s="43"/>
      <c r="G223" s="34" t="s">
        <v>106</v>
      </c>
      <c r="H223" s="35"/>
    </row>
    <row r="224" spans="1:10" x14ac:dyDescent="0.25">
      <c r="A224" s="46"/>
      <c r="B224" s="49"/>
      <c r="C224" s="43"/>
      <c r="D224" s="43"/>
      <c r="E224" s="43"/>
      <c r="F224" s="43"/>
      <c r="G224" s="13" t="s">
        <v>105</v>
      </c>
      <c r="H224" s="14">
        <v>2</v>
      </c>
    </row>
    <row r="225" spans="1:17" ht="16.5" thickBot="1" x14ac:dyDescent="0.3">
      <c r="A225" s="46"/>
      <c r="B225" s="49"/>
      <c r="C225" s="44"/>
      <c r="D225" s="44"/>
      <c r="E225" s="44"/>
      <c r="F225" s="44"/>
      <c r="G225" s="36" t="s">
        <v>8</v>
      </c>
      <c r="H225" s="38">
        <f>SUM(H219:H222,H224:H224)</f>
        <v>28</v>
      </c>
    </row>
    <row r="226" spans="1:17" ht="200.1" customHeight="1" thickBot="1" x14ac:dyDescent="0.3">
      <c r="A226" s="47"/>
      <c r="B226" s="50"/>
      <c r="C226" s="40" t="s">
        <v>104</v>
      </c>
      <c r="D226" s="40"/>
      <c r="E226" s="40"/>
      <c r="F226" s="41"/>
      <c r="G226" s="37"/>
      <c r="H226" s="39"/>
    </row>
    <row r="227" spans="1:17" x14ac:dyDescent="0.25">
      <c r="A227" s="45">
        <v>21</v>
      </c>
      <c r="B227" s="48" t="s">
        <v>103</v>
      </c>
      <c r="C227" s="42" t="s">
        <v>102</v>
      </c>
      <c r="D227" s="42" t="s">
        <v>101</v>
      </c>
      <c r="E227" s="42" t="s">
        <v>100</v>
      </c>
      <c r="F227" s="42" t="s">
        <v>99</v>
      </c>
      <c r="G227" s="34" t="s">
        <v>98</v>
      </c>
      <c r="H227" s="35"/>
    </row>
    <row r="228" spans="1:17" ht="31.5" x14ac:dyDescent="0.25">
      <c r="A228" s="46"/>
      <c r="B228" s="49"/>
      <c r="C228" s="43"/>
      <c r="D228" s="43"/>
      <c r="E228" s="43"/>
      <c r="F228" s="43"/>
      <c r="G228" s="13" t="s">
        <v>97</v>
      </c>
      <c r="H228" s="14">
        <v>28</v>
      </c>
    </row>
    <row r="229" spans="1:17" ht="113.25" customHeight="1" thickBot="1" x14ac:dyDescent="0.3">
      <c r="A229" s="46"/>
      <c r="B229" s="49"/>
      <c r="C229" s="44"/>
      <c r="D229" s="44"/>
      <c r="E229" s="44"/>
      <c r="F229" s="44"/>
      <c r="G229" s="36" t="s">
        <v>8</v>
      </c>
      <c r="H229" s="38">
        <f>SUM(H228:H228,)</f>
        <v>28</v>
      </c>
    </row>
    <row r="230" spans="1:17" ht="200.1" customHeight="1" thickBot="1" x14ac:dyDescent="0.3">
      <c r="A230" s="47"/>
      <c r="B230" s="50"/>
      <c r="C230" s="40" t="s">
        <v>96</v>
      </c>
      <c r="D230" s="40"/>
      <c r="E230" s="40"/>
      <c r="F230" s="41"/>
      <c r="G230" s="37"/>
      <c r="H230" s="39"/>
    </row>
    <row r="231" spans="1:17" ht="16.5" thickBot="1" x14ac:dyDescent="0.3">
      <c r="A231" s="28" t="s">
        <v>95</v>
      </c>
      <c r="B231" s="29"/>
      <c r="C231" s="29"/>
      <c r="D231" s="29"/>
      <c r="E231" s="30"/>
      <c r="F231" s="31">
        <f>H229+H225+H216+H212+H208+H200+H178+H154+H147+H139+H130+H122+H110+H104+H92+H80+H60+H54+H41+H27+H13</f>
        <v>1463</v>
      </c>
      <c r="G231" s="32"/>
      <c r="H231" s="33"/>
    </row>
    <row r="232" spans="1:17" ht="296.25" customHeight="1" thickBot="1" x14ac:dyDescent="0.3">
      <c r="A232" s="23" t="s">
        <v>9</v>
      </c>
      <c r="B232" s="24"/>
      <c r="C232" s="25" t="s">
        <v>94</v>
      </c>
      <c r="D232" s="26"/>
      <c r="E232" s="26"/>
      <c r="F232" s="27"/>
      <c r="G232" s="15" t="s">
        <v>91</v>
      </c>
      <c r="H232" s="16" t="s">
        <v>93</v>
      </c>
    </row>
    <row r="233" spans="1:17" ht="288.75" customHeight="1" thickBot="1" x14ac:dyDescent="0.3">
      <c r="A233" s="23" t="s">
        <v>9</v>
      </c>
      <c r="B233" s="24"/>
      <c r="C233" s="25" t="s">
        <v>92</v>
      </c>
      <c r="D233" s="26"/>
      <c r="E233" s="26"/>
      <c r="F233" s="27"/>
      <c r="G233" s="15" t="s">
        <v>91</v>
      </c>
      <c r="H233" s="16" t="s">
        <v>90</v>
      </c>
    </row>
    <row r="234" spans="1:17" ht="409.35" customHeight="1" thickBot="1" x14ac:dyDescent="0.3">
      <c r="A234" s="23" t="s">
        <v>9</v>
      </c>
      <c r="B234" s="24"/>
      <c r="C234" s="25" t="s">
        <v>89</v>
      </c>
      <c r="D234" s="26"/>
      <c r="E234" s="26"/>
      <c r="F234" s="27"/>
      <c r="G234" s="17" t="s">
        <v>88</v>
      </c>
      <c r="H234" s="18" t="s">
        <v>87</v>
      </c>
      <c r="I234" s="58"/>
      <c r="J234" s="59"/>
      <c r="K234" s="59"/>
      <c r="L234" s="60"/>
      <c r="M234" s="55"/>
      <c r="N234" s="56"/>
      <c r="O234" s="56"/>
      <c r="P234" s="57"/>
      <c r="Q234" s="19"/>
    </row>
  </sheetData>
  <sheetProtection algorithmName="SHA-512" hashValue="fOBDUoHpBYMduV9ViDzjSUL++RE/E3tj1PPYkXCu82x0b5v03qQNgdt9iZCeqfruRpsoPGVtAY1+1v2yby0hRw==" saltValue="ex1+iEMyCjy1waGcMXAHvw==" spinCount="100000" sheet="1" formatCells="0" formatColumns="0" formatRows="0" insertColumns="0" insertRows="0" insertHyperlinks="0" autoFilter="0"/>
  <autoFilter ref="A1:H570" xr:uid="{00000000-0009-0000-0000-000000000000}"/>
  <mergeCells count="255">
    <mergeCell ref="M234:P234"/>
    <mergeCell ref="I234:L234"/>
    <mergeCell ref="A234:B234"/>
    <mergeCell ref="C234:F234"/>
    <mergeCell ref="A231:E231"/>
    <mergeCell ref="F231:H231"/>
    <mergeCell ref="A232:B232"/>
    <mergeCell ref="C232:F232"/>
    <mergeCell ref="A233:B233"/>
    <mergeCell ref="C233:F233"/>
    <mergeCell ref="H229:H230"/>
    <mergeCell ref="G210:H210"/>
    <mergeCell ref="G227:H227"/>
    <mergeCell ref="A227:A230"/>
    <mergeCell ref="B227:B230"/>
    <mergeCell ref="C227:C229"/>
    <mergeCell ref="D227:D229"/>
    <mergeCell ref="E227:E229"/>
    <mergeCell ref="F227:F229"/>
    <mergeCell ref="C230:F230"/>
    <mergeCell ref="A218:A226"/>
    <mergeCell ref="B218:B226"/>
    <mergeCell ref="C218:C225"/>
    <mergeCell ref="D218:D225"/>
    <mergeCell ref="E218:E225"/>
    <mergeCell ref="F218:F225"/>
    <mergeCell ref="C226:F226"/>
    <mergeCell ref="G229:G230"/>
    <mergeCell ref="G225:G226"/>
    <mergeCell ref="H225:H226"/>
    <mergeCell ref="G218:H218"/>
    <mergeCell ref="G223:H223"/>
    <mergeCell ref="H200:H201"/>
    <mergeCell ref="G180:H180"/>
    <mergeCell ref="G182:H182"/>
    <mergeCell ref="G191:H191"/>
    <mergeCell ref="G196:H196"/>
    <mergeCell ref="G214:H214"/>
    <mergeCell ref="G216:G217"/>
    <mergeCell ref="H216:H217"/>
    <mergeCell ref="A210:A213"/>
    <mergeCell ref="B210:B213"/>
    <mergeCell ref="C210:C212"/>
    <mergeCell ref="D210:D212"/>
    <mergeCell ref="E210:E212"/>
    <mergeCell ref="F210:F212"/>
    <mergeCell ref="C213:F213"/>
    <mergeCell ref="G212:G213"/>
    <mergeCell ref="A214:A217"/>
    <mergeCell ref="B214:B217"/>
    <mergeCell ref="C214:C216"/>
    <mergeCell ref="D214:D216"/>
    <mergeCell ref="E214:E216"/>
    <mergeCell ref="F214:F216"/>
    <mergeCell ref="C217:F217"/>
    <mergeCell ref="H212:H213"/>
    <mergeCell ref="G154:G155"/>
    <mergeCell ref="H154:H155"/>
    <mergeCell ref="G149:H149"/>
    <mergeCell ref="G152:H152"/>
    <mergeCell ref="G202:H202"/>
    <mergeCell ref="G204:H204"/>
    <mergeCell ref="G206:H206"/>
    <mergeCell ref="G208:G209"/>
    <mergeCell ref="H208:H209"/>
    <mergeCell ref="A180:A201"/>
    <mergeCell ref="B180:B201"/>
    <mergeCell ref="C180:C200"/>
    <mergeCell ref="D180:D200"/>
    <mergeCell ref="E180:E200"/>
    <mergeCell ref="F180:F200"/>
    <mergeCell ref="C201:F201"/>
    <mergeCell ref="A202:A209"/>
    <mergeCell ref="B202:B209"/>
    <mergeCell ref="C202:C208"/>
    <mergeCell ref="D202:D208"/>
    <mergeCell ref="E202:E208"/>
    <mergeCell ref="F202:F208"/>
    <mergeCell ref="C209:F209"/>
    <mergeCell ref="G200:G201"/>
    <mergeCell ref="H139:H140"/>
    <mergeCell ref="G132:H132"/>
    <mergeCell ref="G137:H137"/>
    <mergeCell ref="G156:H156"/>
    <mergeCell ref="G158:H158"/>
    <mergeCell ref="G160:H160"/>
    <mergeCell ref="G169:H169"/>
    <mergeCell ref="G174:H174"/>
    <mergeCell ref="G178:G179"/>
    <mergeCell ref="H178:H179"/>
    <mergeCell ref="A149:A155"/>
    <mergeCell ref="B149:B155"/>
    <mergeCell ref="C149:C154"/>
    <mergeCell ref="D149:D154"/>
    <mergeCell ref="E149:E154"/>
    <mergeCell ref="F149:F154"/>
    <mergeCell ref="C155:F155"/>
    <mergeCell ref="A156:A179"/>
    <mergeCell ref="B156:B179"/>
    <mergeCell ref="C156:C178"/>
    <mergeCell ref="D156:D178"/>
    <mergeCell ref="E156:E178"/>
    <mergeCell ref="F156:F178"/>
    <mergeCell ref="C179:F179"/>
    <mergeCell ref="G145:H145"/>
    <mergeCell ref="G147:G148"/>
    <mergeCell ref="H147:H148"/>
    <mergeCell ref="A132:A140"/>
    <mergeCell ref="B132:B140"/>
    <mergeCell ref="C132:C139"/>
    <mergeCell ref="D132:D139"/>
    <mergeCell ref="E132:E139"/>
    <mergeCell ref="F132:F139"/>
    <mergeCell ref="C140:F140"/>
    <mergeCell ref="A141:A148"/>
    <mergeCell ref="B141:B148"/>
    <mergeCell ref="C141:C147"/>
    <mergeCell ref="D141:D147"/>
    <mergeCell ref="E141:E147"/>
    <mergeCell ref="F141:F147"/>
    <mergeCell ref="C148:F148"/>
    <mergeCell ref="G141:H141"/>
    <mergeCell ref="G143:H143"/>
    <mergeCell ref="G139:G140"/>
    <mergeCell ref="H130:H131"/>
    <mergeCell ref="A112:A123"/>
    <mergeCell ref="B112:B123"/>
    <mergeCell ref="C112:C122"/>
    <mergeCell ref="D112:D122"/>
    <mergeCell ref="E112:E122"/>
    <mergeCell ref="A94:A105"/>
    <mergeCell ref="B94:B105"/>
    <mergeCell ref="C94:C104"/>
    <mergeCell ref="D94:D104"/>
    <mergeCell ref="G124:H124"/>
    <mergeCell ref="G126:H126"/>
    <mergeCell ref="A124:A131"/>
    <mergeCell ref="B124:B131"/>
    <mergeCell ref="C124:C130"/>
    <mergeCell ref="D124:D130"/>
    <mergeCell ref="H122:H123"/>
    <mergeCell ref="G112:H112"/>
    <mergeCell ref="G114:H114"/>
    <mergeCell ref="G118:H118"/>
    <mergeCell ref="G128:H128"/>
    <mergeCell ref="A106:A111"/>
    <mergeCell ref="B106:B111"/>
    <mergeCell ref="C106:C110"/>
    <mergeCell ref="D106:D110"/>
    <mergeCell ref="E106:E110"/>
    <mergeCell ref="E124:E130"/>
    <mergeCell ref="F124:F130"/>
    <mergeCell ref="C131:F131"/>
    <mergeCell ref="G130:G131"/>
    <mergeCell ref="F106:F110"/>
    <mergeCell ref="C111:F111"/>
    <mergeCell ref="G110:G111"/>
    <mergeCell ref="H110:H111"/>
    <mergeCell ref="E94:E104"/>
    <mergeCell ref="F94:F104"/>
    <mergeCell ref="C105:F105"/>
    <mergeCell ref="F112:F122"/>
    <mergeCell ref="C123:F123"/>
    <mergeCell ref="G122:G123"/>
    <mergeCell ref="G106:H106"/>
    <mergeCell ref="G108:H108"/>
    <mergeCell ref="G82:H82"/>
    <mergeCell ref="G90:H90"/>
    <mergeCell ref="G80:G81"/>
    <mergeCell ref="H80:H81"/>
    <mergeCell ref="G73:H73"/>
    <mergeCell ref="G78:H78"/>
    <mergeCell ref="G92:G93"/>
    <mergeCell ref="H92:H93"/>
    <mergeCell ref="G104:G105"/>
    <mergeCell ref="H104:H105"/>
    <mergeCell ref="G94:H94"/>
    <mergeCell ref="G100:H100"/>
    <mergeCell ref="A62:A81"/>
    <mergeCell ref="B62:B81"/>
    <mergeCell ref="C62:C80"/>
    <mergeCell ref="D62:D80"/>
    <mergeCell ref="E62:E80"/>
    <mergeCell ref="F62:F80"/>
    <mergeCell ref="C81:F81"/>
    <mergeCell ref="A82:A93"/>
    <mergeCell ref="B82:B93"/>
    <mergeCell ref="C82:C92"/>
    <mergeCell ref="D82:D92"/>
    <mergeCell ref="E82:E92"/>
    <mergeCell ref="F82:F92"/>
    <mergeCell ref="C93:F93"/>
    <mergeCell ref="G43:H43"/>
    <mergeCell ref="G46:H46"/>
    <mergeCell ref="G51:H51"/>
    <mergeCell ref="G62:H62"/>
    <mergeCell ref="G67:H67"/>
    <mergeCell ref="G70:H70"/>
    <mergeCell ref="G54:G55"/>
    <mergeCell ref="H54:H55"/>
    <mergeCell ref="G56:H56"/>
    <mergeCell ref="G58:H58"/>
    <mergeCell ref="G60:G61"/>
    <mergeCell ref="H60:H61"/>
    <mergeCell ref="A56:A61"/>
    <mergeCell ref="B56:B61"/>
    <mergeCell ref="C56:C60"/>
    <mergeCell ref="D56:D60"/>
    <mergeCell ref="E56:E60"/>
    <mergeCell ref="F56:F60"/>
    <mergeCell ref="C61:F61"/>
    <mergeCell ref="A43:A55"/>
    <mergeCell ref="B43:B55"/>
    <mergeCell ref="C43:C54"/>
    <mergeCell ref="D43:D54"/>
    <mergeCell ref="E43:E54"/>
    <mergeCell ref="F43:F54"/>
    <mergeCell ref="C55:F55"/>
    <mergeCell ref="A2:A14"/>
    <mergeCell ref="B2:B14"/>
    <mergeCell ref="C2:C13"/>
    <mergeCell ref="D2:D13"/>
    <mergeCell ref="E2:E13"/>
    <mergeCell ref="G32:H32"/>
    <mergeCell ref="G36:H36"/>
    <mergeCell ref="G39:H39"/>
    <mergeCell ref="A29:A42"/>
    <mergeCell ref="B29:B42"/>
    <mergeCell ref="C29:C41"/>
    <mergeCell ref="D29:D41"/>
    <mergeCell ref="E29:E41"/>
    <mergeCell ref="F29:F41"/>
    <mergeCell ref="C42:F42"/>
    <mergeCell ref="G27:G28"/>
    <mergeCell ref="H27:H28"/>
    <mergeCell ref="G15:H15"/>
    <mergeCell ref="G20:H20"/>
    <mergeCell ref="G24:H24"/>
    <mergeCell ref="G29:H29"/>
    <mergeCell ref="A15:A28"/>
    <mergeCell ref="B15:B28"/>
    <mergeCell ref="C15:C27"/>
    <mergeCell ref="F2:F13"/>
    <mergeCell ref="C14:F14"/>
    <mergeCell ref="G13:G14"/>
    <mergeCell ref="H13:H14"/>
    <mergeCell ref="G41:G42"/>
    <mergeCell ref="H41:H42"/>
    <mergeCell ref="G2:H2"/>
    <mergeCell ref="G7:H7"/>
    <mergeCell ref="G11:H11"/>
    <mergeCell ref="D15:D27"/>
    <mergeCell ref="E15:E27"/>
    <mergeCell ref="F15:F27"/>
    <mergeCell ref="C28:F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2025-06-24T07:22:41Z</dcterms:modified>
</cp:coreProperties>
</file>