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Szárazépítő\"/>
    </mc:Choice>
  </mc:AlternateContent>
  <xr:revisionPtr revIDLastSave="0" documentId="8_{751296C7-4D87-4A9A-89C0-523AD16C9759}" xr6:coauthVersionLast="47" xr6:coauthVersionMax="47" xr10:uidLastSave="{00000000-0000-0000-0000-000000000000}"/>
  <bookViews>
    <workbookView xWindow="825" yWindow="2550" windowWidth="25710" windowHeight="13200" xr2:uid="{00000000-000D-0000-FFFF-FFFF00000000}"/>
  </bookViews>
  <sheets>
    <sheet name="6.2" sheetId="1" r:id="rId1"/>
    <sheet name="6.3" sheetId="9" r:id="rId2"/>
  </sheets>
  <definedNames>
    <definedName name="_xlnm._FilterDatabase" localSheetId="0" hidden="1">'6.2'!$A$1:$H$445</definedName>
    <definedName name="_xlnm._FilterDatabase" localSheetId="1" hidden="1">'6.3'!$A$1:$H$610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3" i="9" l="1"/>
  <c r="H41" i="9"/>
  <c r="H53" i="9"/>
  <c r="H67" i="9"/>
  <c r="H88" i="9"/>
  <c r="H170" i="9"/>
  <c r="H208" i="9"/>
  <c r="H217" i="9"/>
  <c r="H227" i="9"/>
  <c r="H249" i="9"/>
  <c r="H253" i="9"/>
  <c r="F271" i="9" s="1"/>
  <c r="H257" i="9"/>
  <c r="H261" i="9"/>
  <c r="H265" i="9"/>
  <c r="H269" i="9"/>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<sst xmlns="http://schemas.openxmlformats.org/spreadsheetml/2006/main" count="555" uniqueCount="343">
  <si>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</si>
  <si>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</si>
  <si>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</si>
  <si>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</si>
  <si>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</si>
  <si>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</si>
  <si>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</si>
  <si>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</si>
  <si>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</si>
  <si>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</si>
  <si>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</si>
  <si>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</si>
  <si>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</si>
  <si>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</si>
  <si>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</si>
  <si>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</si>
  <si>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</si>
  <si>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</si>
  <si>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</si>
  <si>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</si>
  <si>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</si>
  <si>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</si>
  <si>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</si>
  <si>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</si>
  <si>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</si>
  <si>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</si>
  <si>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</si>
  <si>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</si>
  <si>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</si>
  <si>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</si>
  <si>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</si>
  <si>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</si>
  <si>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</si>
  <si>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</si>
  <si>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</si>
  <si>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</si>
  <si>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</si>
  <si>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</si>
  <si>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</si>
  <si>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</si>
  <si>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</si>
  <si>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</si>
  <si>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</si>
  <si>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</si>
  <si>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</si>
  <si>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</si>
  <si>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</si>
  <si>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</si>
  <si>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</si>
  <si>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</si>
  <si>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</si>
  <si>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</si>
  <si>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</si>
  <si>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</si>
  <si>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</si>
  <si>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</si>
  <si>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</si>
  <si>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</si>
  <si>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</si>
  <si>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</si>
  <si>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</si>
  <si>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</si>
  <si>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</si>
  <si>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</si>
  <si>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</si>
  <si>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</si>
  <si>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</si>
  <si>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</si>
  <si>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</si>
  <si>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</si>
  <si>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</si>
  <si>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</si>
  <si>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</si>
  <si>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</si>
  <si>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</si>
  <si>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</si>
  <si>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</si>
  <si>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</si>
  <si>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</si>
  <si>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</si>
  <si>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</si>
  <si>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</si>
  <si>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</si>
  <si>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</si>
  <si>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</si>
  <si>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</si>
  <si>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</si>
  <si>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</si>
  <si>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</si>
  <si>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</si>
  <si>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</si>
  <si>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</si>
  <si>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</si>
  <si>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</si>
  <si>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</si>
  <si>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</si>
  <si>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</si>
  <si>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</si>
  <si>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</si>
  <si>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</si>
  <si>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</si>
  <si>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</si>
  <si>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</si>
  <si>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</si>
  <si>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</si>
  <si>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</si>
  <si>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</si>
  <si>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</si>
  <si>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</si>
  <si>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</si>
  <si>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</si>
  <si>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</si>
  <si>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</si>
  <si>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Ellátja, betartja és betartatja a munkabiztonsági, környezetvédelmi, balesetvédelmi és tűzvédelmi szabályokat.</t>
  </si>
  <si>
    <t>Épületinformációs modellezés (BIM)</t>
  </si>
  <si>
    <t>Irányítás mellett másokkal együttműködik.</t>
  </si>
  <si>
    <t>Törekszik tudásának folyamatos fejlesztésére, elmélyítésére.</t>
  </si>
  <si>
    <t>Felelősséget vállal a saját munkájáért.</t>
  </si>
  <si>
    <t>Ismeri az alapanyagok felhasználási technológiáját.</t>
  </si>
  <si>
    <t>Munkájáért felelősséget vállal, képes az önellenőrzésre, a hibák javítására.</t>
  </si>
  <si>
    <t>Elkötelezett a precíz és pontos munkavégzésre.</t>
  </si>
  <si>
    <t>Ismeri és érti a szakmai nyelvezetet, a szakterület terminológiáit.</t>
  </si>
  <si>
    <t>Használja a szakmai nyelvezetet, a szakterület terminológiáit.</t>
  </si>
  <si>
    <r>
      <t>Szakirányú oktatás összes órasz</t>
    </r>
    <r>
      <rPr>
        <b/>
        <sz val="11"/>
        <rFont val="Franklin Gothic Book"/>
        <family val="2"/>
        <charset val="238"/>
      </rPr>
      <t>áma</t>
    </r>
    <r>
      <rPr>
        <b/>
        <sz val="11"/>
        <color theme="1"/>
        <rFont val="Franklin Gothic Book"/>
        <family val="2"/>
        <charset val="238"/>
      </rPr>
      <t>:</t>
    </r>
  </si>
  <si>
    <r>
      <t xml:space="preserve">Kapcsolódó tananyagegységek: 
</t>
    </r>
    <r>
      <rPr>
        <sz val="11"/>
        <color theme="1"/>
        <rFont val="Franklin Gothic Book"/>
        <family val="2"/>
        <charset val="238"/>
      </rPr>
      <t>"A", "B", "C", "D", "E"</t>
    </r>
  </si>
  <si>
    <r>
      <t xml:space="preserve">időkeret: </t>
    </r>
    <r>
      <rPr>
        <sz val="11"/>
        <color theme="1"/>
        <rFont val="Franklin Gothic Book"/>
        <family val="2"/>
        <charset val="238"/>
      </rPr>
      <t>28 óra</t>
    </r>
  </si>
  <si>
    <t>Óvodai bábszínházi paraván készítése projektfeladat: 
A tanulók udvariasan keressenek fel egy, az iskola környékén működő óvodát azzal, hogy szeretnének készíteni az óvodások számára egy gipszkarton bábszínházi paravánt. Előzetesen érdemes utánanézni az interneten bábparaván inspirációknak, és ezzel felkeresni az óvodát. Ha az óvoda fogadókész, akkor az óvónőkkel egyeztetve készítsék el a paraván tervrajzát. (Ha az első óvoda nem kéri a paravánt, érdemes felkeresni másik óvodát, óvodákat is.) A formai kialakításnál kezdeményezők is lehetnek, de az óvodások és óvónők elképzeléseit is vegyék figyelembe. A tervrajzot méretezzék be.  A paraván méreteinél törekedjenek az optimális szabásra, a hulladék minimalizálására. Készítsenek szabásrajzot. A tervek alapján írják össze a szükséges anyagok mennyiségét, és gyűjtsék össze a munka során felhasználandó szerszámok listáját. Készítsenek előzetes tételes, kétoszlopos költségvetést, külön oszlopban szerepeljen az anyagköltség, és külön oszlopban a munkadíj. Szabják le az anyagokat, és végezzék el a bábparaván összeállítását. A kitámasztás nagy stabilitást biztosítson, hogy a paraván ne dőlhessen el még akkor sem, ha a gyerekek nekiszaladnának. A munkavégzés során mindvégig tartsák be a balesetmegelőzési, tűzvédelmi és környezetvédelmi előírásokat. Az elkészült paravánt lássák el felületvédő festéssel, vagy ezt bízzák az óvodásokra és az óvónőkre. A paraván átadó ünnepségét szervezhetik az iskolájukba, vagy a megajándékozott óvodóba. Nagy sikerélmányt jelenthet, ha az óvodások meghívják a készítőket az első bábelőadásukra. Készítsenek a paraván elkészítésének szakaszairól és az átadásról fotódokumentációt, melyből készítsenek kiállítást az iskolában, és tegyék ki a képes hírt az iskolai weboldalra, vagy közösségi felületre.</t>
  </si>
  <si>
    <r>
      <t xml:space="preserve">Kapcsolódó tananyagegységek:
 </t>
    </r>
    <r>
      <rPr>
        <sz val="11"/>
        <color theme="1"/>
        <rFont val="Franklin Gothic Book"/>
        <family val="2"/>
        <charset val="238"/>
      </rPr>
      <t>"A", "B", "C", "D", "E"</t>
    </r>
  </si>
  <si>
    <r>
      <t xml:space="preserve">időkeret: </t>
    </r>
    <r>
      <rPr>
        <sz val="11"/>
        <color theme="1"/>
        <rFont val="Franklin Gothic Book"/>
        <family val="2"/>
        <charset val="238"/>
      </rPr>
      <t>32 óra</t>
    </r>
  </si>
  <si>
    <t xml:space="preserve">Festő boxok építése a műhelycsarnokba, projektfeladat:
 A tanulók tervezzék meg a műhelycsarnokban felállítandó festő-tapétázó fülkék, boxok építését. A cél, hogy állandó gyakorló felületeket kapjanak a festő, mázoló, tapétázó tanulók. A szárazépítő tanulók tervezzék meg az építendő fülkéket, a tervet méretezzék be. Lehetőség szerint a fülkék méreténél kialakításánál törekedjenek a hulladék minimalizálására, optimálisan alaklamazkodjanak a gipszkarton táblamérethez. Készítsenek szabástervet. A tervrajz alapján számolják ki a felhasználandó anyagok mennyiségét és írják össze a szükséges eszközöket. Szabják le az anyagokat, majd állítsák össze a fülkéket. A munkavégzés közben tartsák be a balesetmegelőzési, tűzvédelmi és környezetvédelmi előírásokat. Gondoskodjanak a hulladék szelektív kezeléséről. A projekt zárására készítsenek képes prezentációt a festőboxok, fülkék készítésének technológiai folyamatiról, és mutassák be az iskola diákjainak a műszaki napi programok keretében élőszavas előadáson. A festőfülkék felavatásának tiszteletére rendezzenek festő bajnokságot. </t>
  </si>
  <si>
    <r>
      <t xml:space="preserve">időkeret: </t>
    </r>
    <r>
      <rPr>
        <sz val="11"/>
        <color theme="1"/>
        <rFont val="Franklin Gothic Book"/>
        <family val="2"/>
        <charset val="238"/>
      </rPr>
      <t>10 óra</t>
    </r>
  </si>
  <si>
    <t>Gipszkarton telefonbox építése projektfeladat: 
A tanulók a projekt kezdetén tervezzék meg a mobiltelefonok iskolai tárolására alkalmas hordozható, többfakkos tárolót, melyben az egész osztály összes telefonja biztonságosan tárolható és szállítható. Készítsenek szabadkézi vázlatokat a tervezett tárolóról, majd méretezzék be a rajzot. Vegyék figyelembe a telefonok méretét és biztonságos megfogási lehetőségét, az esetleges textil vagy fóliahabos bélelést. Törekedjenek arra is, hogy ne legyen túl nagy tömegű a tároló. Gyűjtsék ki a szükséges anyagok mennyiségét, és írják össze a szabáshoz és az összeszereléshez szükséges eszközöket. Szabják le a mobiltároló anyagát, majd végezzék el a terv szerint az összeszerelést. Munkavégés közben ügyeljenek a balesetmegelőzési, tűz- és környezetvédelmi előírások betartására. Lássák el a tárolót egyedi festett felületkezeléssel, hogy tartósabb és esztétikusabb, egyedibb külsejű legyen. A tárolón jelenjen meg jól látható helyen az osztály neve. Ez lehet cserélhető öntapadós matrica is, hogy az osztályok, évfolyamok növekedését könnyedén követni lehessen. Készítsenek az elvégzett munkafolyamatokról tételes számlát, az anyagköltség és a munkadíj külön oszlopban való kimutatásával. A projekt zárása alkalmából mutassák be az elkészített mobiltárolót és a készítés fázisait, teljes folyamatát az iskola tanulóinak a tárgy, és fotók, valamint a számla kiállításával.</t>
  </si>
  <si>
    <r>
      <t xml:space="preserve">A tananyagelemek és a deszkriptorok projektszemléletű kapcsolódása: 
</t>
    </r>
    <r>
      <rPr>
        <sz val="11"/>
        <color theme="1"/>
        <rFont val="Franklin Gothic Book"/>
        <family val="2"/>
        <charset val="238"/>
      </rPr>
      <t xml:space="preserve">A tanuló munkája során ügyel a környezetvédelmi elvek és szabályok betartására. A projektoktatás hatására törekszik a gazdaságos, takarékos anyagfelhasználásra, a szabási veszteségek minimalizálására. A keletkező hulladék szelektív gyűjtéséről és kezeléséről gondoskodik. Ügyel a környezet megóvására, az építési terület tisztántartására. Elkötelezetten felelősséget vállal a gazdaságos és fenntartható működés és munkavégzés iránt. </t>
    </r>
  </si>
  <si>
    <t>Környezetvédelem, minőségbiztosítás, gazdaságosság (új)</t>
  </si>
  <si>
    <t>Szerkezet alapelemei (Szerelt válaszfal készítés)</t>
  </si>
  <si>
    <t>Betartja és betartatja a környezetvédelmi szabályokat.</t>
  </si>
  <si>
    <t>Elkötelezett a gazdaságosság és fenntarthatóság iránt. A hulladékgazdálkodásban a fenntarthatósági szempontokat figyelembe veszi. Törekszik a hulladék keletkezés minimalizálásra.</t>
  </si>
  <si>
    <t>Ismeri a szakszerű hulladékkezelést.</t>
  </si>
  <si>
    <t>Keletkező hulladékot szakszerűen kezel.</t>
  </si>
  <si>
    <t>"D" Munkabiztonsági, tűz- és környezetvédelmi előírások betartása (8; 12; 13; 15. sor)</t>
  </si>
  <si>
    <r>
      <t xml:space="preserve">A tananyagelemek és a deszkriptorok projektszemléletű kapcsolódása: 
</t>
    </r>
    <r>
      <rPr>
        <sz val="11"/>
        <color theme="1"/>
        <rFont val="Franklin Gothic Book"/>
        <family val="2"/>
        <charset val="238"/>
      </rPr>
      <t xml:space="preserve">A projektszemléletű oktatás során a tanuló képessé válik az önálló, felelősségteljes, pontos és minőségi munkavégzésre. Emellett megtanul hatékonyan együttműködni csoportos munkában, előzékenyen kommunikálni kollégáival, a társszakmák képviselőivel, az építtetővel, valamint az építési folyamatokban részt vevő további szereplőkkel – így a műszaki ellenőrrel, a felelős műszaki vezetővel és a hatósági szakemberekkel is. Felelősségteljes, problémamegoldó attitűddel keresi az optimális megoldásokat a felmerülő kérdésekre. Konfliktushelyzetben képes reális mérlegelésre és higgadt megoldásra. </t>
    </r>
  </si>
  <si>
    <t>Szakmai kommunikáció, együttműködés, e-napló vezetés (új)</t>
  </si>
  <si>
    <t>Nyitott másokkal való együttműködésre. Értékként tekint mások munkájára. Előzékeny a kollégákkal. A társadalmi felelősségvállalást úgy a saját, mint kollégái munkájában fontosnak tartja, figyelembe veszi.</t>
  </si>
  <si>
    <t>Ismeri a többi szakmával való együttműködés szabályait.</t>
  </si>
  <si>
    <t>Más szakmákkal együttműködik.</t>
  </si>
  <si>
    <t>"E" Szakmai kommunikáció és együttműködés (11; 14. sor)</t>
  </si>
  <si>
    <r>
      <t xml:space="preserve">A tananyagelemek és a deszkriptorok projektszemléletű kapcsolódása: 
</t>
    </r>
    <r>
      <rPr>
        <sz val="11"/>
        <color theme="1"/>
        <rFont val="Franklin Gothic Book"/>
        <family val="2"/>
        <charset val="238"/>
      </rPr>
      <t>A projektfeladatok hatására megismeri és munkavégzése során betartja a munkavédelmi, tűzvédelmi szabályokat. Rendszeresen részt vesz a munkavédelmi oktatáson. Ügyel az építési munkahely tisztaságának és biztonságosságának megóvására. A keletkező hulladékokat szelektíven gyűjti és kezeli. Szakmai és jogi ismereteit naprakészen tartja, és biztonságos munkavégzésre törekszik.</t>
    </r>
  </si>
  <si>
    <t>Törekszik a szakmai jogi ismeretek elsajátítására.</t>
  </si>
  <si>
    <t>Ismeri a vonatkozó munka-, baleset- és tűzvédelmi előírásokat.</t>
  </si>
  <si>
    <t>Betartja a vonatkozó munka-, baleset- és tűzvédelmi előírásokat.</t>
  </si>
  <si>
    <r>
      <t xml:space="preserve">A tananyagelemek és a deszkriptorok projektszemléletű kapcsolódása: 
</t>
    </r>
    <r>
      <rPr>
        <sz val="11"/>
        <color theme="1"/>
        <rFont val="Franklin Gothic Book"/>
        <family val="2"/>
        <charset val="238"/>
      </rPr>
      <t>Tisztában van a munkavédelmi előírásokkal, biztonságosan, balesetmentesen végzi munkáját, használja a munkavédelmi védőeszközöket. Ügyel a szerszámai, gépei biztonságára, állagmegóvására, karbantartására. Saját és társai testi épségére és egészségére is ügyel, betartja a munka- és tűzbiztonsági és környezetvédelmi előírásokat.</t>
    </r>
  </si>
  <si>
    <t>Ismeri a munkavédelmi eszközök alkalmazását.</t>
  </si>
  <si>
    <t>A munkavédelmi eszközöket alkalmazza.</t>
  </si>
  <si>
    <r>
      <t>A tananyagelemek és a deszkriptorok projektszemléletű kapcsolódása:</t>
    </r>
    <r>
      <rPr>
        <sz val="11"/>
        <color theme="1"/>
        <rFont val="Franklin Gothic Book"/>
        <family val="2"/>
        <charset val="238"/>
      </rPr>
      <t xml:space="preserve"> 
A tanuló a projektoktatás eredményeképpen átlátja, érti és könnyedén használja a szakmai nyelvezetet, a szakmai fogalmakat. Precízen és gördülékenyen kommunikál, és konstruktív módon együttműködik az ügyfelekkel és a társvállalkozások szakembereivel. Alkalmas az e-napló vezetésére, és ért az építőiparban használatos korszerű informatikai rendszerek használatához. Ezen felül árajánlatot, kiviteli szerződést, számlát készít.</t>
    </r>
  </si>
  <si>
    <t xml:space="preserve">Felelősséget vállal munkájáért, más szakmákkal együttműködő. </t>
  </si>
  <si>
    <t>Törekszik tudásának folyamatos fejlesztésére, elmélyítésére. Elkötelezett a szakkifejezések használatára.</t>
  </si>
  <si>
    <r>
      <t xml:space="preserve">A tananyagelemek és a deszkriptorok projektszemléletű kapcsolódása: 
</t>
    </r>
    <r>
      <rPr>
        <sz val="11"/>
        <color theme="1"/>
        <rFont val="Franklin Gothic Book"/>
        <family val="2"/>
        <charset val="238"/>
      </rPr>
      <t>A tanuló a projektfeladatok hatására képes az elvégzett munka önellenőrzésére, az esetlegesen előforduló hibák kijavítására, a helyes technológia és anyag megválasztására. Alkalmazza a felületjavítási módszereket és eljárásokat, szaksezrűen használja az anyagokat és eszközöket. Törekszik a jó minőségű, szakszerű, pontos munkavégzésre, és az állandó fejlődésre, vigyáz szakmai jó hírnevére.</t>
    </r>
  </si>
  <si>
    <t>Minőség ellenőrzés</t>
  </si>
  <si>
    <t>Szárazaljzat készítés</t>
  </si>
  <si>
    <t>Szerkezet alapelemei (Tetőtérbeépítés készítése)</t>
  </si>
  <si>
    <t>Álmennyezetek részletképzése</t>
  </si>
  <si>
    <t>Függesztett álmennyezetek</t>
  </si>
  <si>
    <t>Szerkezet alapelemei (Szerelt álmenynyezet készítés)</t>
  </si>
  <si>
    <t>Speciális falszerkezetek</t>
  </si>
  <si>
    <t>Részletképzések kialakítása</t>
  </si>
  <si>
    <t>Kettős vázszerkezetű szerelt falak</t>
  </si>
  <si>
    <t>Egyszeres vázszerkezetű szerelt falak</t>
  </si>
  <si>
    <t>Szárazvakolat és előtétfal szerkezetek, aknafalak</t>
  </si>
  <si>
    <t>Ismeri a hibás szerkezetek, felületek javítási módját.</t>
  </si>
  <si>
    <t>Az elkészült hibás szerkezeteket, felületeket javítja.</t>
  </si>
  <si>
    <t>"B" Szárazépítési szerkezetek kitűzése és szakszerű kivitelezése (3; 6; 7; 9; 10. sor)</t>
  </si>
  <si>
    <r>
      <t xml:space="preserve">A tananyagelemek és a deszkriptorok projektszemléletű kapcsolódása: 
</t>
    </r>
    <r>
      <rPr>
        <sz val="11"/>
        <color theme="1"/>
        <rFont val="Franklin Gothic Book"/>
        <family val="2"/>
        <charset val="238"/>
      </rPr>
      <t>Az elkészült szerkezetek minőségét és méretpontosságát képes leellenőrizni, hiba esetén azt kijavítani. A tanulási folyamat során elsajátítja az elkészült munka pontos, tételes felmérését. Az építőipari szakmai elszámolási szabályokat ismeri és betartja. Naprakész a szakmai és jogszabályi előírások ismeretében, és munkavégzése során betartja azokat. Törekszik az önellenőrzésre, önreflexióra és a folyamatos fejlődésre.</t>
    </r>
  </si>
  <si>
    <t>Gépészeti és elektromos installációk tűzvédelmi szerkezete</t>
  </si>
  <si>
    <t>Teherhordó szerkezetek építőlemezes tűzvédelme</t>
  </si>
  <si>
    <t>Nem bontható álpadló készítés</t>
  </si>
  <si>
    <t>Bontható álpadló készítés</t>
  </si>
  <si>
    <t>Képes az önellenőrzésre, a hibák javítására.</t>
  </si>
  <si>
    <t>Törekszik a szakmai jogi ismeretek elsajátítására. Értékként tekint az elkészült szerkezetekre.</t>
  </si>
  <si>
    <t>Ismeri az elkészült szerkezetek szakmai előírásoknak megfelelő ellenőrzését, felmérését.</t>
  </si>
  <si>
    <t>Az elkészült szerkezeteket szakmai előírásoknak megfelelően ellenőrzi, felmérésüket elkészíti.</t>
  </si>
  <si>
    <r>
      <t xml:space="preserve">A tananyagelemek és a deszkriptorok projektszemléletű kapcsolódása: 
</t>
    </r>
    <r>
      <rPr>
        <sz val="11"/>
        <color theme="1"/>
        <rFont val="Franklin Gothic Book"/>
        <family val="2"/>
        <charset val="238"/>
      </rPr>
      <t xml:space="preserve">A projektszemléletű oktatás hatására szakszerűen használja a szárazépítési munkák eszközeit, szerszámait, kisgépeit, betartva a munkavédelmi előírásokat. Képes a szükséges segédszerkezeteket az előírásoknak megfelelően, biztonságosan megépíteni, majd a használat után elbontani. Munkavégzése során az építési környezetét tisztán tartja, betartja és betartatja a munkavédelmi, tűzvédelmi és környezetvédelmi szabályokat.   </t>
    </r>
  </si>
  <si>
    <t>Tűzvédelmi alapismeretek</t>
  </si>
  <si>
    <t>Speciális balesetvédelmi ismeretek</t>
  </si>
  <si>
    <t>Megmunkáló szerszámok</t>
  </si>
  <si>
    <t>Nyitott az új gépesítési technológiák elsajátítására. Elkötelezett a tiszta, rendezett környezet iránt. Érzékeny a környezetvédelemmel kapcsolatosan.</t>
  </si>
  <si>
    <t>Ismeri a szárazépítés szerszámainak, kisgépeinek, segédszerkezeteinek szakszerű és balesetmentes alkalmazását, a segédszerkezetetek építési és bontási módját.</t>
  </si>
  <si>
    <t>Szárazépítés szerszámait, kisgépeit, segédszerkezeteit szakszerűen és balesetmentesen használja, segédszerkezetet épít és bont.</t>
  </si>
  <si>
    <r>
      <t xml:space="preserve">A tananyagelemek és a deszkriptorok projektszemléletű kapcsolódása: 
</t>
    </r>
    <r>
      <rPr>
        <sz val="11"/>
        <color theme="1"/>
        <rFont val="Franklin Gothic Book"/>
        <family val="2"/>
        <charset val="238"/>
      </rPr>
      <t>A tanuló a szárazépítési anyagok felhasználásakor ügyel a kitűzésnek és a terveknek megfelelő pontos anyagszabásra, darabolásra, törekszik a gazdaságos anyagfelhasználásra. Ismeri a szárazépítési anyagok beépítési technológiáit, és felelősséget vállal a saját fejlődéséért, önképzéséért. Megismeri az új anyagokat és a korszerű technológiákat, elsajátítja az új építési eljárásokat. Önállóan és csapatban is képes jó minőségű munkavégzésre.</t>
    </r>
  </si>
  <si>
    <t>Revíziós nyílások, áttörések</t>
  </si>
  <si>
    <t>Szerkezet alapelemei (Szerelt aljzatrendszerek)</t>
  </si>
  <si>
    <t>Felületképzés</t>
  </si>
  <si>
    <t>Tűzvédelmi áttörések kialakítása</t>
  </si>
  <si>
    <t>Fal és mennyezetáttörések kialakítása</t>
  </si>
  <si>
    <t>Légcsatorna tűzvédelmi borítása</t>
  </si>
  <si>
    <t>Kábelcsatorna külső, belső tűzhatás elleni tűzvédelmi borítása</t>
  </si>
  <si>
    <t>Speciális tűzvédelmi borítás: szénszál megerősített födém tűzvédelmi borítása</t>
  </si>
  <si>
    <t>Fa oszlopok és gerendák tűzvédelmi borítás készítése</t>
  </si>
  <si>
    <t>Acél oszlopok és gerendák tűzvédelmi borítás készítése vázszerkezet nélkül</t>
  </si>
  <si>
    <t>Acél oszlopok és gerendák tűzvédelmi borítás készítése vázszerkezettel</t>
  </si>
  <si>
    <t>Álpadló alatti tér, mint gépészeti tér (lég- technika) kialakítása</t>
  </si>
  <si>
    <t>Álpadló szerelés acélprofil vázszerkezetre</t>
  </si>
  <si>
    <t>Álpadló szerkezetek lépcsőztetése</t>
  </si>
  <si>
    <t>Szerelt aljzatszerkezetek és álpadlók speciális részletkialakításai</t>
  </si>
  <si>
    <t>Álpadlóra szerelt falak, álpadló alatti tér füsthatároló fal készítés</t>
  </si>
  <si>
    <t>Mozgási hézag, áttörések</t>
  </si>
  <si>
    <t>Szegélyképzés</t>
  </si>
  <si>
    <t>Álpadló elemek elhelyezése, szintbeállítások</t>
  </si>
  <si>
    <t>Támaszlábak és kiegészítő profilok szerelése</t>
  </si>
  <si>
    <t>Álpadló elemek szabása, elhelyezése, szintbeállítások</t>
  </si>
  <si>
    <t>Részletképzések</t>
  </si>
  <si>
    <t>Mozgási hézag kialakítás</t>
  </si>
  <si>
    <t>Szárazaljzat terítése, ragasztás, tűzés, csavarozás</t>
  </si>
  <si>
    <t>Padlófűtéses réteg kialakítása szárazaljat alá</t>
  </si>
  <si>
    <t>Száraz feltöltés és úsztató réteg hőszigete- lésből</t>
  </si>
  <si>
    <t xml:space="preserve"> Törekszik tudásának folyamatos fejlesztésére, elmélyítésére.</t>
  </si>
  <si>
    <t>Ismeri a szárazépítési anyagok szakszerű, szabását, beépítését.</t>
  </si>
  <si>
    <t>Szárazépítési anyagot szab, szakszerűen beépít.</t>
  </si>
  <si>
    <r>
      <t>A tananyagelemek és a deszkriptorok projektszemléletű kapcsolódása:</t>
    </r>
    <r>
      <rPr>
        <sz val="11"/>
        <color theme="1"/>
        <rFont val="Franklin Gothic Book"/>
        <family val="2"/>
        <charset val="238"/>
      </rPr>
      <t xml:space="preserve"> 
A tanuló a projektfeladatok során elsajátított készségeknek köszönhetően ismeri és helyesen értelmezi az építészeti tervek jelöléseit, adatait. A tervek alapján pontosan kitűzi az építendő szerkezeteket. A szárazépítési technológiai utasítások betartásával képes szerelt válaszfalakat, álmennyezeteket, tetőtéri elhatároló szerkezeteket, szerelt aljzatokat, tűzvédelmi borításokat készíteni. Elkötelezett a precíz, pontos, szakszerű munkavégzés mellett.</t>
    </r>
  </si>
  <si>
    <t>Oromfal csatlakozások és tűzszakasz szegélyek kialakítása</t>
  </si>
  <si>
    <t>Légréteggel szerelt kettős belső borítás szerelése</t>
  </si>
  <si>
    <t>Kiegészítők beépítése</t>
  </si>
  <si>
    <t>Illesztések kialakítása, tömítése készítés</t>
  </si>
  <si>
    <t>Fújt szigetelések kivitelezése</t>
  </si>
  <si>
    <t>Hőszigetelés és páratechnikai fóliák elhelyezése</t>
  </si>
  <si>
    <t>Térdfal szerkezet szerelése</t>
  </si>
  <si>
    <t>Tetőtéri ferde felület készítése</t>
  </si>
  <si>
    <t>Felső vízszintes szerkezet felépítése és szerelése</t>
  </si>
  <si>
    <t>Tetőtérbeépítés kivitelezése</t>
  </si>
  <si>
    <t>Szerelés lapemelővel</t>
  </si>
  <si>
    <t>Mozgási hézagképzések</t>
  </si>
  <si>
    <t>Gépészeti installációk és álmennyezet csatlakozások, független függesztések kialakítása</t>
  </si>
  <si>
    <t>Speciális revíziós nyílások beépítése</t>
  </si>
  <si>
    <t>Csatlakozás nem szerelt szerkezettel</t>
  </si>
  <si>
    <t>Csatlakozás más szerelt szerkezettel</t>
  </si>
  <si>
    <t>Szegélyképzések</t>
  </si>
  <si>
    <t>Nyílásképzés és kiváltások</t>
  </si>
  <si>
    <t>Felületképzések poranyagból és készrekevert anyagból, hézag és felületképzés kézzel és géppel</t>
  </si>
  <si>
    <t>Hűtő-fűtő álmennyezetek kialakítása, szerelése</t>
  </si>
  <si>
    <t>Kettős álmennyezetre függesztett álmeny- nyezet készítése</t>
  </si>
  <si>
    <t>Tűzvédelmi álmennyezetek készítése</t>
  </si>
  <si>
    <t>Nyomásálló álmennyezetek készítése</t>
  </si>
  <si>
    <t>Kültéri álmennyezetek készítése</t>
  </si>
  <si>
    <t>Perforált felületű álmennyezetek készítése</t>
  </si>
  <si>
    <t>Függesztés nélküli álmennyezetek készí- tése</t>
  </si>
  <si>
    <t>Kettős ívű (kupolajellegű) szerkezetek készítése</t>
  </si>
  <si>
    <t>Íves álmennyezetek kialakítása</t>
  </si>
  <si>
    <t>Speciális álmennyezetek készítése</t>
  </si>
  <si>
    <t>Füstkötényfal kialakítás</t>
  </si>
  <si>
    <t>Dobozolások készítése, V-marás technika</t>
  </si>
  <si>
    <t>Felületképzés és illesztések képzése</t>
  </si>
  <si>
    <t>Lamellás és bandraszteres álmennyezetek szerelése</t>
  </si>
  <si>
    <t>Fém álmennyezetek szerelése</t>
  </si>
  <si>
    <t>Kazettás álmennyezetek szerelése</t>
  </si>
  <si>
    <t>Építőlemezes monolitikus álmennyezetek szerelése</t>
  </si>
  <si>
    <t>Részletképzések, nyílások, toldások</t>
  </si>
  <si>
    <t>Szerkezet alapelemei (Szerelt álmennyezet készítés)</t>
  </si>
  <si>
    <t>Homlokzati kitöltő falak készítése</t>
  </si>
  <si>
    <t>Nem teljes belmagasságú falak készítése</t>
  </si>
  <si>
    <t>Magas relatív páratartalmú terek falainak szerelése</t>
  </si>
  <si>
    <t>Sugárzásvédelmi célú falszerkezetek készítése</t>
  </si>
  <si>
    <t>Magas falak készítése</t>
  </si>
  <si>
    <t>Biztonsági falszerkezetek készítése</t>
  </si>
  <si>
    <t>Léghangszigetelési célú falszerkezetek készítése</t>
  </si>
  <si>
    <t>Tűzvédelmi célú falszerkezetek készítése</t>
  </si>
  <si>
    <t>Csatlakozás idegen szerkezetekkel</t>
  </si>
  <si>
    <t>Mozgási hézagképzés</t>
  </si>
  <si>
    <t>Falvékonyítás kialakítás</t>
  </si>
  <si>
    <t>Homlokzati csúszó kapcsolat képzés</t>
  </si>
  <si>
    <t>Csúszó födémkapcsolat képzés</t>
  </si>
  <si>
    <t>Faláttörések kialakítása</t>
  </si>
  <si>
    <t>Elektromos dugaljak elhelyezése</t>
  </si>
  <si>
    <t>Revíziós nyílás elhelyezés</t>
  </si>
  <si>
    <t>Nyílásképzés és tokelhelyezések</t>
  </si>
  <si>
    <t>Kiegészítők elhelyezése, nyílásképzés</t>
  </si>
  <si>
    <t>Hő- és hangszigetelés elhelyezés</t>
  </si>
  <si>
    <t>Válaszfalak szerelése</t>
  </si>
  <si>
    <t>Íves szerkezetek készítése</t>
  </si>
  <si>
    <t>Felületképzések</t>
  </si>
  <si>
    <t>Építőlemezek szabása, előkészítése</t>
  </si>
  <si>
    <t>Szerkezeti anyagok szabása, előkészítése</t>
  </si>
  <si>
    <t>Részletképzések, nyílások, toldások, tűzvédelmi áttörések</t>
  </si>
  <si>
    <t>Kiegészítőelemek beépítése</t>
  </si>
  <si>
    <t>Előtétfal készítés</t>
  </si>
  <si>
    <t>Előtéthéj készítés</t>
  </si>
  <si>
    <t>Szárazvakolat ragasztás</t>
  </si>
  <si>
    <t xml:space="preserve"> Elkötelezett a precíz és pontos munkavégzésre. </t>
  </si>
  <si>
    <t>Ismeri az építész terv alapján történő válaszfal, álmennyezet, tetőtér szerkezetek, szerelt aljzat és tűzvédelmi borítás kitűzési eljárásait.</t>
  </si>
  <si>
    <t>Építészeti terv alapján válaszfal, álmennyezet, tetőtér szerkezeteket, szerelt aljzatot és tűzvédelmi borítást kitűz.</t>
  </si>
  <si>
    <r>
      <t>A tananyagelemek és a deszkriptorok projektszemléletű kapcsolódása:</t>
    </r>
    <r>
      <rPr>
        <sz val="11"/>
        <color theme="1"/>
        <rFont val="Franklin Gothic Book"/>
        <family val="2"/>
        <charset val="238"/>
      </rPr>
      <t xml:space="preserve"> 
A tanuló a projektfeladatok során megIsmeri és képes helyesen kiválasztani az alkalmazható építőanyagokat, gyártmányokat. Képes megválasztani az optimális szárazépítési megoldásokat. Ismeri és betartja a szárazépítési technológiákat. Munkája szakszerűségéért és megbízható, jó minőségéért felelősséget vállal. Elkötelezett a szakmai fejlődése mellett, követi az új anyagok és technológiák megjelenését, és megtanulja azokat helyesen alkalmazni.</t>
    </r>
  </si>
  <si>
    <t>Mechanikai, akusztikai és tűzvédelmi alapismeretek</t>
  </si>
  <si>
    <t>Mechanikai (burkolhatóság) és épületfizikai alapismeretek</t>
  </si>
  <si>
    <t>Mechanikai és épületfizikai alapismeretek</t>
  </si>
  <si>
    <t>Mechanikai, állékonysági és akusztikai ismeretek</t>
  </si>
  <si>
    <t>Akusztikai és hőtechnikai és tűzvédelmi alapismeretek</t>
  </si>
  <si>
    <t>Épületfizikai alapismeretek: hő és páratechnika, tűzvédelem, tömítéstechnika (Blower door teszt)</t>
  </si>
  <si>
    <t>Nyitott a technológiai újításokra.</t>
  </si>
  <si>
    <t>Az alapanyagokat felhasználási technológiájuknak megfelelően alkalmazza.</t>
  </si>
  <si>
    <t>"A" A szárazépítési munkák anyagai és szakszerű felhasználásuk (1; 2; 5. sor)</t>
  </si>
  <si>
    <r>
      <t xml:space="preserve">A tananyagelemek és a deszkriptorok projektszemléletű kapcsolódása: 
</t>
    </r>
    <r>
      <rPr>
        <sz val="11"/>
        <color theme="1"/>
        <rFont val="Franklin Gothic Book"/>
        <family val="2"/>
        <charset val="238"/>
      </rPr>
      <t xml:space="preserve">A tanuló helyesen értelmezi az építészeti tervrajzok jelöléseit, méretezését. A projektoktatás készségfejlesztő hatására önállóan és hibátlanul képes leolvasni a tervek adatait, és azok felhasználásával képes a szükséges mennyiségeket, anyagszükségletet kiszámolni, árajánlatot készíteni, az elvégzett munkákat a műszaki átadást követően leszámlázni. </t>
    </r>
  </si>
  <si>
    <t>Anyagszámítások, felmérések</t>
  </si>
  <si>
    <t>Szerkezet alapelemei (Tűzvédelmi szerkezetek és borítások)</t>
  </si>
  <si>
    <t>Ismeri az építészeti terv szerinti szárazépítési szerkezet anyagmennyiség számítási eljárásait.</t>
  </si>
  <si>
    <t>Építészeti terv alapján a szárazépítési szerkezetek anyagmennyiségét kiszámítja.</t>
  </si>
  <si>
    <t>"C" Szárazépítési munkákhoz kapcsolódó építészeti tervek értelmezése, szakmai számítások, árajánlat, számla készítése (4. sor)</t>
  </si>
  <si>
    <r>
      <t xml:space="preserve">A tananyagelemek és a deszkriptorok projektszemléletű kapcsolódása: 
</t>
    </r>
    <r>
      <rPr>
        <sz val="11"/>
        <color theme="1"/>
        <rFont val="Franklin Gothic Book"/>
        <family val="2"/>
        <charset val="238"/>
      </rPr>
      <t>A tanuló a projektoktatás során kialakított kompetenciáknak megfelelően képes a szárazépítési szerkezetek fogadófelületeit szemrevételezéssel és műszeres vizsgálattal ellenőrizni. A megállapított hibák kijavítására kiválasztja a megfelelő technológiát, és kijavítja azt, biztosítja a továbbépítésre alkalmas fogadószerkezeteket. Egyedül és csoportosan, munkatársaival együttműködve is képes a pontos, jó minőségű munkavégzésre.</t>
    </r>
  </si>
  <si>
    <t>Fogadó felület előkészítés</t>
  </si>
  <si>
    <t>Felület előkészítés, ellenőrzés</t>
  </si>
  <si>
    <t>Fogadó felület előkészítés, alapozás</t>
  </si>
  <si>
    <t>Döntéseket hoz, képes az önellenőrzésre, a hibák javítására.</t>
  </si>
  <si>
    <t>A fogadófelületek műszeres és szemrevételezéses ellenőrzési módszereit, valamint azok szükség szerinti javítási technológiáit ismeri.</t>
  </si>
  <si>
    <t>Fogadófelületet műszeresen és szemrevételezéssel ellenőriz és javít.</t>
  </si>
  <si>
    <r>
      <t xml:space="preserve">A tananyagelemek és a deszkriptorok projektszemléletű kapcsolódása: 
</t>
    </r>
    <r>
      <rPr>
        <sz val="11"/>
        <color theme="1"/>
        <rFont val="Franklin Gothic Book"/>
        <family val="2"/>
        <charset val="238"/>
      </rPr>
      <t>A tanuló a projektfeladatok elvégzése során megszerzett készségeknek megfelelően a szárazépítési anyagok felhasználása során betartja az anyagok tárolásának előírásait, azok szakszerű és biztonságos előkészítésének, felhasználásának szabályait. Felelős anyaggazdálkodást folytat, a hulladékokat szelektíven gyűjti és kezeli.</t>
    </r>
  </si>
  <si>
    <t>Anyagok minőség-ellenőrzése, anyagtáro- lás, építési körülmények</t>
  </si>
  <si>
    <t>Instrukciók alapján, önállóan és csoportosan végzi munkáját.</t>
  </si>
  <si>
    <t>Elkötelezett a munkaterület tisztán tartására. Nem szemetel, a hulladékot szelektíven gyűjti.</t>
  </si>
  <si>
    <t>Ismeri a szárazépítési anyagok szakszerű tárolásának és előkészítésének szabályait.</t>
  </si>
  <si>
    <t>A szárazépítés anyagait szakszerűen tárolja, előkészíti.</t>
  </si>
  <si>
    <r>
      <t xml:space="preserve">A tananyagelemek és a deszkriptorok projektszemléletű kapcsolódása: 
</t>
    </r>
    <r>
      <rPr>
        <sz val="11"/>
        <color theme="1"/>
        <rFont val="Franklin Gothic Book"/>
        <family val="2"/>
        <charset val="238"/>
      </rPr>
      <t>A tanuló a projektorientált oktatás eredményeképpen ismeri és a felhasználási előírásokat, technológiai utasításokat betartva képes használni a szárazépítési anyagokat (gopszkarton táblákat, tartószerkezeti elemeket, kötő- és rögzítőelemeket, ragasztóanyagokat, gletteket). Ügyel az anyagok gazdaságos felhasználására, a hulladékok szelektív tárolására és elkülönült kezelésére. Munkavégzése során a munkaterület tisztántartására, a munka- és környezetvédelmi szabályok betartására.</t>
    </r>
  </si>
  <si>
    <t>Rögzítéstechnika (csavarozás, tűzés)</t>
  </si>
  <si>
    <t>Függesztők és vázszerkezeti elemek</t>
  </si>
  <si>
    <t>Speciális tűzvédelmi borítóelemek</t>
  </si>
  <si>
    <t>Hézagolás, mozgási hézag elemei</t>
  </si>
  <si>
    <t>Ragasztástechnika</t>
  </si>
  <si>
    <t>Rögzítéstechnika</t>
  </si>
  <si>
    <t>Támaszlábak és kiegészítő profilok (merevítő, kiváltó, átmenő)</t>
  </si>
  <si>
    <t>Száraz feltöltések</t>
  </si>
  <si>
    <t>Gipszkarton, gipszrost, fa és cementkötésű alaplemezek</t>
  </si>
  <si>
    <t>Hézagolástechnika anyagai</t>
  </si>
  <si>
    <t>Hőszigetelés és páratechnikai fólia</t>
  </si>
  <si>
    <t>Fa és fém vázszerkezet</t>
  </si>
  <si>
    <t>Perforált építőlemezek</t>
  </si>
  <si>
    <t>Felületképzés és rugalmas illesztések</t>
  </si>
  <si>
    <t>Kiegészítő elemek</t>
  </si>
  <si>
    <t>Rögzítéstechnika, függesztők</t>
  </si>
  <si>
    <t>Monolitikus álmennyezetek és kazettás álmennyezetek borító és betét elemei</t>
  </si>
  <si>
    <t>Monolitikus álmennyezetek és kazettás álmennyezetek vázszerkezete</t>
  </si>
  <si>
    <t>Szigetelések</t>
  </si>
  <si>
    <t>Hézagolás és élképzés kiegészítői</t>
  </si>
  <si>
    <t>Hézagoló anyagok</t>
  </si>
  <si>
    <t>Fém vázszerkezetek</t>
  </si>
  <si>
    <t>Fa vázszerkezetek</t>
  </si>
  <si>
    <t>Ismeri a szárazépítés szerkezeteit, anyagait, azok műszaki tulajdonságait, sajátosságait.</t>
  </si>
  <si>
    <t>Kiválasztja a szárazépítés szerkezeteinek megfelelő anyagokat, termékeket.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</si>
</sst>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6" borderId="20" xfId="0" applyFont="1" applyFill="1" applyBorder="1" applyAlignment="1">
      <alignment horizontal="center" vertical="center" wrapText="1"/>
    </xf>
    <xf numFmtId="0" fontId="1" fillId="4" borderId="11"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0" xfId="0" applyFont="1" applyFill="1" applyBorder="1" applyAlignment="1">
      <alignment horizontal="right" vertical="center" wrapText="1"/>
    </xf>
    <xf numFmtId="0" fontId="1" fillId="5" borderId="12" xfId="0" applyFont="1" applyFill="1" applyBorder="1" applyAlignment="1">
      <alignment horizontal="justify" vertical="center" wrapText="1"/>
    </xf>
    <xf numFmtId="0" fontId="2" fillId="4" borderId="0" xfId="0" applyFont="1" applyFill="1" applyAlignment="1" applyProtection="1">
      <alignment horizontal="center" vertical="center" wrapText="1"/>
      <protection locked="0"/>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2" activePane="bottomLeft" state="frozen"/>
      <selection pane="bottomLeft" activeCell="L6" sqref="L6"/>
    </sheetView>
  </sheetViews>
  <sheetFormatPr defaultColWidth="9.140625" defaultRowHeight="15.75" x14ac:dyDescent="0.25"/>
  <cols>
    <col min="1" max="1" width="13.140625" style="3" customWidth="1"/>
    <col min="2" max="2" width="25.7109375" style="4" customWidth="1"/>
    <col min="3" max="3" width="23" style="3" customWidth="1"/>
    <col min="4" max="4" width="28.5703125" style="3" customWidth="1"/>
    <col min="5" max="5" width="24.5703125" style="3" customWidth="1"/>
    <col min="6" max="6" width="28" style="3" customWidth="1"/>
    <col min="7" max="7" width="24" style="3" customWidth="1"/>
    <col min="8" max="8" width="21.85546875" style="3" customWidth="1"/>
    <col min="9" max="9" width="53.42578125" style="2" customWidth="1"/>
    <col min="10" max="16384" width="9.140625" style="2"/>
  </cols>
  <sheetData>
    <row r="1" spans="1:8" s="1" customFormat="1" ht="49.35" customHeight="1" thickBot="1" x14ac:dyDescent="0.3">
      <c r="A1" s="5" t="s">
        <v>0</v>
      </c>
      <c r="B1" s="6" t="s">
        <v>1</v>
      </c>
      <c r="C1" s="7" t="s">
        <v>2</v>
      </c>
      <c r="D1" s="7" t="s">
        <v>3</v>
      </c>
      <c r="E1" s="7" t="s">
        <v>4</v>
      </c>
      <c r="F1" s="7" t="s">
        <v>5</v>
      </c>
      <c r="G1" s="8" t="s">
        <v>6</v>
      </c>
      <c r="H1" s="9" t="s">
        <v>7</v>
      </c>
    </row>
    <row r="2" spans="1:8" ht="15.75" customHeight="1" x14ac:dyDescent="0.25">
      <c r="A2" s="42">
        <v>1</v>
      </c>
      <c r="B2" s="30" t="s">
        <v>89</v>
      </c>
      <c r="C2" s="27" t="s">
        <v>10</v>
      </c>
      <c r="D2" s="27" t="s">
        <v>11</v>
      </c>
      <c r="E2" s="27" t="s">
        <v>12</v>
      </c>
      <c r="F2" s="27" t="s">
        <v>13</v>
      </c>
      <c r="G2" s="33" t="s">
        <v>62</v>
      </c>
      <c r="H2" s="34"/>
    </row>
    <row r="3" spans="1:8" ht="63" x14ac:dyDescent="0.25">
      <c r="A3" s="43"/>
      <c r="B3" s="31"/>
      <c r="C3" s="28"/>
      <c r="D3" s="28"/>
      <c r="E3" s="28"/>
      <c r="F3" s="28"/>
      <c r="G3" s="10" t="s">
        <v>63</v>
      </c>
      <c r="H3" s="11">
        <v>10</v>
      </c>
    </row>
    <row r="4" spans="1:8" ht="46.35" customHeight="1" thickBot="1" x14ac:dyDescent="0.3">
      <c r="A4" s="43"/>
      <c r="B4" s="31"/>
      <c r="C4" s="28"/>
      <c r="D4" s="28"/>
      <c r="E4" s="28"/>
      <c r="F4" s="28"/>
      <c r="G4" s="10" t="s">
        <v>65</v>
      </c>
      <c r="H4" s="11">
        <v>25</v>
      </c>
    </row>
    <row r="5" spans="1:8" ht="15" customHeight="1" x14ac:dyDescent="0.25">
      <c r="A5" s="43"/>
      <c r="B5" s="31"/>
      <c r="C5" s="28"/>
      <c r="D5" s="28"/>
      <c r="E5" s="28"/>
      <c r="F5" s="28"/>
      <c r="G5" s="33" t="s">
        <v>64</v>
      </c>
      <c r="H5" s="34"/>
    </row>
    <row r="6" spans="1:8" ht="46.7" customHeight="1" x14ac:dyDescent="0.25">
      <c r="A6" s="43"/>
      <c r="B6" s="31"/>
      <c r="C6" s="28"/>
      <c r="D6" s="28"/>
      <c r="E6" s="28"/>
      <c r="F6" s="28"/>
      <c r="G6" s="10" t="s">
        <v>66</v>
      </c>
      <c r="H6" s="11">
        <v>7</v>
      </c>
    </row>
    <row r="7" spans="1:8" ht="45.6" customHeight="1" x14ac:dyDescent="0.25">
      <c r="A7" s="43"/>
      <c r="B7" s="31"/>
      <c r="C7" s="28"/>
      <c r="D7" s="28"/>
      <c r="E7" s="28"/>
      <c r="F7" s="28"/>
      <c r="G7" s="10" t="s">
        <v>67</v>
      </c>
      <c r="H7" s="11">
        <v>6</v>
      </c>
    </row>
    <row r="8" spans="1:8" ht="4.1500000000000004" customHeight="1" thickBot="1" x14ac:dyDescent="0.3">
      <c r="A8" s="43"/>
      <c r="B8" s="31"/>
      <c r="C8" s="29"/>
      <c r="D8" s="29"/>
      <c r="E8" s="29"/>
      <c r="F8" s="29"/>
      <c r="G8" s="35" t="s">
        <v>8</v>
      </c>
      <c r="H8" s="37">
        <f>SUM(H3:H4,H6:H7,)</f>
        <v>48</v>
      </c>
    </row>
    <row r="9" spans="1:8" ht="156.75" customHeight="1" thickBot="1" x14ac:dyDescent="0.3">
      <c r="A9" s="44"/>
      <c r="B9" s="32"/>
      <c r="C9" s="39" t="s">
        <v>88</v>
      </c>
      <c r="D9" s="39"/>
      <c r="E9" s="39"/>
      <c r="F9" s="40"/>
      <c r="G9" s="36"/>
      <c r="H9" s="38"/>
    </row>
    <row r="10" spans="1:8" ht="16.5" customHeight="1" x14ac:dyDescent="0.25">
      <c r="A10" s="42">
        <v>2</v>
      </c>
      <c r="B10" s="30" t="s">
        <v>90</v>
      </c>
      <c r="C10" s="27" t="s">
        <v>14</v>
      </c>
      <c r="D10" s="27" t="s">
        <v>15</v>
      </c>
      <c r="E10" s="27" t="s">
        <v>16</v>
      </c>
      <c r="F10" s="27" t="s">
        <v>17</v>
      </c>
      <c r="G10" s="33" t="s">
        <v>68</v>
      </c>
      <c r="H10" s="34"/>
    </row>
    <row r="11" spans="1:8" ht="31.5" x14ac:dyDescent="0.25">
      <c r="A11" s="43"/>
      <c r="B11" s="31"/>
      <c r="C11" s="28"/>
      <c r="D11" s="28"/>
      <c r="E11" s="28"/>
      <c r="F11" s="28"/>
      <c r="G11" s="10" t="s">
        <v>69</v>
      </c>
      <c r="H11" s="11">
        <v>3</v>
      </c>
    </row>
    <row r="12" spans="1:8" ht="95.25" thickBot="1" x14ac:dyDescent="0.3">
      <c r="A12" s="43"/>
      <c r="B12" s="31"/>
      <c r="C12" s="28"/>
      <c r="D12" s="28"/>
      <c r="E12" s="28"/>
      <c r="F12" s="28"/>
      <c r="G12" s="10" t="s">
        <v>70</v>
      </c>
      <c r="H12" s="11">
        <v>14</v>
      </c>
    </row>
    <row r="13" spans="1:8" ht="16.5" customHeight="1" x14ac:dyDescent="0.25">
      <c r="A13" s="43"/>
      <c r="B13" s="31"/>
      <c r="C13" s="28"/>
      <c r="D13" s="28"/>
      <c r="E13" s="28"/>
      <c r="F13" s="28"/>
      <c r="G13" s="33" t="s">
        <v>62</v>
      </c>
      <c r="H13" s="34"/>
    </row>
    <row r="14" spans="1:8" ht="47.45" customHeight="1" x14ac:dyDescent="0.25">
      <c r="A14" s="43"/>
      <c r="B14" s="31"/>
      <c r="C14" s="28"/>
      <c r="D14" s="28"/>
      <c r="E14" s="28"/>
      <c r="F14" s="28"/>
      <c r="G14" s="10" t="s">
        <v>71</v>
      </c>
      <c r="H14" s="11">
        <v>15</v>
      </c>
    </row>
    <row r="15" spans="1:8" ht="16.5" thickBot="1" x14ac:dyDescent="0.3">
      <c r="A15" s="43"/>
      <c r="B15" s="31"/>
      <c r="C15" s="29"/>
      <c r="D15" s="29"/>
      <c r="E15" s="29"/>
      <c r="F15" s="29"/>
      <c r="G15" s="35" t="s">
        <v>8</v>
      </c>
      <c r="H15" s="37">
        <f>SUM(H11:H12,H14:H14,)</f>
        <v>32</v>
      </c>
    </row>
    <row r="16" spans="1:8" ht="149.25" customHeight="1" thickBot="1" x14ac:dyDescent="0.3">
      <c r="A16" s="44"/>
      <c r="B16" s="32"/>
      <c r="C16" s="39" t="s">
        <v>95</v>
      </c>
      <c r="D16" s="39"/>
      <c r="E16" s="39"/>
      <c r="F16" s="40"/>
      <c r="G16" s="36"/>
      <c r="H16" s="38"/>
    </row>
    <row r="17" spans="1:8" x14ac:dyDescent="0.25">
      <c r="A17" s="42">
        <v>3</v>
      </c>
      <c r="B17" s="30" t="s">
        <v>89</v>
      </c>
      <c r="C17" s="27" t="s">
        <v>18</v>
      </c>
      <c r="D17" s="27" t="s">
        <v>19</v>
      </c>
      <c r="E17" s="27" t="s">
        <v>20</v>
      </c>
      <c r="F17" s="27" t="s">
        <v>21</v>
      </c>
      <c r="G17" s="33" t="s">
        <v>68</v>
      </c>
      <c r="H17" s="34"/>
    </row>
    <row r="18" spans="1:8" ht="107.45" customHeight="1" thickBot="1" x14ac:dyDescent="0.3">
      <c r="A18" s="43"/>
      <c r="B18" s="31"/>
      <c r="C18" s="28"/>
      <c r="D18" s="28"/>
      <c r="E18" s="28"/>
      <c r="F18" s="28"/>
      <c r="G18" s="10" t="s">
        <v>72</v>
      </c>
      <c r="H18" s="11">
        <v>10</v>
      </c>
    </row>
    <row r="19" spans="1:8" x14ac:dyDescent="0.25">
      <c r="A19" s="43"/>
      <c r="B19" s="31"/>
      <c r="C19" s="28"/>
      <c r="D19" s="28"/>
      <c r="E19" s="28"/>
      <c r="F19" s="28"/>
      <c r="G19" s="33" t="s">
        <v>62</v>
      </c>
      <c r="H19" s="34"/>
    </row>
    <row r="20" spans="1:8" ht="63" x14ac:dyDescent="0.25">
      <c r="A20" s="43"/>
      <c r="B20" s="31"/>
      <c r="C20" s="28"/>
      <c r="D20" s="28"/>
      <c r="E20" s="28"/>
      <c r="F20" s="28"/>
      <c r="G20" s="10" t="s">
        <v>63</v>
      </c>
      <c r="H20" s="11">
        <v>5</v>
      </c>
    </row>
    <row r="21" spans="1:8" ht="47.45" customHeight="1" thickBot="1" x14ac:dyDescent="0.3">
      <c r="A21" s="43"/>
      <c r="B21" s="31"/>
      <c r="C21" s="28"/>
      <c r="D21" s="28"/>
      <c r="E21" s="28"/>
      <c r="F21" s="28"/>
      <c r="G21" s="10" t="s">
        <v>65</v>
      </c>
      <c r="H21" s="11">
        <v>15</v>
      </c>
    </row>
    <row r="22" spans="1:8" x14ac:dyDescent="0.25">
      <c r="A22" s="43"/>
      <c r="B22" s="31"/>
      <c r="C22" s="28"/>
      <c r="D22" s="28"/>
      <c r="E22" s="28"/>
      <c r="F22" s="28"/>
      <c r="G22" s="33" t="s">
        <v>73</v>
      </c>
      <c r="H22" s="34"/>
    </row>
    <row r="23" spans="1:8" ht="31.5" x14ac:dyDescent="0.25">
      <c r="A23" s="43"/>
      <c r="B23" s="31"/>
      <c r="C23" s="28"/>
      <c r="D23" s="28"/>
      <c r="E23" s="28"/>
      <c r="F23" s="28"/>
      <c r="G23" s="10" t="s">
        <v>74</v>
      </c>
      <c r="H23" s="11">
        <v>7</v>
      </c>
    </row>
    <row r="24" spans="1:8" ht="16.5" thickBot="1" x14ac:dyDescent="0.3">
      <c r="A24" s="43"/>
      <c r="B24" s="31"/>
      <c r="C24" s="29"/>
      <c r="D24" s="29"/>
      <c r="E24" s="29"/>
      <c r="F24" s="29"/>
      <c r="G24" s="35" t="s">
        <v>8</v>
      </c>
      <c r="H24" s="37">
        <f>SUM(H18:H18,H20:H21,H23:H23,)</f>
        <v>37</v>
      </c>
    </row>
    <row r="25" spans="1:8" ht="135.75" customHeight="1" thickBot="1" x14ac:dyDescent="0.3">
      <c r="A25" s="44"/>
      <c r="B25" s="32"/>
      <c r="C25" s="39" t="s">
        <v>96</v>
      </c>
      <c r="D25" s="39"/>
      <c r="E25" s="39"/>
      <c r="F25" s="40"/>
      <c r="G25" s="36"/>
      <c r="H25" s="38"/>
    </row>
    <row r="26" spans="1:8" ht="16.5" customHeight="1" x14ac:dyDescent="0.25">
      <c r="A26" s="42">
        <v>4</v>
      </c>
      <c r="B26" s="30" t="s">
        <v>89</v>
      </c>
      <c r="C26" s="27" t="s">
        <v>22</v>
      </c>
      <c r="D26" s="27" t="s">
        <v>23</v>
      </c>
      <c r="E26" s="27" t="s">
        <v>24</v>
      </c>
      <c r="F26" s="27" t="s">
        <v>25</v>
      </c>
      <c r="G26" s="33" t="s">
        <v>68</v>
      </c>
      <c r="H26" s="34"/>
    </row>
    <row r="27" spans="1:8" ht="32.25" thickBot="1" x14ac:dyDescent="0.3">
      <c r="A27" s="43"/>
      <c r="B27" s="31"/>
      <c r="C27" s="28"/>
      <c r="D27" s="28"/>
      <c r="E27" s="28"/>
      <c r="F27" s="28"/>
      <c r="G27" s="10" t="s">
        <v>75</v>
      </c>
      <c r="H27" s="11">
        <v>6</v>
      </c>
    </row>
    <row r="28" spans="1:8" x14ac:dyDescent="0.25">
      <c r="A28" s="43"/>
      <c r="B28" s="31"/>
      <c r="C28" s="28"/>
      <c r="D28" s="28"/>
      <c r="E28" s="28"/>
      <c r="F28" s="28"/>
      <c r="G28" s="33" t="s">
        <v>62</v>
      </c>
      <c r="H28" s="34"/>
    </row>
    <row r="29" spans="1:8" ht="47.25" x14ac:dyDescent="0.25">
      <c r="A29" s="43"/>
      <c r="B29" s="31"/>
      <c r="C29" s="28"/>
      <c r="D29" s="28"/>
      <c r="E29" s="28"/>
      <c r="F29" s="28"/>
      <c r="G29" s="10" t="s">
        <v>76</v>
      </c>
      <c r="H29" s="11">
        <v>22</v>
      </c>
    </row>
    <row r="30" spans="1:8" ht="63" x14ac:dyDescent="0.25">
      <c r="A30" s="43"/>
      <c r="B30" s="31"/>
      <c r="C30" s="28"/>
      <c r="D30" s="28"/>
      <c r="E30" s="28"/>
      <c r="F30" s="28"/>
      <c r="G30" s="10" t="s">
        <v>63</v>
      </c>
      <c r="H30" s="11">
        <v>9</v>
      </c>
    </row>
    <row r="31" spans="1:8" ht="59.25" customHeight="1" thickBot="1" x14ac:dyDescent="0.3">
      <c r="A31" s="43"/>
      <c r="B31" s="31"/>
      <c r="C31" s="28"/>
      <c r="D31" s="28"/>
      <c r="E31" s="28"/>
      <c r="F31" s="28"/>
      <c r="G31" s="10" t="s">
        <v>65</v>
      </c>
      <c r="H31" s="11">
        <v>20</v>
      </c>
    </row>
    <row r="32" spans="1:8" x14ac:dyDescent="0.25">
      <c r="A32" s="43"/>
      <c r="B32" s="31"/>
      <c r="C32" s="28"/>
      <c r="D32" s="28"/>
      <c r="E32" s="28"/>
      <c r="F32" s="28"/>
      <c r="G32" s="33" t="s">
        <v>73</v>
      </c>
      <c r="H32" s="34"/>
    </row>
    <row r="33" spans="1:8" ht="31.5" x14ac:dyDescent="0.25">
      <c r="A33" s="43"/>
      <c r="B33" s="31"/>
      <c r="C33" s="28"/>
      <c r="D33" s="28"/>
      <c r="E33" s="28"/>
      <c r="F33" s="28"/>
      <c r="G33" s="10" t="s">
        <v>74</v>
      </c>
      <c r="H33" s="11">
        <v>7</v>
      </c>
    </row>
    <row r="34" spans="1:8" ht="16.5" thickBot="1" x14ac:dyDescent="0.3">
      <c r="A34" s="43"/>
      <c r="B34" s="31"/>
      <c r="C34" s="29"/>
      <c r="D34" s="29"/>
      <c r="E34" s="29"/>
      <c r="F34" s="29"/>
      <c r="G34" s="35" t="s">
        <v>8</v>
      </c>
      <c r="H34" s="37">
        <f>SUM(H27:H27,H29:H31,H33:H33,)</f>
        <v>64</v>
      </c>
    </row>
    <row r="35" spans="1:8" ht="156" customHeight="1" thickBot="1" x14ac:dyDescent="0.3">
      <c r="A35" s="44"/>
      <c r="B35" s="32"/>
      <c r="C35" s="39" t="s">
        <v>97</v>
      </c>
      <c r="D35" s="39"/>
      <c r="E35" s="39"/>
      <c r="F35" s="40"/>
      <c r="G35" s="36"/>
      <c r="H35" s="38"/>
    </row>
    <row r="36" spans="1:8" ht="16.5" customHeight="1" x14ac:dyDescent="0.25">
      <c r="A36" s="42">
        <v>5</v>
      </c>
      <c r="B36" s="30" t="s">
        <v>61</v>
      </c>
      <c r="C36" s="27" t="s">
        <v>26</v>
      </c>
      <c r="D36" s="27" t="s">
        <v>27</v>
      </c>
      <c r="E36" s="27" t="s">
        <v>28</v>
      </c>
      <c r="F36" s="27" t="s">
        <v>29</v>
      </c>
      <c r="G36" s="33" t="s">
        <v>62</v>
      </c>
      <c r="H36" s="34"/>
    </row>
    <row r="37" spans="1:8" ht="48.6" customHeight="1" thickBot="1" x14ac:dyDescent="0.3">
      <c r="A37" s="43"/>
      <c r="B37" s="31"/>
      <c r="C37" s="28"/>
      <c r="D37" s="28"/>
      <c r="E37" s="28"/>
      <c r="F37" s="28"/>
      <c r="G37" s="10" t="s">
        <v>65</v>
      </c>
      <c r="H37" s="11">
        <v>20</v>
      </c>
    </row>
    <row r="38" spans="1:8" x14ac:dyDescent="0.25">
      <c r="A38" s="43"/>
      <c r="B38" s="31"/>
      <c r="C38" s="28"/>
      <c r="D38" s="28"/>
      <c r="E38" s="28"/>
      <c r="F38" s="28"/>
      <c r="G38" s="33" t="s">
        <v>64</v>
      </c>
      <c r="H38" s="34"/>
    </row>
    <row r="39" spans="1:8" ht="47.25" x14ac:dyDescent="0.25">
      <c r="A39" s="43"/>
      <c r="B39" s="31"/>
      <c r="C39" s="28"/>
      <c r="D39" s="28"/>
      <c r="E39" s="28"/>
      <c r="F39" s="28"/>
      <c r="G39" s="10" t="s">
        <v>66</v>
      </c>
      <c r="H39" s="11">
        <v>7</v>
      </c>
    </row>
    <row r="40" spans="1:8" x14ac:dyDescent="0.25">
      <c r="A40" s="43"/>
      <c r="B40" s="31"/>
      <c r="C40" s="28"/>
      <c r="D40" s="28"/>
      <c r="E40" s="28"/>
      <c r="F40" s="28"/>
      <c r="G40" s="10" t="s">
        <v>77</v>
      </c>
      <c r="H40" s="11">
        <v>4</v>
      </c>
    </row>
    <row r="41" spans="1:8" x14ac:dyDescent="0.25">
      <c r="A41" s="43"/>
      <c r="B41" s="31"/>
      <c r="C41" s="28"/>
      <c r="D41" s="28"/>
      <c r="E41" s="28"/>
      <c r="F41" s="28"/>
      <c r="G41" s="10" t="s">
        <v>78</v>
      </c>
      <c r="H41" s="11">
        <v>6</v>
      </c>
    </row>
    <row r="42" spans="1:8" ht="45.6" customHeight="1" x14ac:dyDescent="0.25">
      <c r="A42" s="43"/>
      <c r="B42" s="31"/>
      <c r="C42" s="28"/>
      <c r="D42" s="28"/>
      <c r="E42" s="28"/>
      <c r="F42" s="28"/>
      <c r="G42" s="10" t="s">
        <v>67</v>
      </c>
      <c r="H42" s="11">
        <v>6</v>
      </c>
    </row>
    <row r="43" spans="1:8" ht="16.5" thickBot="1" x14ac:dyDescent="0.3">
      <c r="A43" s="43"/>
      <c r="B43" s="31"/>
      <c r="C43" s="29"/>
      <c r="D43" s="29"/>
      <c r="E43" s="29"/>
      <c r="F43" s="29"/>
      <c r="G43" s="35" t="s">
        <v>8</v>
      </c>
      <c r="H43" s="37">
        <f>SUM(H37:H37,H39:H42,)</f>
        <v>43</v>
      </c>
    </row>
    <row r="44" spans="1:8" ht="200.1" customHeight="1" thickBot="1" x14ac:dyDescent="0.3">
      <c r="A44" s="44"/>
      <c r="B44" s="32"/>
      <c r="C44" s="39" t="s">
        <v>98</v>
      </c>
      <c r="D44" s="39"/>
      <c r="E44" s="39"/>
      <c r="F44" s="40"/>
      <c r="G44" s="36"/>
      <c r="H44" s="38"/>
    </row>
    <row r="45" spans="1:8" ht="16.5" customHeight="1" x14ac:dyDescent="0.25">
      <c r="A45" s="42">
        <v>6</v>
      </c>
      <c r="B45" s="30" t="s">
        <v>90</v>
      </c>
      <c r="C45" s="27" t="s">
        <v>30</v>
      </c>
      <c r="D45" s="27" t="s">
        <v>31</v>
      </c>
      <c r="E45" s="27" t="s">
        <v>32</v>
      </c>
      <c r="F45" s="27" t="s">
        <v>33</v>
      </c>
      <c r="G45" s="33" t="s">
        <v>68</v>
      </c>
      <c r="H45" s="34"/>
    </row>
    <row r="46" spans="1:8" ht="31.5" x14ac:dyDescent="0.25">
      <c r="A46" s="43"/>
      <c r="B46" s="31"/>
      <c r="C46" s="28"/>
      <c r="D46" s="28"/>
      <c r="E46" s="28"/>
      <c r="F46" s="28"/>
      <c r="G46" s="10" t="s">
        <v>69</v>
      </c>
      <c r="H46" s="11">
        <v>3</v>
      </c>
    </row>
    <row r="47" spans="1:8" ht="47.25" x14ac:dyDescent="0.25">
      <c r="A47" s="43"/>
      <c r="B47" s="31"/>
      <c r="C47" s="28"/>
      <c r="D47" s="28"/>
      <c r="E47" s="28"/>
      <c r="F47" s="28"/>
      <c r="G47" s="10" t="s">
        <v>79</v>
      </c>
      <c r="H47" s="11">
        <v>3</v>
      </c>
    </row>
    <row r="48" spans="1:8" ht="32.25" thickBot="1" x14ac:dyDescent="0.3">
      <c r="A48" s="43"/>
      <c r="B48" s="31"/>
      <c r="C48" s="28"/>
      <c r="D48" s="28"/>
      <c r="E48" s="28"/>
      <c r="F48" s="28"/>
      <c r="G48" s="10" t="s">
        <v>75</v>
      </c>
      <c r="H48" s="11">
        <v>6</v>
      </c>
    </row>
    <row r="49" spans="1:8" x14ac:dyDescent="0.25">
      <c r="A49" s="43"/>
      <c r="B49" s="31"/>
      <c r="C49" s="28"/>
      <c r="D49" s="28"/>
      <c r="E49" s="28"/>
      <c r="F49" s="28"/>
      <c r="G49" s="33" t="s">
        <v>62</v>
      </c>
      <c r="H49" s="34"/>
    </row>
    <row r="50" spans="1:8" ht="46.35" customHeight="1" x14ac:dyDescent="0.25">
      <c r="A50" s="43"/>
      <c r="B50" s="31"/>
      <c r="C50" s="28"/>
      <c r="D50" s="28"/>
      <c r="E50" s="28"/>
      <c r="F50" s="28"/>
      <c r="G50" s="10" t="s">
        <v>71</v>
      </c>
      <c r="H50" s="11">
        <v>15</v>
      </c>
    </row>
    <row r="51" spans="1:8" ht="16.5" thickBot="1" x14ac:dyDescent="0.3">
      <c r="A51" s="43"/>
      <c r="B51" s="31"/>
      <c r="C51" s="29"/>
      <c r="D51" s="29"/>
      <c r="E51" s="29"/>
      <c r="F51" s="29"/>
      <c r="G51" s="35" t="s">
        <v>8</v>
      </c>
      <c r="H51" s="37">
        <f>SUM(H46:H48,H50:H50,)</f>
        <v>27</v>
      </c>
    </row>
    <row r="52" spans="1:8" ht="153.75" customHeight="1" thickBot="1" x14ac:dyDescent="0.3">
      <c r="A52" s="44"/>
      <c r="B52" s="32"/>
      <c r="C52" s="39" t="s">
        <v>99</v>
      </c>
      <c r="D52" s="39"/>
      <c r="E52" s="39"/>
      <c r="F52" s="40"/>
      <c r="G52" s="36"/>
      <c r="H52" s="38"/>
    </row>
    <row r="53" spans="1:8" ht="16.5" customHeight="1" x14ac:dyDescent="0.25">
      <c r="A53" s="42">
        <v>7</v>
      </c>
      <c r="B53" s="30" t="s">
        <v>90</v>
      </c>
      <c r="C53" s="27" t="s">
        <v>34</v>
      </c>
      <c r="D53" s="27" t="s">
        <v>35</v>
      </c>
      <c r="E53" s="27" t="s">
        <v>36</v>
      </c>
      <c r="F53" s="27" t="s">
        <v>37</v>
      </c>
      <c r="G53" s="33" t="s">
        <v>68</v>
      </c>
      <c r="H53" s="34"/>
    </row>
    <row r="54" spans="1:8" ht="88.5" customHeight="1" thickBot="1" x14ac:dyDescent="0.3">
      <c r="A54" s="43"/>
      <c r="B54" s="31"/>
      <c r="C54" s="28"/>
      <c r="D54" s="28"/>
      <c r="E54" s="28"/>
      <c r="F54" s="28"/>
      <c r="G54" s="10" t="s">
        <v>79</v>
      </c>
      <c r="H54" s="11">
        <v>6</v>
      </c>
    </row>
    <row r="55" spans="1:8" x14ac:dyDescent="0.25">
      <c r="A55" s="43"/>
      <c r="B55" s="31"/>
      <c r="C55" s="28"/>
      <c r="D55" s="28"/>
      <c r="E55" s="28"/>
      <c r="F55" s="28"/>
      <c r="G55" s="33" t="s">
        <v>62</v>
      </c>
      <c r="H55" s="34"/>
    </row>
    <row r="56" spans="1:8" ht="43.7" customHeight="1" x14ac:dyDescent="0.25">
      <c r="A56" s="43"/>
      <c r="B56" s="31"/>
      <c r="C56" s="28"/>
      <c r="D56" s="28"/>
      <c r="E56" s="28"/>
      <c r="F56" s="28"/>
      <c r="G56" s="10" t="s">
        <v>71</v>
      </c>
      <c r="H56" s="11">
        <v>15</v>
      </c>
    </row>
    <row r="57" spans="1:8" ht="16.5" thickBot="1" x14ac:dyDescent="0.3">
      <c r="A57" s="43"/>
      <c r="B57" s="31"/>
      <c r="C57" s="29"/>
      <c r="D57" s="29"/>
      <c r="E57" s="29"/>
      <c r="F57" s="29"/>
      <c r="G57" s="35" t="s">
        <v>8</v>
      </c>
      <c r="H57" s="37">
        <f>SUM(H54:H54,H56:H56,)</f>
        <v>21</v>
      </c>
    </row>
    <row r="58" spans="1:8" ht="200.1" customHeight="1" thickBot="1" x14ac:dyDescent="0.3">
      <c r="A58" s="44"/>
      <c r="B58" s="32"/>
      <c r="C58" s="39" t="s">
        <v>100</v>
      </c>
      <c r="D58" s="39"/>
      <c r="E58" s="39"/>
      <c r="F58" s="40"/>
      <c r="G58" s="36"/>
      <c r="H58" s="38"/>
    </row>
    <row r="59" spans="1:8" ht="16.5" customHeight="1" x14ac:dyDescent="0.25">
      <c r="A59" s="42">
        <v>8</v>
      </c>
      <c r="B59" s="30" t="s">
        <v>91</v>
      </c>
      <c r="C59" s="27" t="s">
        <v>38</v>
      </c>
      <c r="D59" s="27" t="s">
        <v>39</v>
      </c>
      <c r="E59" s="27" t="s">
        <v>40</v>
      </c>
      <c r="F59" s="27" t="s">
        <v>41</v>
      </c>
      <c r="G59" s="33" t="s">
        <v>62</v>
      </c>
      <c r="H59" s="34"/>
    </row>
    <row r="60" spans="1:8" ht="46.35" customHeight="1" thickBot="1" x14ac:dyDescent="0.3">
      <c r="A60" s="43"/>
      <c r="B60" s="31"/>
      <c r="C60" s="28"/>
      <c r="D60" s="28"/>
      <c r="E60" s="28"/>
      <c r="F60" s="28"/>
      <c r="G60" s="10" t="s">
        <v>65</v>
      </c>
      <c r="H60" s="11">
        <v>20</v>
      </c>
    </row>
    <row r="61" spans="1:8" x14ac:dyDescent="0.25">
      <c r="A61" s="43"/>
      <c r="B61" s="31"/>
      <c r="C61" s="28"/>
      <c r="D61" s="28"/>
      <c r="E61" s="28"/>
      <c r="F61" s="28"/>
      <c r="G61" s="33" t="s">
        <v>73</v>
      </c>
      <c r="H61" s="34"/>
    </row>
    <row r="62" spans="1:8" x14ac:dyDescent="0.25">
      <c r="A62" s="43"/>
      <c r="B62" s="31"/>
      <c r="C62" s="28"/>
      <c r="D62" s="28"/>
      <c r="E62" s="28"/>
      <c r="F62" s="28"/>
      <c r="G62" s="10" t="s">
        <v>80</v>
      </c>
      <c r="H62" s="11">
        <v>9</v>
      </c>
    </row>
    <row r="63" spans="1:8" ht="31.5" x14ac:dyDescent="0.25">
      <c r="A63" s="43"/>
      <c r="B63" s="31"/>
      <c r="C63" s="28"/>
      <c r="D63" s="28"/>
      <c r="E63" s="28"/>
      <c r="F63" s="28"/>
      <c r="G63" s="10" t="s">
        <v>74</v>
      </c>
      <c r="H63" s="11">
        <v>24</v>
      </c>
    </row>
    <row r="64" spans="1:8" ht="16.5" thickBot="1" x14ac:dyDescent="0.3">
      <c r="A64" s="43"/>
      <c r="B64" s="31"/>
      <c r="C64" s="29"/>
      <c r="D64" s="29"/>
      <c r="E64" s="29"/>
      <c r="F64" s="29"/>
      <c r="G64" s="35" t="s">
        <v>8</v>
      </c>
      <c r="H64" s="37">
        <f>SUM(H60:H60,H62:H63,)</f>
        <v>53</v>
      </c>
    </row>
    <row r="65" spans="1:8" ht="167.25" customHeight="1" thickBot="1" x14ac:dyDescent="0.3">
      <c r="A65" s="44"/>
      <c r="B65" s="32"/>
      <c r="C65" s="39" t="s">
        <v>101</v>
      </c>
      <c r="D65" s="39"/>
      <c r="E65" s="39"/>
      <c r="F65" s="40"/>
      <c r="G65" s="36"/>
      <c r="H65" s="38"/>
    </row>
    <row r="66" spans="1:8" ht="16.5" customHeight="1" x14ac:dyDescent="0.25">
      <c r="A66" s="42">
        <v>9</v>
      </c>
      <c r="B66" s="30" t="s">
        <v>91</v>
      </c>
      <c r="C66" s="27" t="s">
        <v>42</v>
      </c>
      <c r="D66" s="27" t="s">
        <v>43</v>
      </c>
      <c r="E66" s="27" t="s">
        <v>44</v>
      </c>
      <c r="F66" s="27" t="s">
        <v>45</v>
      </c>
      <c r="G66" s="33" t="s">
        <v>62</v>
      </c>
      <c r="H66" s="34"/>
    </row>
    <row r="67" spans="1:8" ht="48" thickBot="1" x14ac:dyDescent="0.3">
      <c r="A67" s="43"/>
      <c r="B67" s="31"/>
      <c r="C67" s="28"/>
      <c r="D67" s="28"/>
      <c r="E67" s="28"/>
      <c r="F67" s="28"/>
      <c r="G67" s="10" t="s">
        <v>65</v>
      </c>
      <c r="H67" s="11">
        <v>20</v>
      </c>
    </row>
    <row r="68" spans="1:8" x14ac:dyDescent="0.25">
      <c r="A68" s="43"/>
      <c r="B68" s="31"/>
      <c r="C68" s="28"/>
      <c r="D68" s="28"/>
      <c r="E68" s="28"/>
      <c r="F68" s="28"/>
      <c r="G68" s="33" t="s">
        <v>73</v>
      </c>
      <c r="H68" s="34"/>
    </row>
    <row r="69" spans="1:8" ht="31.5" x14ac:dyDescent="0.25">
      <c r="A69" s="43"/>
      <c r="B69" s="31"/>
      <c r="C69" s="28"/>
      <c r="D69" s="28"/>
      <c r="E69" s="28"/>
      <c r="F69" s="28"/>
      <c r="G69" s="10" t="s">
        <v>81</v>
      </c>
      <c r="H69" s="11">
        <v>18</v>
      </c>
    </row>
    <row r="70" spans="1:8" ht="16.5" thickBot="1" x14ac:dyDescent="0.3">
      <c r="A70" s="43"/>
      <c r="B70" s="31"/>
      <c r="C70" s="29"/>
      <c r="D70" s="29"/>
      <c r="E70" s="29"/>
      <c r="F70" s="29"/>
      <c r="G70" s="35" t="s">
        <v>8</v>
      </c>
      <c r="H70" s="37">
        <f>SUM(H67:H67,H69:H69,)</f>
        <v>38</v>
      </c>
    </row>
    <row r="71" spans="1:8" ht="162" customHeight="1" thickBot="1" x14ac:dyDescent="0.3">
      <c r="A71" s="44"/>
      <c r="B71" s="32"/>
      <c r="C71" s="41" t="s">
        <v>102</v>
      </c>
      <c r="D71" s="39"/>
      <c r="E71" s="39"/>
      <c r="F71" s="40"/>
      <c r="G71" s="36"/>
      <c r="H71" s="38"/>
    </row>
    <row r="72" spans="1:8" ht="16.5" customHeight="1" x14ac:dyDescent="0.25">
      <c r="A72" s="42">
        <v>10</v>
      </c>
      <c r="B72" s="30" t="s">
        <v>91</v>
      </c>
      <c r="C72" s="27" t="s">
        <v>46</v>
      </c>
      <c r="D72" s="27" t="s">
        <v>47</v>
      </c>
      <c r="E72" s="27" t="s">
        <v>40</v>
      </c>
      <c r="F72" s="27" t="s">
        <v>48</v>
      </c>
      <c r="G72" s="33" t="s">
        <v>68</v>
      </c>
      <c r="H72" s="34"/>
    </row>
    <row r="73" spans="1:8" ht="47.25" x14ac:dyDescent="0.25">
      <c r="A73" s="43"/>
      <c r="B73" s="31"/>
      <c r="C73" s="28"/>
      <c r="D73" s="28"/>
      <c r="E73" s="28"/>
      <c r="F73" s="28"/>
      <c r="G73" s="10" t="s">
        <v>82</v>
      </c>
      <c r="H73" s="11">
        <v>14</v>
      </c>
    </row>
    <row r="74" spans="1:8" ht="144.75" customHeight="1" thickBot="1" x14ac:dyDescent="0.3">
      <c r="A74" s="43"/>
      <c r="B74" s="31"/>
      <c r="C74" s="28"/>
      <c r="D74" s="28"/>
      <c r="E74" s="28"/>
      <c r="F74" s="28"/>
      <c r="G74" s="10" t="s">
        <v>86</v>
      </c>
      <c r="H74" s="11">
        <v>5</v>
      </c>
    </row>
    <row r="75" spans="1:8" ht="15.75" customHeight="1" x14ac:dyDescent="0.25">
      <c r="A75" s="43"/>
      <c r="B75" s="31"/>
      <c r="C75" s="28"/>
      <c r="D75" s="28"/>
      <c r="E75" s="28"/>
      <c r="F75" s="28"/>
      <c r="G75" s="33" t="s">
        <v>62</v>
      </c>
      <c r="H75" s="34"/>
    </row>
    <row r="76" spans="1:8" ht="31.5" x14ac:dyDescent="0.25">
      <c r="A76" s="43"/>
      <c r="B76" s="31"/>
      <c r="C76" s="28"/>
      <c r="D76" s="28"/>
      <c r="E76" s="28"/>
      <c r="F76" s="28"/>
      <c r="G76" s="10" t="s">
        <v>83</v>
      </c>
      <c r="H76" s="11">
        <v>5</v>
      </c>
    </row>
    <row r="77" spans="1:8" ht="45" customHeight="1" thickBot="1" x14ac:dyDescent="0.3">
      <c r="A77" s="43"/>
      <c r="B77" s="31"/>
      <c r="C77" s="28"/>
      <c r="D77" s="28"/>
      <c r="E77" s="28"/>
      <c r="F77" s="28"/>
      <c r="G77" s="10" t="s">
        <v>65</v>
      </c>
      <c r="H77" s="11">
        <v>20</v>
      </c>
    </row>
    <row r="78" spans="1:8" ht="15.75" customHeight="1" x14ac:dyDescent="0.25">
      <c r="A78" s="43"/>
      <c r="B78" s="31"/>
      <c r="C78" s="28"/>
      <c r="D78" s="28"/>
      <c r="E78" s="28"/>
      <c r="F78" s="28"/>
      <c r="G78" s="33" t="s">
        <v>73</v>
      </c>
      <c r="H78" s="34"/>
    </row>
    <row r="79" spans="1:8" ht="31.5" x14ac:dyDescent="0.25">
      <c r="A79" s="43"/>
      <c r="B79" s="31"/>
      <c r="C79" s="28"/>
      <c r="D79" s="28"/>
      <c r="E79" s="28"/>
      <c r="F79" s="28"/>
      <c r="G79" s="10" t="s">
        <v>74</v>
      </c>
      <c r="H79" s="11">
        <v>7</v>
      </c>
    </row>
    <row r="80" spans="1:8" ht="16.5" thickBot="1" x14ac:dyDescent="0.3">
      <c r="A80" s="43"/>
      <c r="B80" s="31"/>
      <c r="C80" s="29"/>
      <c r="D80" s="29"/>
      <c r="E80" s="29"/>
      <c r="F80" s="29"/>
      <c r="G80" s="35" t="s">
        <v>8</v>
      </c>
      <c r="H80" s="37">
        <f>SUM(H73:H74,H76:H77,H79:H79,)</f>
        <v>51</v>
      </c>
    </row>
    <row r="81" spans="1:8" ht="200.1" customHeight="1" thickBot="1" x14ac:dyDescent="0.3">
      <c r="A81" s="44"/>
      <c r="B81" s="32"/>
      <c r="C81" s="39" t="s">
        <v>103</v>
      </c>
      <c r="D81" s="39"/>
      <c r="E81" s="39"/>
      <c r="F81" s="40"/>
      <c r="G81" s="36"/>
      <c r="H81" s="38"/>
    </row>
    <row r="82" spans="1:8" ht="16.5" customHeight="1" x14ac:dyDescent="0.25">
      <c r="A82" s="42">
        <v>11</v>
      </c>
      <c r="B82" s="30" t="s">
        <v>92</v>
      </c>
      <c r="C82" s="27" t="s">
        <v>49</v>
      </c>
      <c r="D82" s="27" t="s">
        <v>50</v>
      </c>
      <c r="E82" s="27" t="s">
        <v>51</v>
      </c>
      <c r="F82" s="27" t="s">
        <v>52</v>
      </c>
      <c r="G82" s="33" t="s">
        <v>68</v>
      </c>
      <c r="H82" s="34"/>
    </row>
    <row r="83" spans="1:8" ht="48" thickBot="1" x14ac:dyDescent="0.3">
      <c r="A83" s="43"/>
      <c r="B83" s="31"/>
      <c r="C83" s="28"/>
      <c r="D83" s="28"/>
      <c r="E83" s="28"/>
      <c r="F83" s="28"/>
      <c r="G83" s="10" t="s">
        <v>82</v>
      </c>
      <c r="H83" s="11">
        <v>22</v>
      </c>
    </row>
    <row r="84" spans="1:8" x14ac:dyDescent="0.25">
      <c r="A84" s="43"/>
      <c r="B84" s="31"/>
      <c r="C84" s="28"/>
      <c r="D84" s="28"/>
      <c r="E84" s="28"/>
      <c r="F84" s="28"/>
      <c r="G84" s="33" t="s">
        <v>62</v>
      </c>
      <c r="H84" s="34"/>
    </row>
    <row r="85" spans="1:8" ht="46.7" customHeight="1" x14ac:dyDescent="0.25">
      <c r="A85" s="43"/>
      <c r="B85" s="31"/>
      <c r="C85" s="28"/>
      <c r="D85" s="28"/>
      <c r="E85" s="28"/>
      <c r="F85" s="28"/>
      <c r="G85" s="10" t="s">
        <v>65</v>
      </c>
      <c r="H85" s="11">
        <v>15</v>
      </c>
    </row>
    <row r="86" spans="1:8" ht="31.5" x14ac:dyDescent="0.25">
      <c r="A86" s="43"/>
      <c r="B86" s="31"/>
      <c r="C86" s="28"/>
      <c r="D86" s="28"/>
      <c r="E86" s="28"/>
      <c r="F86" s="28"/>
      <c r="G86" s="10" t="s">
        <v>83</v>
      </c>
      <c r="H86" s="11">
        <v>14</v>
      </c>
    </row>
    <row r="87" spans="1:8" ht="16.5" thickBot="1" x14ac:dyDescent="0.3">
      <c r="A87" s="43"/>
      <c r="B87" s="31"/>
      <c r="C87" s="29"/>
      <c r="D87" s="29"/>
      <c r="E87" s="29"/>
      <c r="F87" s="29"/>
      <c r="G87" s="35" t="s">
        <v>8</v>
      </c>
      <c r="H87" s="37">
        <f>SUM(H83:H83,H85:H86,)</f>
        <v>51</v>
      </c>
    </row>
    <row r="88" spans="1:8" ht="177" customHeight="1" thickBot="1" x14ac:dyDescent="0.3">
      <c r="A88" s="44"/>
      <c r="B88" s="32"/>
      <c r="C88" s="39" t="s">
        <v>104</v>
      </c>
      <c r="D88" s="39"/>
      <c r="E88" s="39"/>
      <c r="F88" s="40"/>
      <c r="G88" s="36"/>
      <c r="H88" s="38"/>
    </row>
    <row r="89" spans="1:8" ht="16.5" customHeight="1" x14ac:dyDescent="0.25">
      <c r="A89" s="42">
        <v>12</v>
      </c>
      <c r="B89" s="30" t="s">
        <v>89</v>
      </c>
      <c r="C89" s="27" t="s">
        <v>53</v>
      </c>
      <c r="D89" s="27" t="s">
        <v>54</v>
      </c>
      <c r="E89" s="27" t="s">
        <v>55</v>
      </c>
      <c r="F89" s="27" t="s">
        <v>56</v>
      </c>
      <c r="G89" s="33" t="s">
        <v>62</v>
      </c>
      <c r="H89" s="34"/>
    </row>
    <row r="90" spans="1:8" ht="48" thickBot="1" x14ac:dyDescent="0.3">
      <c r="A90" s="43"/>
      <c r="B90" s="31"/>
      <c r="C90" s="28"/>
      <c r="D90" s="28"/>
      <c r="E90" s="28"/>
      <c r="F90" s="28"/>
      <c r="G90" s="10" t="s">
        <v>76</v>
      </c>
      <c r="H90" s="11">
        <v>14</v>
      </c>
    </row>
    <row r="91" spans="1:8" x14ac:dyDescent="0.25">
      <c r="A91" s="43"/>
      <c r="B91" s="31"/>
      <c r="C91" s="28"/>
      <c r="D91" s="28"/>
      <c r="E91" s="28"/>
      <c r="F91" s="28"/>
      <c r="G91" s="33" t="s">
        <v>62</v>
      </c>
      <c r="H91" s="34"/>
    </row>
    <row r="92" spans="1:8" ht="31.5" x14ac:dyDescent="0.25">
      <c r="A92" s="43"/>
      <c r="B92" s="31"/>
      <c r="C92" s="28"/>
      <c r="D92" s="28"/>
      <c r="E92" s="28"/>
      <c r="F92" s="28"/>
      <c r="G92" s="10" t="s">
        <v>83</v>
      </c>
      <c r="H92" s="11">
        <v>5</v>
      </c>
    </row>
    <row r="93" spans="1:8" ht="46.7" customHeight="1" x14ac:dyDescent="0.25">
      <c r="A93" s="43"/>
      <c r="B93" s="31"/>
      <c r="C93" s="28"/>
      <c r="D93" s="28"/>
      <c r="E93" s="28"/>
      <c r="F93" s="28"/>
      <c r="G93" s="10" t="s">
        <v>71</v>
      </c>
      <c r="H93" s="11">
        <v>20</v>
      </c>
    </row>
    <row r="94" spans="1:8" ht="16.5" thickBot="1" x14ac:dyDescent="0.3">
      <c r="A94" s="43"/>
      <c r="B94" s="31"/>
      <c r="C94" s="29"/>
      <c r="D94" s="29"/>
      <c r="E94" s="29"/>
      <c r="F94" s="29"/>
      <c r="G94" s="35" t="s">
        <v>8</v>
      </c>
      <c r="H94" s="37">
        <f>SUM(H90:H90,H92:H93,)</f>
        <v>39</v>
      </c>
    </row>
    <row r="95" spans="1:8" ht="152.25" customHeight="1" thickBot="1" x14ac:dyDescent="0.3">
      <c r="A95" s="44"/>
      <c r="B95" s="32"/>
      <c r="C95" s="39" t="s">
        <v>105</v>
      </c>
      <c r="D95" s="39"/>
      <c r="E95" s="39"/>
      <c r="F95" s="40"/>
      <c r="G95" s="36"/>
      <c r="H95" s="38"/>
    </row>
    <row r="96" spans="1:8" ht="16.5" customHeight="1" x14ac:dyDescent="0.25">
      <c r="A96" s="42">
        <v>13</v>
      </c>
      <c r="B96" s="30" t="s">
        <v>90</v>
      </c>
      <c r="C96" s="27" t="s">
        <v>57</v>
      </c>
      <c r="D96" s="27" t="s">
        <v>58</v>
      </c>
      <c r="E96" s="27" t="s">
        <v>59</v>
      </c>
      <c r="F96" s="27" t="s">
        <v>60</v>
      </c>
      <c r="G96" s="33" t="s">
        <v>68</v>
      </c>
      <c r="H96" s="34"/>
    </row>
    <row r="97" spans="1:8" ht="31.5" x14ac:dyDescent="0.25">
      <c r="A97" s="43"/>
      <c r="B97" s="31"/>
      <c r="C97" s="28"/>
      <c r="D97" s="28"/>
      <c r="E97" s="28"/>
      <c r="F97" s="28"/>
      <c r="G97" s="10" t="s">
        <v>69</v>
      </c>
      <c r="H97" s="11">
        <v>3</v>
      </c>
    </row>
    <row r="98" spans="1:8" ht="94.5" x14ac:dyDescent="0.25">
      <c r="A98" s="43"/>
      <c r="B98" s="31"/>
      <c r="C98" s="28"/>
      <c r="D98" s="28"/>
      <c r="E98" s="28"/>
      <c r="F98" s="28"/>
      <c r="G98" s="10" t="s">
        <v>70</v>
      </c>
      <c r="H98" s="11">
        <v>7</v>
      </c>
    </row>
    <row r="99" spans="1:8" ht="63.75" thickBot="1" x14ac:dyDescent="0.3">
      <c r="A99" s="43"/>
      <c r="B99" s="31"/>
      <c r="C99" s="28"/>
      <c r="D99" s="28"/>
      <c r="E99" s="28"/>
      <c r="F99" s="28"/>
      <c r="G99" s="10" t="s">
        <v>84</v>
      </c>
      <c r="H99" s="11">
        <v>12</v>
      </c>
    </row>
    <row r="100" spans="1:8" x14ac:dyDescent="0.25">
      <c r="A100" s="43"/>
      <c r="B100" s="31"/>
      <c r="C100" s="28"/>
      <c r="D100" s="28"/>
      <c r="E100" s="28"/>
      <c r="F100" s="28"/>
      <c r="G100" s="33" t="s">
        <v>62</v>
      </c>
      <c r="H100" s="34"/>
    </row>
    <row r="101" spans="1:8" ht="45" customHeight="1" thickBot="1" x14ac:dyDescent="0.3">
      <c r="A101" s="43"/>
      <c r="B101" s="31"/>
      <c r="C101" s="28"/>
      <c r="D101" s="28"/>
      <c r="E101" s="28"/>
      <c r="F101" s="28"/>
      <c r="G101" s="10" t="s">
        <v>65</v>
      </c>
      <c r="H101" s="11">
        <v>20</v>
      </c>
    </row>
    <row r="102" spans="1:8" x14ac:dyDescent="0.25">
      <c r="A102" s="43"/>
      <c r="B102" s="31"/>
      <c r="C102" s="28"/>
      <c r="D102" s="28"/>
      <c r="E102" s="28"/>
      <c r="F102" s="28"/>
      <c r="G102" s="33" t="s">
        <v>68</v>
      </c>
      <c r="H102" s="34"/>
    </row>
    <row r="103" spans="1:8" ht="63" x14ac:dyDescent="0.25">
      <c r="A103" s="43"/>
      <c r="B103" s="31"/>
      <c r="C103" s="28"/>
      <c r="D103" s="28"/>
      <c r="E103" s="28"/>
      <c r="F103" s="28"/>
      <c r="G103" s="10" t="s">
        <v>85</v>
      </c>
      <c r="H103" s="11">
        <v>12</v>
      </c>
    </row>
    <row r="104" spans="1:8" ht="16.5" thickBot="1" x14ac:dyDescent="0.3">
      <c r="A104" s="43"/>
      <c r="B104" s="31"/>
      <c r="C104" s="29"/>
      <c r="D104" s="29"/>
      <c r="E104" s="29"/>
      <c r="F104" s="29"/>
      <c r="G104" s="35" t="s">
        <v>8</v>
      </c>
      <c r="H104" s="37">
        <f>SUM(H97:H99,H101:H101,H103:H103)</f>
        <v>54</v>
      </c>
    </row>
    <row r="105" spans="1:8" ht="162.75" customHeight="1" thickBot="1" x14ac:dyDescent="0.3">
      <c r="A105" s="44"/>
      <c r="B105" s="32"/>
      <c r="C105" s="39" t="s">
        <v>106</v>
      </c>
      <c r="D105" s="39"/>
      <c r="E105" s="39"/>
      <c r="F105" s="40"/>
      <c r="G105" s="36"/>
      <c r="H105" s="38"/>
    </row>
    <row r="106" spans="1:8" ht="16.5" thickBot="1" x14ac:dyDescent="0.3">
      <c r="A106" s="50" t="s">
        <v>107</v>
      </c>
      <c r="B106" s="51"/>
      <c r="C106" s="51"/>
      <c r="D106" s="51"/>
      <c r="E106" s="52"/>
      <c r="F106" s="53">
        <f>H104+H94+H87+H80+H70+H64+H57+H51+H43+H34+H24+H15+H8</f>
        <v>558</v>
      </c>
      <c r="G106" s="54"/>
      <c r="H106" s="55"/>
    </row>
    <row r="107" spans="1:8" ht="367.5" customHeight="1" thickBot="1" x14ac:dyDescent="0.3">
      <c r="A107" s="45" t="s">
        <v>9</v>
      </c>
      <c r="B107" s="46"/>
      <c r="C107" s="47" t="s">
        <v>93</v>
      </c>
      <c r="D107" s="48"/>
      <c r="E107" s="48"/>
      <c r="F107" s="49"/>
      <c r="G107" s="12" t="s">
        <v>108</v>
      </c>
      <c r="H107" s="13" t="s">
        <v>110</v>
      </c>
    </row>
    <row r="108" spans="1:8" ht="327.75" customHeight="1" thickBot="1" x14ac:dyDescent="0.3">
      <c r="A108" s="45" t="s">
        <v>9</v>
      </c>
      <c r="B108" s="46"/>
      <c r="C108" s="47" t="s">
        <v>94</v>
      </c>
      <c r="D108" s="48"/>
      <c r="E108" s="48"/>
      <c r="F108" s="49"/>
      <c r="G108" s="12" t="s">
        <v>109</v>
      </c>
      <c r="H108" s="13" t="s">
        <v>110</v>
      </c>
    </row>
    <row r="109" spans="1:8" ht="272.25" customHeight="1" thickBot="1" x14ac:dyDescent="0.3">
      <c r="A109" s="45" t="s">
        <v>9</v>
      </c>
      <c r="B109" s="46"/>
      <c r="C109" s="47" t="s">
        <v>87</v>
      </c>
      <c r="D109" s="48"/>
      <c r="E109" s="48"/>
      <c r="F109" s="49"/>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 ref="B17:B25"/>
    <mergeCell ref="G17:H17"/>
    <mergeCell ref="G19:H19"/>
    <mergeCell ref="G22:H22"/>
    <mergeCell ref="G24:G25"/>
    <mergeCell ref="H24:H25"/>
    <mergeCell ref="C25:F25"/>
    <mergeCell ref="C17:C24"/>
    <mergeCell ref="D17:D24"/>
    <mergeCell ref="E17:E24"/>
    <mergeCell ref="F17:F24"/>
    <mergeCell ref="B10:B16"/>
    <mergeCell ref="G10:H10"/>
    <mergeCell ref="G13:H13"/>
    <mergeCell ref="G15:G16"/>
    <mergeCell ref="H15:H16"/>
    <mergeCell ref="C16:F16"/>
    <mergeCell ref="C10:C15"/>
    <mergeCell ref="D10:D15"/>
    <mergeCell ref="E10:E15"/>
    <mergeCell ref="F10:F15"/>
    <mergeCell ref="B2:B9"/>
    <mergeCell ref="G2:H2"/>
    <mergeCell ref="G5:H5"/>
    <mergeCell ref="G8:G9"/>
    <mergeCell ref="H8:H9"/>
    <mergeCell ref="C9:F9"/>
    <mergeCell ref="C2:C8"/>
    <mergeCell ref="D2:D8"/>
    <mergeCell ref="E2:E8"/>
    <mergeCell ref="F2:F8"/>
    <mergeCell ref="A2:A9"/>
    <mergeCell ref="A10:A16"/>
    <mergeCell ref="A17:A25"/>
    <mergeCell ref="A82:A88"/>
    <mergeCell ref="A89:A95"/>
    <mergeCell ref="A26:A35"/>
    <mergeCell ref="A36:A44"/>
    <mergeCell ref="A45:A52"/>
    <mergeCell ref="A53:A58"/>
    <mergeCell ref="A59:A65"/>
    <mergeCell ref="A66:A71"/>
    <mergeCell ref="A72:A81"/>
    <mergeCell ref="B26:B35"/>
    <mergeCell ref="G26:H26"/>
    <mergeCell ref="G28:H28"/>
    <mergeCell ref="G32:H32"/>
    <mergeCell ref="G34:G35"/>
    <mergeCell ref="H34:H35"/>
    <mergeCell ref="C35:F35"/>
    <mergeCell ref="C26:C34"/>
    <mergeCell ref="D26:D34"/>
    <mergeCell ref="E26:E34"/>
    <mergeCell ref="F26:F34"/>
    <mergeCell ref="B36:B44"/>
    <mergeCell ref="G36:H36"/>
    <mergeCell ref="G38:H38"/>
    <mergeCell ref="G43:G44"/>
    <mergeCell ref="H43:H44"/>
    <mergeCell ref="C44:F44"/>
    <mergeCell ref="C36:C43"/>
    <mergeCell ref="D36:D43"/>
    <mergeCell ref="E36:E43"/>
    <mergeCell ref="F36:F43"/>
    <mergeCell ref="B45:B52"/>
    <mergeCell ref="G45:H45"/>
    <mergeCell ref="G49:H49"/>
    <mergeCell ref="G51:G52"/>
    <mergeCell ref="H51:H52"/>
    <mergeCell ref="C52:F52"/>
    <mergeCell ref="C45:C51"/>
    <mergeCell ref="D45:D51"/>
    <mergeCell ref="E45:E51"/>
    <mergeCell ref="F45:F51"/>
    <mergeCell ref="B53:B58"/>
    <mergeCell ref="G53:H53"/>
    <mergeCell ref="G55:H55"/>
    <mergeCell ref="G57:G58"/>
    <mergeCell ref="H57:H58"/>
    <mergeCell ref="C58:F58"/>
    <mergeCell ref="C53:C57"/>
    <mergeCell ref="D53:D57"/>
    <mergeCell ref="E53:E57"/>
    <mergeCell ref="F53:F57"/>
    <mergeCell ref="B59:B65"/>
    <mergeCell ref="G59:H59"/>
    <mergeCell ref="G61:H61"/>
    <mergeCell ref="G64:G65"/>
    <mergeCell ref="H64:H65"/>
    <mergeCell ref="C65:F65"/>
    <mergeCell ref="C59:C64"/>
    <mergeCell ref="D59:D64"/>
    <mergeCell ref="E59:E64"/>
    <mergeCell ref="F59:F64"/>
    <mergeCell ref="B66:B71"/>
    <mergeCell ref="G66:H66"/>
    <mergeCell ref="G68:H68"/>
    <mergeCell ref="G70:G71"/>
    <mergeCell ref="H70:H71"/>
    <mergeCell ref="C71:F71"/>
    <mergeCell ref="C66:C70"/>
    <mergeCell ref="D66:D70"/>
    <mergeCell ref="E66:E70"/>
    <mergeCell ref="F66:F7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F72:F80"/>
    <mergeCell ref="C82:C87"/>
    <mergeCell ref="D82:D87"/>
    <mergeCell ref="E82:E87"/>
    <mergeCell ref="F82:F87"/>
    <mergeCell ref="C89:C94"/>
    <mergeCell ref="D89:D94"/>
    <mergeCell ref="E89:E94"/>
    <mergeCell ref="F89:F94"/>
    <mergeCell ref="C72:C80"/>
    <mergeCell ref="D72:D8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54D5E-0CB5-4F19-B0E4-C6588E1623C2}">
  <dimension ref="A1:K274"/>
  <sheetViews>
    <sheetView zoomScale="85" zoomScaleNormal="85" workbookViewId="0">
      <selection activeCell="A2" sqref="A2:A34"/>
    </sheetView>
  </sheetViews>
  <sheetFormatPr defaultColWidth="9.140625" defaultRowHeight="15.75" x14ac:dyDescent="0.25"/>
  <cols>
    <col min="1" max="1" width="11.7109375" style="3" customWidth="1"/>
    <col min="2" max="2" width="20.42578125" style="4" customWidth="1"/>
    <col min="3" max="4" width="22" style="3" customWidth="1"/>
    <col min="5" max="5" width="21.5703125" style="3" customWidth="1"/>
    <col min="6" max="6" width="22.28515625" style="3" customWidth="1"/>
    <col min="7" max="7" width="22.42578125" style="3" customWidth="1"/>
    <col min="8" max="8" width="29.42578125" style="3" customWidth="1"/>
    <col min="9" max="16384" width="9.140625" style="2"/>
  </cols>
  <sheetData>
    <row r="1" spans="1:8" s="1" customFormat="1" ht="48" thickBot="1" x14ac:dyDescent="0.3">
      <c r="A1" s="26" t="s">
        <v>0</v>
      </c>
      <c r="B1" s="25" t="s">
        <v>1</v>
      </c>
      <c r="C1" s="24" t="s">
        <v>2</v>
      </c>
      <c r="D1" s="23" t="s">
        <v>3</v>
      </c>
      <c r="E1" s="23" t="s">
        <v>4</v>
      </c>
      <c r="F1" s="23" t="s">
        <v>5</v>
      </c>
      <c r="G1" s="22" t="s">
        <v>6</v>
      </c>
      <c r="H1" s="21" t="s">
        <v>7</v>
      </c>
    </row>
    <row r="2" spans="1:8" x14ac:dyDescent="0.25">
      <c r="A2" s="59">
        <v>1</v>
      </c>
      <c r="B2" s="62" t="s">
        <v>297</v>
      </c>
      <c r="C2" s="56" t="s">
        <v>342</v>
      </c>
      <c r="D2" s="56" t="s">
        <v>341</v>
      </c>
      <c r="E2" s="56" t="s">
        <v>314</v>
      </c>
      <c r="F2" s="56" t="s">
        <v>313</v>
      </c>
      <c r="G2" s="65" t="s">
        <v>134</v>
      </c>
      <c r="H2" s="66"/>
    </row>
    <row r="3" spans="1:8" x14ac:dyDescent="0.25">
      <c r="A3" s="60"/>
      <c r="B3" s="63"/>
      <c r="C3" s="57"/>
      <c r="D3" s="57"/>
      <c r="E3" s="57"/>
      <c r="F3" s="57"/>
      <c r="G3" s="20" t="s">
        <v>340</v>
      </c>
      <c r="H3" s="19">
        <v>4</v>
      </c>
    </row>
    <row r="4" spans="1:8" ht="31.5" x14ac:dyDescent="0.25">
      <c r="A4" s="60"/>
      <c r="B4" s="63"/>
      <c r="C4" s="57"/>
      <c r="D4" s="57"/>
      <c r="E4" s="57"/>
      <c r="F4" s="57"/>
      <c r="G4" s="20" t="s">
        <v>339</v>
      </c>
      <c r="H4" s="19">
        <v>10</v>
      </c>
    </row>
    <row r="5" spans="1:8" x14ac:dyDescent="0.25">
      <c r="A5" s="60"/>
      <c r="B5" s="63"/>
      <c r="C5" s="57"/>
      <c r="D5" s="57"/>
      <c r="E5" s="57"/>
      <c r="F5" s="57"/>
      <c r="G5" s="20" t="s">
        <v>338</v>
      </c>
      <c r="H5" s="19">
        <v>10</v>
      </c>
    </row>
    <row r="6" spans="1:8" x14ac:dyDescent="0.25">
      <c r="A6" s="60"/>
      <c r="B6" s="63"/>
      <c r="C6" s="57"/>
      <c r="D6" s="57"/>
      <c r="E6" s="57"/>
      <c r="F6" s="57"/>
      <c r="G6" s="20" t="s">
        <v>323</v>
      </c>
      <c r="H6" s="19">
        <v>6</v>
      </c>
    </row>
    <row r="7" spans="1:8" ht="47.25" x14ac:dyDescent="0.25">
      <c r="A7" s="60"/>
      <c r="B7" s="63"/>
      <c r="C7" s="57"/>
      <c r="D7" s="57"/>
      <c r="E7" s="57"/>
      <c r="F7" s="57"/>
      <c r="G7" s="20" t="s">
        <v>337</v>
      </c>
      <c r="H7" s="19">
        <v>12</v>
      </c>
    </row>
    <row r="8" spans="1:8" x14ac:dyDescent="0.25">
      <c r="A8" s="60"/>
      <c r="B8" s="63"/>
      <c r="C8" s="57"/>
      <c r="D8" s="57"/>
      <c r="E8" s="57"/>
      <c r="F8" s="57"/>
      <c r="G8" s="20" t="s">
        <v>332</v>
      </c>
      <c r="H8" s="19">
        <v>10</v>
      </c>
    </row>
    <row r="9" spans="1:8" ht="16.5" thickBot="1" x14ac:dyDescent="0.3">
      <c r="A9" s="60"/>
      <c r="B9" s="63"/>
      <c r="C9" s="57"/>
      <c r="D9" s="57"/>
      <c r="E9" s="57"/>
      <c r="F9" s="57"/>
      <c r="G9" s="20" t="s">
        <v>336</v>
      </c>
      <c r="H9" s="19">
        <v>6</v>
      </c>
    </row>
    <row r="10" spans="1:8" x14ac:dyDescent="0.25">
      <c r="A10" s="60"/>
      <c r="B10" s="63"/>
      <c r="C10" s="57"/>
      <c r="D10" s="57"/>
      <c r="E10" s="57"/>
      <c r="F10" s="57"/>
      <c r="G10" s="65" t="s">
        <v>255</v>
      </c>
      <c r="H10" s="66"/>
    </row>
    <row r="11" spans="1:8" ht="78.75" x14ac:dyDescent="0.25">
      <c r="A11" s="60"/>
      <c r="B11" s="63"/>
      <c r="C11" s="57"/>
      <c r="D11" s="57"/>
      <c r="E11" s="57"/>
      <c r="F11" s="57"/>
      <c r="G11" s="20" t="s">
        <v>335</v>
      </c>
      <c r="H11" s="19">
        <v>4</v>
      </c>
    </row>
    <row r="12" spans="1:8" ht="94.5" x14ac:dyDescent="0.25">
      <c r="A12" s="60"/>
      <c r="B12" s="63"/>
      <c r="C12" s="57"/>
      <c r="D12" s="57"/>
      <c r="E12" s="57"/>
      <c r="F12" s="57"/>
      <c r="G12" s="20" t="s">
        <v>334</v>
      </c>
      <c r="H12" s="19">
        <v>4</v>
      </c>
    </row>
    <row r="13" spans="1:8" ht="31.5" x14ac:dyDescent="0.25">
      <c r="A13" s="60"/>
      <c r="B13" s="63"/>
      <c r="C13" s="57"/>
      <c r="D13" s="57"/>
      <c r="E13" s="57"/>
      <c r="F13" s="57"/>
      <c r="G13" s="20" t="s">
        <v>333</v>
      </c>
      <c r="H13" s="19">
        <v>4</v>
      </c>
    </row>
    <row r="14" spans="1:8" x14ac:dyDescent="0.25">
      <c r="A14" s="60"/>
      <c r="B14" s="63"/>
      <c r="C14" s="57"/>
      <c r="D14" s="57"/>
      <c r="E14" s="57"/>
      <c r="F14" s="57"/>
      <c r="G14" s="20" t="s">
        <v>332</v>
      </c>
      <c r="H14" s="19">
        <v>4</v>
      </c>
    </row>
    <row r="15" spans="1:8" ht="47.25" x14ac:dyDescent="0.25">
      <c r="A15" s="60"/>
      <c r="B15" s="63"/>
      <c r="C15" s="57"/>
      <c r="D15" s="57"/>
      <c r="E15" s="57"/>
      <c r="F15" s="57"/>
      <c r="G15" s="20" t="s">
        <v>331</v>
      </c>
      <c r="H15" s="19">
        <v>8</v>
      </c>
    </row>
    <row r="16" spans="1:8" ht="32.25" thickBot="1" x14ac:dyDescent="0.3">
      <c r="A16" s="60"/>
      <c r="B16" s="63"/>
      <c r="C16" s="57"/>
      <c r="D16" s="57"/>
      <c r="E16" s="57"/>
      <c r="F16" s="57"/>
      <c r="G16" s="20" t="s">
        <v>330</v>
      </c>
      <c r="H16" s="19">
        <v>8</v>
      </c>
    </row>
    <row r="17" spans="1:8" x14ac:dyDescent="0.25">
      <c r="A17" s="60"/>
      <c r="B17" s="63"/>
      <c r="C17" s="57"/>
      <c r="D17" s="57"/>
      <c r="E17" s="57"/>
      <c r="F17" s="57"/>
      <c r="G17" s="65" t="s">
        <v>159</v>
      </c>
      <c r="H17" s="66"/>
    </row>
    <row r="18" spans="1:8" ht="31.5" x14ac:dyDescent="0.25">
      <c r="A18" s="60"/>
      <c r="B18" s="63"/>
      <c r="C18" s="57"/>
      <c r="D18" s="57"/>
      <c r="E18" s="57"/>
      <c r="F18" s="57"/>
      <c r="G18" s="20" t="s">
        <v>329</v>
      </c>
      <c r="H18" s="19">
        <v>4</v>
      </c>
    </row>
    <row r="19" spans="1:8" x14ac:dyDescent="0.25">
      <c r="A19" s="60"/>
      <c r="B19" s="63"/>
      <c r="C19" s="57"/>
      <c r="D19" s="57"/>
      <c r="E19" s="57"/>
      <c r="F19" s="57"/>
      <c r="G19" s="20" t="s">
        <v>323</v>
      </c>
      <c r="H19" s="19">
        <v>10</v>
      </c>
    </row>
    <row r="20" spans="1:8" ht="31.5" x14ac:dyDescent="0.25">
      <c r="A20" s="60"/>
      <c r="B20" s="63"/>
      <c r="C20" s="57"/>
      <c r="D20" s="57"/>
      <c r="E20" s="57"/>
      <c r="F20" s="57"/>
      <c r="G20" s="20" t="s">
        <v>328</v>
      </c>
      <c r="H20" s="19">
        <v>6</v>
      </c>
    </row>
    <row r="21" spans="1:8" ht="32.25" thickBot="1" x14ac:dyDescent="0.3">
      <c r="A21" s="60"/>
      <c r="B21" s="63"/>
      <c r="C21" s="57"/>
      <c r="D21" s="57"/>
      <c r="E21" s="57"/>
      <c r="F21" s="57"/>
      <c r="G21" s="20" t="s">
        <v>327</v>
      </c>
      <c r="H21" s="19">
        <v>6</v>
      </c>
    </row>
    <row r="22" spans="1:8" x14ac:dyDescent="0.25">
      <c r="A22" s="60"/>
      <c r="B22" s="63"/>
      <c r="C22" s="57"/>
      <c r="D22" s="57"/>
      <c r="E22" s="57"/>
      <c r="F22" s="57"/>
      <c r="G22" s="65" t="s">
        <v>189</v>
      </c>
      <c r="H22" s="66"/>
    </row>
    <row r="23" spans="1:8" ht="63" x14ac:dyDescent="0.25">
      <c r="A23" s="60"/>
      <c r="B23" s="63"/>
      <c r="C23" s="57"/>
      <c r="D23" s="57"/>
      <c r="E23" s="57"/>
      <c r="F23" s="57"/>
      <c r="G23" s="20" t="s">
        <v>326</v>
      </c>
      <c r="H23" s="19">
        <v>4</v>
      </c>
    </row>
    <row r="24" spans="1:8" x14ac:dyDescent="0.25">
      <c r="A24" s="60"/>
      <c r="B24" s="63"/>
      <c r="C24" s="57"/>
      <c r="D24" s="57"/>
      <c r="E24" s="57"/>
      <c r="F24" s="57"/>
      <c r="G24" s="20" t="s">
        <v>325</v>
      </c>
      <c r="H24" s="19">
        <v>6</v>
      </c>
    </row>
    <row r="25" spans="1:8" ht="63" x14ac:dyDescent="0.25">
      <c r="A25" s="60"/>
      <c r="B25" s="63"/>
      <c r="C25" s="57"/>
      <c r="D25" s="57"/>
      <c r="E25" s="57"/>
      <c r="F25" s="57"/>
      <c r="G25" s="20" t="s">
        <v>324</v>
      </c>
      <c r="H25" s="19">
        <v>6</v>
      </c>
    </row>
    <row r="26" spans="1:8" x14ac:dyDescent="0.25">
      <c r="A26" s="60"/>
      <c r="B26" s="63"/>
      <c r="C26" s="57"/>
      <c r="D26" s="57"/>
      <c r="E26" s="57"/>
      <c r="F26" s="57"/>
      <c r="G26" s="20" t="s">
        <v>323</v>
      </c>
      <c r="H26" s="19">
        <v>6</v>
      </c>
    </row>
    <row r="27" spans="1:8" x14ac:dyDescent="0.25">
      <c r="A27" s="60"/>
      <c r="B27" s="63"/>
      <c r="C27" s="57"/>
      <c r="D27" s="57"/>
      <c r="E27" s="57"/>
      <c r="F27" s="57"/>
      <c r="G27" s="20" t="s">
        <v>322</v>
      </c>
      <c r="H27" s="19">
        <v>6</v>
      </c>
    </row>
    <row r="28" spans="1:8" ht="32.25" thickBot="1" x14ac:dyDescent="0.3">
      <c r="A28" s="60"/>
      <c r="B28" s="63"/>
      <c r="C28" s="57"/>
      <c r="D28" s="57"/>
      <c r="E28" s="57"/>
      <c r="F28" s="57"/>
      <c r="G28" s="20" t="s">
        <v>321</v>
      </c>
      <c r="H28" s="19">
        <v>10</v>
      </c>
    </row>
    <row r="29" spans="1:8" x14ac:dyDescent="0.25">
      <c r="A29" s="60"/>
      <c r="B29" s="63"/>
      <c r="C29" s="57"/>
      <c r="D29" s="57"/>
      <c r="E29" s="57"/>
      <c r="F29" s="57"/>
      <c r="G29" s="65" t="s">
        <v>300</v>
      </c>
      <c r="H29" s="66"/>
    </row>
    <row r="30" spans="1:8" ht="47.25" x14ac:dyDescent="0.25">
      <c r="A30" s="60"/>
      <c r="B30" s="63"/>
      <c r="C30" s="57"/>
      <c r="D30" s="57"/>
      <c r="E30" s="57"/>
      <c r="F30" s="57"/>
      <c r="G30" s="20" t="s">
        <v>320</v>
      </c>
      <c r="H30" s="19">
        <v>4</v>
      </c>
    </row>
    <row r="31" spans="1:8" ht="47.25" x14ac:dyDescent="0.25">
      <c r="A31" s="60"/>
      <c r="B31" s="63"/>
      <c r="C31" s="57"/>
      <c r="D31" s="57"/>
      <c r="E31" s="57"/>
      <c r="F31" s="57"/>
      <c r="G31" s="20" t="s">
        <v>319</v>
      </c>
      <c r="H31" s="19">
        <v>4</v>
      </c>
    </row>
    <row r="32" spans="1:8" ht="31.5" x14ac:dyDescent="0.25">
      <c r="A32" s="60"/>
      <c r="B32" s="63"/>
      <c r="C32" s="57"/>
      <c r="D32" s="57"/>
      <c r="E32" s="57"/>
      <c r="F32" s="57"/>
      <c r="G32" s="20" t="s">
        <v>318</v>
      </c>
      <c r="H32" s="19">
        <v>6</v>
      </c>
    </row>
    <row r="33" spans="1:8" ht="16.5" thickBot="1" x14ac:dyDescent="0.3">
      <c r="A33" s="60"/>
      <c r="B33" s="63"/>
      <c r="C33" s="58"/>
      <c r="D33" s="58"/>
      <c r="E33" s="58"/>
      <c r="F33" s="58"/>
      <c r="G33" s="67" t="s">
        <v>8</v>
      </c>
      <c r="H33" s="69">
        <f>SUM(H3:H9,H11:H16,H18:H21,H23:H28,H30:H32,)</f>
        <v>168</v>
      </c>
    </row>
    <row r="34" spans="1:8" ht="150" customHeight="1" thickBot="1" x14ac:dyDescent="0.3">
      <c r="A34" s="61"/>
      <c r="B34" s="64"/>
      <c r="C34" s="71" t="s">
        <v>317</v>
      </c>
      <c r="D34" s="71"/>
      <c r="E34" s="71"/>
      <c r="F34" s="72"/>
      <c r="G34" s="68"/>
      <c r="H34" s="70"/>
    </row>
    <row r="35" spans="1:8" x14ac:dyDescent="0.25">
      <c r="A35" s="59">
        <v>2</v>
      </c>
      <c r="B35" s="62" t="s">
        <v>297</v>
      </c>
      <c r="C35" s="56" t="s">
        <v>316</v>
      </c>
      <c r="D35" s="56" t="s">
        <v>315</v>
      </c>
      <c r="E35" s="56" t="s">
        <v>314</v>
      </c>
      <c r="F35" s="56" t="s">
        <v>313</v>
      </c>
      <c r="G35" s="65" t="s">
        <v>134</v>
      </c>
      <c r="H35" s="66"/>
    </row>
    <row r="36" spans="1:8" ht="79.5" thickBot="1" x14ac:dyDescent="0.3">
      <c r="A36" s="60"/>
      <c r="B36" s="63"/>
      <c r="C36" s="57"/>
      <c r="D36" s="57"/>
      <c r="E36" s="57"/>
      <c r="F36" s="57"/>
      <c r="G36" s="20" t="s">
        <v>312</v>
      </c>
      <c r="H36" s="19">
        <v>2</v>
      </c>
    </row>
    <row r="37" spans="1:8" x14ac:dyDescent="0.25">
      <c r="A37" s="60"/>
      <c r="B37" s="63"/>
      <c r="C37" s="57"/>
      <c r="D37" s="57"/>
      <c r="E37" s="57"/>
      <c r="F37" s="57"/>
      <c r="G37" s="65" t="s">
        <v>189</v>
      </c>
      <c r="H37" s="66"/>
    </row>
    <row r="38" spans="1:8" ht="79.5" thickBot="1" x14ac:dyDescent="0.3">
      <c r="A38" s="60"/>
      <c r="B38" s="63"/>
      <c r="C38" s="57"/>
      <c r="D38" s="57"/>
      <c r="E38" s="57"/>
      <c r="F38" s="57"/>
      <c r="G38" s="20" t="s">
        <v>312</v>
      </c>
      <c r="H38" s="19">
        <v>4</v>
      </c>
    </row>
    <row r="39" spans="1:8" x14ac:dyDescent="0.25">
      <c r="A39" s="60"/>
      <c r="B39" s="63"/>
      <c r="C39" s="57"/>
      <c r="D39" s="57"/>
      <c r="E39" s="57"/>
      <c r="F39" s="57"/>
      <c r="G39" s="65" t="s">
        <v>300</v>
      </c>
      <c r="H39" s="66"/>
    </row>
    <row r="40" spans="1:8" ht="78.75" x14ac:dyDescent="0.25">
      <c r="A40" s="60"/>
      <c r="B40" s="63"/>
      <c r="C40" s="57"/>
      <c r="D40" s="57"/>
      <c r="E40" s="57"/>
      <c r="F40" s="57"/>
      <c r="G40" s="20" t="s">
        <v>312</v>
      </c>
      <c r="H40" s="19">
        <v>6</v>
      </c>
    </row>
    <row r="41" spans="1:8" ht="16.5" thickBot="1" x14ac:dyDescent="0.3">
      <c r="A41" s="60"/>
      <c r="B41" s="63"/>
      <c r="C41" s="58"/>
      <c r="D41" s="58"/>
      <c r="E41" s="58"/>
      <c r="F41" s="58"/>
      <c r="G41" s="67" t="s">
        <v>8</v>
      </c>
      <c r="H41" s="69">
        <f>SUM(H36:H36,H38:H38,H40:H40,)</f>
        <v>12</v>
      </c>
    </row>
    <row r="42" spans="1:8" ht="150" customHeight="1" thickBot="1" x14ac:dyDescent="0.3">
      <c r="A42" s="61"/>
      <c r="B42" s="64"/>
      <c r="C42" s="71" t="s">
        <v>311</v>
      </c>
      <c r="D42" s="71"/>
      <c r="E42" s="71"/>
      <c r="F42" s="72"/>
      <c r="G42" s="68"/>
      <c r="H42" s="70"/>
    </row>
    <row r="43" spans="1:8" x14ac:dyDescent="0.25">
      <c r="A43" s="59">
        <v>3</v>
      </c>
      <c r="B43" s="62" t="s">
        <v>170</v>
      </c>
      <c r="C43" s="56" t="s">
        <v>310</v>
      </c>
      <c r="D43" s="56" t="s">
        <v>309</v>
      </c>
      <c r="E43" s="56" t="s">
        <v>120</v>
      </c>
      <c r="F43" s="56" t="s">
        <v>308</v>
      </c>
      <c r="G43" s="65" t="s">
        <v>167</v>
      </c>
      <c r="H43" s="66"/>
    </row>
    <row r="44" spans="1:8" ht="48" thickBot="1" x14ac:dyDescent="0.3">
      <c r="A44" s="60"/>
      <c r="B44" s="63"/>
      <c r="C44" s="57"/>
      <c r="D44" s="57"/>
      <c r="E44" s="57"/>
      <c r="F44" s="57"/>
      <c r="G44" s="20" t="s">
        <v>307</v>
      </c>
      <c r="H44" s="19">
        <v>2</v>
      </c>
    </row>
    <row r="45" spans="1:8" x14ac:dyDescent="0.25">
      <c r="A45" s="60"/>
      <c r="B45" s="63"/>
      <c r="C45" s="57"/>
      <c r="D45" s="57"/>
      <c r="E45" s="57"/>
      <c r="F45" s="57"/>
      <c r="G45" s="65" t="s">
        <v>166</v>
      </c>
      <c r="H45" s="66"/>
    </row>
    <row r="46" spans="1:8" ht="32.25" thickBot="1" x14ac:dyDescent="0.3">
      <c r="A46" s="60"/>
      <c r="B46" s="63"/>
      <c r="C46" s="57"/>
      <c r="D46" s="57"/>
      <c r="E46" s="57"/>
      <c r="F46" s="57"/>
      <c r="G46" s="20" t="s">
        <v>305</v>
      </c>
      <c r="H46" s="19">
        <v>2</v>
      </c>
    </row>
    <row r="47" spans="1:8" x14ac:dyDescent="0.25">
      <c r="A47" s="60"/>
      <c r="B47" s="63"/>
      <c r="C47" s="57"/>
      <c r="D47" s="57"/>
      <c r="E47" s="57"/>
      <c r="F47" s="57"/>
      <c r="G47" s="65" t="s">
        <v>158</v>
      </c>
      <c r="H47" s="66"/>
    </row>
    <row r="48" spans="1:8" ht="32.25" thickBot="1" x14ac:dyDescent="0.3">
      <c r="A48" s="60"/>
      <c r="B48" s="63"/>
      <c r="C48" s="57"/>
      <c r="D48" s="57"/>
      <c r="E48" s="57"/>
      <c r="F48" s="57"/>
      <c r="G48" s="20" t="s">
        <v>306</v>
      </c>
      <c r="H48" s="19">
        <v>2</v>
      </c>
    </row>
    <row r="49" spans="1:8" x14ac:dyDescent="0.25">
      <c r="A49" s="60"/>
      <c r="B49" s="63"/>
      <c r="C49" s="57"/>
      <c r="D49" s="57"/>
      <c r="E49" s="57"/>
      <c r="F49" s="57"/>
      <c r="G49" s="65" t="s">
        <v>175</v>
      </c>
      <c r="H49" s="66"/>
    </row>
    <row r="50" spans="1:8" ht="32.25" thickBot="1" x14ac:dyDescent="0.3">
      <c r="A50" s="60"/>
      <c r="B50" s="63"/>
      <c r="C50" s="57"/>
      <c r="D50" s="57"/>
      <c r="E50" s="57"/>
      <c r="F50" s="57"/>
      <c r="G50" s="20" t="s">
        <v>305</v>
      </c>
      <c r="H50" s="19">
        <v>6</v>
      </c>
    </row>
    <row r="51" spans="1:8" x14ac:dyDescent="0.25">
      <c r="A51" s="60"/>
      <c r="B51" s="63"/>
      <c r="C51" s="57"/>
      <c r="D51" s="57"/>
      <c r="E51" s="57"/>
      <c r="F51" s="57"/>
      <c r="G51" s="65" t="s">
        <v>174</v>
      </c>
      <c r="H51" s="66"/>
    </row>
    <row r="52" spans="1:8" ht="31.5" x14ac:dyDescent="0.25">
      <c r="A52" s="60"/>
      <c r="B52" s="63"/>
      <c r="C52" s="57"/>
      <c r="D52" s="57"/>
      <c r="E52" s="57"/>
      <c r="F52" s="57"/>
      <c r="G52" s="20" t="s">
        <v>305</v>
      </c>
      <c r="H52" s="19">
        <v>6</v>
      </c>
    </row>
    <row r="53" spans="1:8" ht="16.5" thickBot="1" x14ac:dyDescent="0.3">
      <c r="A53" s="60"/>
      <c r="B53" s="63"/>
      <c r="C53" s="58"/>
      <c r="D53" s="58"/>
      <c r="E53" s="58"/>
      <c r="F53" s="58"/>
      <c r="G53" s="67" t="s">
        <v>8</v>
      </c>
      <c r="H53" s="69">
        <f>SUM(H44:H44,H46:H46,H48:H48,H50:H50,H52:H52,)</f>
        <v>18</v>
      </c>
    </row>
    <row r="54" spans="1:8" ht="150" customHeight="1" thickBot="1" x14ac:dyDescent="0.3">
      <c r="A54" s="61"/>
      <c r="B54" s="64"/>
      <c r="C54" s="71" t="s">
        <v>304</v>
      </c>
      <c r="D54" s="71"/>
      <c r="E54" s="71"/>
      <c r="F54" s="72"/>
      <c r="G54" s="68"/>
      <c r="H54" s="70"/>
    </row>
    <row r="55" spans="1:8" x14ac:dyDescent="0.25">
      <c r="A55" s="59">
        <v>4</v>
      </c>
      <c r="B55" s="62" t="s">
        <v>303</v>
      </c>
      <c r="C55" s="56" t="s">
        <v>302</v>
      </c>
      <c r="D55" s="56" t="s">
        <v>301</v>
      </c>
      <c r="E55" s="56" t="s">
        <v>20</v>
      </c>
      <c r="F55" s="56" t="s">
        <v>41</v>
      </c>
      <c r="G55" s="65" t="s">
        <v>167</v>
      </c>
      <c r="H55" s="66"/>
    </row>
    <row r="56" spans="1:8" ht="32.25" thickBot="1" x14ac:dyDescent="0.3">
      <c r="A56" s="60"/>
      <c r="B56" s="63"/>
      <c r="C56" s="57"/>
      <c r="D56" s="57"/>
      <c r="E56" s="57"/>
      <c r="F56" s="57"/>
      <c r="G56" s="20" t="s">
        <v>299</v>
      </c>
      <c r="H56" s="19">
        <v>6</v>
      </c>
    </row>
    <row r="57" spans="1:8" x14ac:dyDescent="0.25">
      <c r="A57" s="60"/>
      <c r="B57" s="63"/>
      <c r="C57" s="57"/>
      <c r="D57" s="57"/>
      <c r="E57" s="57"/>
      <c r="F57" s="57"/>
      <c r="G57" s="65" t="s">
        <v>255</v>
      </c>
      <c r="H57" s="66"/>
    </row>
    <row r="58" spans="1:8" ht="32.25" thickBot="1" x14ac:dyDescent="0.3">
      <c r="A58" s="60"/>
      <c r="B58" s="63"/>
      <c r="C58" s="57"/>
      <c r="D58" s="57"/>
      <c r="E58" s="57"/>
      <c r="F58" s="57"/>
      <c r="G58" s="20" t="s">
        <v>299</v>
      </c>
      <c r="H58" s="19">
        <v>6</v>
      </c>
    </row>
    <row r="59" spans="1:8" x14ac:dyDescent="0.25">
      <c r="A59" s="60"/>
      <c r="B59" s="63"/>
      <c r="C59" s="57"/>
      <c r="D59" s="57"/>
      <c r="E59" s="57"/>
      <c r="F59" s="57"/>
      <c r="G59" s="65" t="s">
        <v>160</v>
      </c>
      <c r="H59" s="66"/>
    </row>
    <row r="60" spans="1:8" ht="32.25" thickBot="1" x14ac:dyDescent="0.3">
      <c r="A60" s="60"/>
      <c r="B60" s="63"/>
      <c r="C60" s="57"/>
      <c r="D60" s="57"/>
      <c r="E60" s="57"/>
      <c r="F60" s="57"/>
      <c r="G60" s="20" t="s">
        <v>299</v>
      </c>
      <c r="H60" s="19">
        <v>6</v>
      </c>
    </row>
    <row r="61" spans="1:8" x14ac:dyDescent="0.25">
      <c r="A61" s="60"/>
      <c r="B61" s="63"/>
      <c r="C61" s="57"/>
      <c r="D61" s="57"/>
      <c r="E61" s="57"/>
      <c r="F61" s="57"/>
      <c r="G61" s="65" t="s">
        <v>159</v>
      </c>
      <c r="H61" s="66"/>
    </row>
    <row r="62" spans="1:8" ht="32.25" thickBot="1" x14ac:dyDescent="0.3">
      <c r="A62" s="60"/>
      <c r="B62" s="63"/>
      <c r="C62" s="57"/>
      <c r="D62" s="57"/>
      <c r="E62" s="57"/>
      <c r="F62" s="57"/>
      <c r="G62" s="20" t="s">
        <v>299</v>
      </c>
      <c r="H62" s="19">
        <v>6</v>
      </c>
    </row>
    <row r="63" spans="1:8" x14ac:dyDescent="0.25">
      <c r="A63" s="60"/>
      <c r="B63" s="63"/>
      <c r="C63" s="57"/>
      <c r="D63" s="57"/>
      <c r="E63" s="57"/>
      <c r="F63" s="57"/>
      <c r="G63" s="65" t="s">
        <v>189</v>
      </c>
      <c r="H63" s="66"/>
    </row>
    <row r="64" spans="1:8" ht="32.25" thickBot="1" x14ac:dyDescent="0.3">
      <c r="A64" s="60"/>
      <c r="B64" s="63"/>
      <c r="C64" s="57"/>
      <c r="D64" s="57"/>
      <c r="E64" s="57"/>
      <c r="F64" s="57"/>
      <c r="G64" s="20" t="s">
        <v>299</v>
      </c>
      <c r="H64" s="19">
        <v>6</v>
      </c>
    </row>
    <row r="65" spans="1:8" x14ac:dyDescent="0.25">
      <c r="A65" s="60"/>
      <c r="B65" s="63"/>
      <c r="C65" s="57"/>
      <c r="D65" s="57"/>
      <c r="E65" s="57"/>
      <c r="F65" s="57"/>
      <c r="G65" s="65" t="s">
        <v>300</v>
      </c>
      <c r="H65" s="66"/>
    </row>
    <row r="66" spans="1:8" ht="31.5" x14ac:dyDescent="0.25">
      <c r="A66" s="60"/>
      <c r="B66" s="63"/>
      <c r="C66" s="57"/>
      <c r="D66" s="57"/>
      <c r="E66" s="57"/>
      <c r="F66" s="57"/>
      <c r="G66" s="20" t="s">
        <v>299</v>
      </c>
      <c r="H66" s="19">
        <v>6</v>
      </c>
    </row>
    <row r="67" spans="1:8" ht="16.5" thickBot="1" x14ac:dyDescent="0.3">
      <c r="A67" s="60"/>
      <c r="B67" s="63"/>
      <c r="C67" s="58"/>
      <c r="D67" s="58"/>
      <c r="E67" s="58"/>
      <c r="F67" s="58"/>
      <c r="G67" s="67" t="s">
        <v>8</v>
      </c>
      <c r="H67" s="69">
        <f>SUM(H56:H56,H58:H58,H60:H60,H62:H62,H64:H64,H66:H66,)</f>
        <v>36</v>
      </c>
    </row>
    <row r="68" spans="1:8" ht="150" customHeight="1" thickBot="1" x14ac:dyDescent="0.3">
      <c r="A68" s="61"/>
      <c r="B68" s="64"/>
      <c r="C68" s="71" t="s">
        <v>298</v>
      </c>
      <c r="D68" s="71"/>
      <c r="E68" s="71"/>
      <c r="F68" s="72"/>
      <c r="G68" s="68"/>
      <c r="H68" s="70"/>
    </row>
    <row r="69" spans="1:8" x14ac:dyDescent="0.25">
      <c r="A69" s="59">
        <v>5</v>
      </c>
      <c r="B69" s="62" t="s">
        <v>297</v>
      </c>
      <c r="C69" s="56" t="s">
        <v>296</v>
      </c>
      <c r="D69" s="56" t="s">
        <v>118</v>
      </c>
      <c r="E69" s="56" t="s">
        <v>295</v>
      </c>
      <c r="F69" s="56" t="s">
        <v>117</v>
      </c>
      <c r="G69" s="65" t="s">
        <v>167</v>
      </c>
      <c r="H69" s="66"/>
    </row>
    <row r="70" spans="1:8" ht="63.75" thickBot="1" x14ac:dyDescent="0.3">
      <c r="A70" s="60"/>
      <c r="B70" s="63"/>
      <c r="C70" s="57"/>
      <c r="D70" s="57"/>
      <c r="E70" s="57"/>
      <c r="F70" s="57"/>
      <c r="G70" s="20" t="s">
        <v>293</v>
      </c>
      <c r="H70" s="19">
        <v>4</v>
      </c>
    </row>
    <row r="71" spans="1:8" x14ac:dyDescent="0.25">
      <c r="A71" s="60"/>
      <c r="B71" s="63"/>
      <c r="C71" s="57"/>
      <c r="D71" s="57"/>
      <c r="E71" s="57"/>
      <c r="F71" s="57"/>
      <c r="G71" s="65" t="s">
        <v>159</v>
      </c>
      <c r="H71" s="66"/>
    </row>
    <row r="72" spans="1:8" ht="31.5" x14ac:dyDescent="0.25">
      <c r="A72" s="60"/>
      <c r="B72" s="63"/>
      <c r="C72" s="57"/>
      <c r="D72" s="57"/>
      <c r="E72" s="57"/>
      <c r="F72" s="57"/>
      <c r="G72" s="20" t="s">
        <v>114</v>
      </c>
      <c r="H72" s="19">
        <v>18</v>
      </c>
    </row>
    <row r="73" spans="1:8" ht="95.25" thickBot="1" x14ac:dyDescent="0.3">
      <c r="A73" s="60"/>
      <c r="B73" s="63"/>
      <c r="C73" s="57"/>
      <c r="D73" s="57"/>
      <c r="E73" s="57"/>
      <c r="F73" s="57"/>
      <c r="G73" s="20" t="s">
        <v>294</v>
      </c>
      <c r="H73" s="19">
        <v>6</v>
      </c>
    </row>
    <row r="74" spans="1:8" x14ac:dyDescent="0.25">
      <c r="A74" s="60"/>
      <c r="B74" s="63"/>
      <c r="C74" s="57"/>
      <c r="D74" s="57"/>
      <c r="E74" s="57"/>
      <c r="F74" s="57"/>
      <c r="G74" s="65" t="s">
        <v>166</v>
      </c>
      <c r="H74" s="66"/>
    </row>
    <row r="75" spans="1:8" ht="63.75" thickBot="1" x14ac:dyDescent="0.3">
      <c r="A75" s="60"/>
      <c r="B75" s="63"/>
      <c r="C75" s="57"/>
      <c r="D75" s="57"/>
      <c r="E75" s="57"/>
      <c r="F75" s="57"/>
      <c r="G75" s="20" t="s">
        <v>293</v>
      </c>
      <c r="H75" s="19">
        <v>4</v>
      </c>
    </row>
    <row r="76" spans="1:8" x14ac:dyDescent="0.25">
      <c r="A76" s="60"/>
      <c r="B76" s="63"/>
      <c r="C76" s="57"/>
      <c r="D76" s="57"/>
      <c r="E76" s="57"/>
      <c r="F76" s="57"/>
      <c r="G76" s="65" t="s">
        <v>255</v>
      </c>
      <c r="H76" s="66"/>
    </row>
    <row r="77" spans="1:8" ht="63.75" thickBot="1" x14ac:dyDescent="0.3">
      <c r="A77" s="60"/>
      <c r="B77" s="63"/>
      <c r="C77" s="57"/>
      <c r="D77" s="57"/>
      <c r="E77" s="57"/>
      <c r="F77" s="57"/>
      <c r="G77" s="20" t="s">
        <v>292</v>
      </c>
      <c r="H77" s="19">
        <v>4</v>
      </c>
    </row>
    <row r="78" spans="1:8" x14ac:dyDescent="0.25">
      <c r="A78" s="60"/>
      <c r="B78" s="63"/>
      <c r="C78" s="57"/>
      <c r="D78" s="57"/>
      <c r="E78" s="57"/>
      <c r="F78" s="57"/>
      <c r="G78" s="65" t="s">
        <v>165</v>
      </c>
      <c r="H78" s="66"/>
    </row>
    <row r="79" spans="1:8" ht="63.75" thickBot="1" x14ac:dyDescent="0.3">
      <c r="A79" s="60"/>
      <c r="B79" s="63"/>
      <c r="C79" s="57"/>
      <c r="D79" s="57"/>
      <c r="E79" s="57"/>
      <c r="F79" s="57"/>
      <c r="G79" s="20" t="s">
        <v>292</v>
      </c>
      <c r="H79" s="19">
        <v>2</v>
      </c>
    </row>
    <row r="80" spans="1:8" x14ac:dyDescent="0.25">
      <c r="A80" s="60"/>
      <c r="B80" s="63"/>
      <c r="C80" s="57"/>
      <c r="D80" s="57"/>
      <c r="E80" s="57"/>
      <c r="F80" s="57"/>
      <c r="G80" s="65" t="s">
        <v>189</v>
      </c>
      <c r="H80" s="66"/>
    </row>
    <row r="81" spans="1:8" ht="48" thickBot="1" x14ac:dyDescent="0.3">
      <c r="A81" s="60"/>
      <c r="B81" s="63"/>
      <c r="C81" s="57"/>
      <c r="D81" s="57"/>
      <c r="E81" s="57"/>
      <c r="F81" s="57"/>
      <c r="G81" s="20" t="s">
        <v>291</v>
      </c>
      <c r="H81" s="19">
        <v>4</v>
      </c>
    </row>
    <row r="82" spans="1:8" x14ac:dyDescent="0.25">
      <c r="A82" s="60"/>
      <c r="B82" s="63"/>
      <c r="C82" s="57"/>
      <c r="D82" s="57"/>
      <c r="E82" s="57"/>
      <c r="F82" s="57"/>
      <c r="G82" s="65" t="s">
        <v>158</v>
      </c>
      <c r="H82" s="66"/>
    </row>
    <row r="83" spans="1:8" ht="63.75" thickBot="1" x14ac:dyDescent="0.3">
      <c r="A83" s="60"/>
      <c r="B83" s="63"/>
      <c r="C83" s="57"/>
      <c r="D83" s="57"/>
      <c r="E83" s="57"/>
      <c r="F83" s="57"/>
      <c r="G83" s="20" t="s">
        <v>290</v>
      </c>
      <c r="H83" s="19">
        <v>4</v>
      </c>
    </row>
    <row r="84" spans="1:8" x14ac:dyDescent="0.25">
      <c r="A84" s="60"/>
      <c r="B84" s="63"/>
      <c r="C84" s="57"/>
      <c r="D84" s="57"/>
      <c r="E84" s="57"/>
      <c r="F84" s="57"/>
      <c r="G84" s="65" t="s">
        <v>175</v>
      </c>
      <c r="H84" s="66"/>
    </row>
    <row r="85" spans="1:8" ht="63.75" thickBot="1" x14ac:dyDescent="0.3">
      <c r="A85" s="60"/>
      <c r="B85" s="63"/>
      <c r="C85" s="57"/>
      <c r="D85" s="57"/>
      <c r="E85" s="57"/>
      <c r="F85" s="57"/>
      <c r="G85" s="20" t="s">
        <v>289</v>
      </c>
      <c r="H85" s="19">
        <v>6</v>
      </c>
    </row>
    <row r="86" spans="1:8" x14ac:dyDescent="0.25">
      <c r="A86" s="60"/>
      <c r="B86" s="63"/>
      <c r="C86" s="57"/>
      <c r="D86" s="57"/>
      <c r="E86" s="57"/>
      <c r="F86" s="57"/>
      <c r="G86" s="65" t="s">
        <v>174</v>
      </c>
      <c r="H86" s="66"/>
    </row>
    <row r="87" spans="1:8" ht="63" x14ac:dyDescent="0.25">
      <c r="A87" s="60"/>
      <c r="B87" s="63"/>
      <c r="C87" s="57"/>
      <c r="D87" s="57"/>
      <c r="E87" s="57"/>
      <c r="F87" s="57"/>
      <c r="G87" s="20" t="s">
        <v>289</v>
      </c>
      <c r="H87" s="19">
        <v>6</v>
      </c>
    </row>
    <row r="88" spans="1:8" ht="16.5" thickBot="1" x14ac:dyDescent="0.3">
      <c r="A88" s="60"/>
      <c r="B88" s="63"/>
      <c r="C88" s="58"/>
      <c r="D88" s="58"/>
      <c r="E88" s="58"/>
      <c r="F88" s="58"/>
      <c r="G88" s="67" t="s">
        <v>8</v>
      </c>
      <c r="H88" s="69">
        <f>SUM(H70:H70,H72:H73,H75:H75,H77:H77,H79:H79,H81:H81,H83:H83,H85:H85,H87:H87,)</f>
        <v>58</v>
      </c>
    </row>
    <row r="89" spans="1:8" ht="150" customHeight="1" thickBot="1" x14ac:dyDescent="0.3">
      <c r="A89" s="61"/>
      <c r="B89" s="64"/>
      <c r="C89" s="85" t="s">
        <v>288</v>
      </c>
      <c r="D89" s="71"/>
      <c r="E89" s="71"/>
      <c r="F89" s="72"/>
      <c r="G89" s="68"/>
      <c r="H89" s="70"/>
    </row>
    <row r="90" spans="1:8" x14ac:dyDescent="0.25">
      <c r="A90" s="59">
        <v>6</v>
      </c>
      <c r="B90" s="62" t="s">
        <v>170</v>
      </c>
      <c r="C90" s="56" t="s">
        <v>287</v>
      </c>
      <c r="D90" s="56" t="s">
        <v>286</v>
      </c>
      <c r="E90" s="56" t="s">
        <v>285</v>
      </c>
      <c r="F90" s="56" t="s">
        <v>41</v>
      </c>
      <c r="G90" s="65" t="s">
        <v>167</v>
      </c>
      <c r="H90" s="66"/>
    </row>
    <row r="91" spans="1:8" ht="31.5" x14ac:dyDescent="0.25">
      <c r="A91" s="60"/>
      <c r="B91" s="63"/>
      <c r="C91" s="57"/>
      <c r="D91" s="57"/>
      <c r="E91" s="57"/>
      <c r="F91" s="57"/>
      <c r="G91" s="20" t="s">
        <v>284</v>
      </c>
      <c r="H91" s="19">
        <v>12</v>
      </c>
    </row>
    <row r="92" spans="1:8" x14ac:dyDescent="0.25">
      <c r="A92" s="60"/>
      <c r="B92" s="63"/>
      <c r="C92" s="57"/>
      <c r="D92" s="57"/>
      <c r="E92" s="57"/>
      <c r="F92" s="57"/>
      <c r="G92" s="20" t="s">
        <v>283</v>
      </c>
      <c r="H92" s="19">
        <v>12</v>
      </c>
    </row>
    <row r="93" spans="1:8" x14ac:dyDescent="0.25">
      <c r="A93" s="60"/>
      <c r="B93" s="63"/>
      <c r="C93" s="57"/>
      <c r="D93" s="57"/>
      <c r="E93" s="57"/>
      <c r="F93" s="57"/>
      <c r="G93" s="20" t="s">
        <v>282</v>
      </c>
      <c r="H93" s="19">
        <v>12</v>
      </c>
    </row>
    <row r="94" spans="1:8" ht="94.5" x14ac:dyDescent="0.25">
      <c r="A94" s="60"/>
      <c r="B94" s="63"/>
      <c r="C94" s="57"/>
      <c r="D94" s="57"/>
      <c r="E94" s="57"/>
      <c r="F94" s="57"/>
      <c r="G94" s="20" t="s">
        <v>236</v>
      </c>
      <c r="H94" s="19">
        <v>12</v>
      </c>
    </row>
    <row r="95" spans="1:8" ht="31.5" x14ac:dyDescent="0.25">
      <c r="A95" s="60"/>
      <c r="B95" s="63"/>
      <c r="C95" s="57"/>
      <c r="D95" s="57"/>
      <c r="E95" s="57"/>
      <c r="F95" s="57"/>
      <c r="G95" s="20" t="s">
        <v>281</v>
      </c>
      <c r="H95" s="19">
        <v>6</v>
      </c>
    </row>
    <row r="96" spans="1:8" ht="63.75" thickBot="1" x14ac:dyDescent="0.3">
      <c r="A96" s="60"/>
      <c r="B96" s="63"/>
      <c r="C96" s="57"/>
      <c r="D96" s="57"/>
      <c r="E96" s="57"/>
      <c r="F96" s="57"/>
      <c r="G96" s="20" t="s">
        <v>280</v>
      </c>
      <c r="H96" s="19">
        <v>4</v>
      </c>
    </row>
    <row r="97" spans="1:8" x14ac:dyDescent="0.25">
      <c r="A97" s="60"/>
      <c r="B97" s="63"/>
      <c r="C97" s="57"/>
      <c r="D97" s="57"/>
      <c r="E97" s="57"/>
      <c r="F97" s="57"/>
      <c r="G97" s="65" t="s">
        <v>166</v>
      </c>
      <c r="H97" s="66"/>
    </row>
    <row r="98" spans="1:8" ht="47.25" x14ac:dyDescent="0.25">
      <c r="A98" s="60"/>
      <c r="B98" s="63"/>
      <c r="C98" s="57"/>
      <c r="D98" s="57"/>
      <c r="E98" s="57"/>
      <c r="F98" s="57"/>
      <c r="G98" s="20" t="s">
        <v>279</v>
      </c>
      <c r="H98" s="19">
        <v>8</v>
      </c>
    </row>
    <row r="99" spans="1:8" ht="47.25" x14ac:dyDescent="0.25">
      <c r="A99" s="60"/>
      <c r="B99" s="63"/>
      <c r="C99" s="57"/>
      <c r="D99" s="57"/>
      <c r="E99" s="57"/>
      <c r="F99" s="57"/>
      <c r="G99" s="20" t="s">
        <v>278</v>
      </c>
      <c r="H99" s="19">
        <v>8</v>
      </c>
    </row>
    <row r="100" spans="1:8" ht="31.5" x14ac:dyDescent="0.25">
      <c r="A100" s="60"/>
      <c r="B100" s="63"/>
      <c r="C100" s="57"/>
      <c r="D100" s="57"/>
      <c r="E100" s="57"/>
      <c r="F100" s="57"/>
      <c r="G100" s="20" t="s">
        <v>275</v>
      </c>
      <c r="H100" s="19">
        <v>20</v>
      </c>
    </row>
    <row r="101" spans="1:8" x14ac:dyDescent="0.25">
      <c r="A101" s="60"/>
      <c r="B101" s="63"/>
      <c r="C101" s="57"/>
      <c r="D101" s="57"/>
      <c r="E101" s="57"/>
      <c r="F101" s="57"/>
      <c r="G101" s="20" t="s">
        <v>277</v>
      </c>
      <c r="H101" s="19">
        <v>16</v>
      </c>
    </row>
    <row r="102" spans="1:8" ht="47.25" x14ac:dyDescent="0.25">
      <c r="A102" s="60"/>
      <c r="B102" s="63"/>
      <c r="C102" s="57"/>
      <c r="D102" s="57"/>
      <c r="E102" s="57"/>
      <c r="F102" s="57"/>
      <c r="G102" s="20" t="s">
        <v>274</v>
      </c>
      <c r="H102" s="19">
        <v>4</v>
      </c>
    </row>
    <row r="103" spans="1:8" ht="31.5" x14ac:dyDescent="0.25">
      <c r="A103" s="60"/>
      <c r="B103" s="63"/>
      <c r="C103" s="57"/>
      <c r="D103" s="57"/>
      <c r="E103" s="57"/>
      <c r="F103" s="57"/>
      <c r="G103" s="20" t="s">
        <v>276</v>
      </c>
      <c r="H103" s="19">
        <v>20</v>
      </c>
    </row>
    <row r="104" spans="1:8" ht="48" thickBot="1" x14ac:dyDescent="0.3">
      <c r="A104" s="60"/>
      <c r="B104" s="63"/>
      <c r="C104" s="57"/>
      <c r="D104" s="57"/>
      <c r="E104" s="57"/>
      <c r="F104" s="57"/>
      <c r="G104" s="20" t="s">
        <v>273</v>
      </c>
      <c r="H104" s="19">
        <v>4</v>
      </c>
    </row>
    <row r="105" spans="1:8" x14ac:dyDescent="0.25">
      <c r="A105" s="60"/>
      <c r="B105" s="63"/>
      <c r="C105" s="57"/>
      <c r="D105" s="57"/>
      <c r="E105" s="57"/>
      <c r="F105" s="57"/>
      <c r="G105" s="65" t="s">
        <v>165</v>
      </c>
      <c r="H105" s="66"/>
    </row>
    <row r="106" spans="1:8" ht="31.5" x14ac:dyDescent="0.25">
      <c r="A106" s="60"/>
      <c r="B106" s="63"/>
      <c r="C106" s="57"/>
      <c r="D106" s="57"/>
      <c r="E106" s="57"/>
      <c r="F106" s="57"/>
      <c r="G106" s="20" t="s">
        <v>275</v>
      </c>
      <c r="H106" s="19">
        <v>20</v>
      </c>
    </row>
    <row r="107" spans="1:8" ht="47.25" x14ac:dyDescent="0.25">
      <c r="A107" s="60"/>
      <c r="B107" s="63"/>
      <c r="C107" s="57"/>
      <c r="D107" s="57"/>
      <c r="E107" s="57"/>
      <c r="F107" s="57"/>
      <c r="G107" s="20" t="s">
        <v>274</v>
      </c>
      <c r="H107" s="19">
        <v>4</v>
      </c>
    </row>
    <row r="108" spans="1:8" ht="48" thickBot="1" x14ac:dyDescent="0.3">
      <c r="A108" s="60"/>
      <c r="B108" s="63"/>
      <c r="C108" s="57"/>
      <c r="D108" s="57"/>
      <c r="E108" s="57"/>
      <c r="F108" s="57"/>
      <c r="G108" s="20" t="s">
        <v>273</v>
      </c>
      <c r="H108" s="19">
        <v>8</v>
      </c>
    </row>
    <row r="109" spans="1:8" x14ac:dyDescent="0.25">
      <c r="A109" s="60"/>
      <c r="B109" s="63"/>
      <c r="C109" s="57"/>
      <c r="D109" s="57"/>
      <c r="E109" s="57"/>
      <c r="F109" s="57"/>
      <c r="G109" s="65" t="s">
        <v>164</v>
      </c>
      <c r="H109" s="66"/>
    </row>
    <row r="110" spans="1:8" ht="31.5" x14ac:dyDescent="0.25">
      <c r="A110" s="60"/>
      <c r="B110" s="63"/>
      <c r="C110" s="57"/>
      <c r="D110" s="57"/>
      <c r="E110" s="57"/>
      <c r="F110" s="57"/>
      <c r="G110" s="20" t="s">
        <v>272</v>
      </c>
      <c r="H110" s="19">
        <v>4</v>
      </c>
    </row>
    <row r="111" spans="1:8" ht="31.5" x14ac:dyDescent="0.25">
      <c r="A111" s="60"/>
      <c r="B111" s="63"/>
      <c r="C111" s="57"/>
      <c r="D111" s="57"/>
      <c r="E111" s="57"/>
      <c r="F111" s="57"/>
      <c r="G111" s="20" t="s">
        <v>271</v>
      </c>
      <c r="H111" s="19">
        <v>6</v>
      </c>
    </row>
    <row r="112" spans="1:8" ht="47.25" x14ac:dyDescent="0.25">
      <c r="A112" s="60"/>
      <c r="B112" s="63"/>
      <c r="C112" s="57"/>
      <c r="D112" s="57"/>
      <c r="E112" s="57"/>
      <c r="F112" s="57"/>
      <c r="G112" s="20" t="s">
        <v>270</v>
      </c>
      <c r="H112" s="19">
        <v>4</v>
      </c>
    </row>
    <row r="113" spans="1:8" ht="31.5" x14ac:dyDescent="0.25">
      <c r="A113" s="60"/>
      <c r="B113" s="63"/>
      <c r="C113" s="57"/>
      <c r="D113" s="57"/>
      <c r="E113" s="57"/>
      <c r="F113" s="57"/>
      <c r="G113" s="20" t="s">
        <v>269</v>
      </c>
      <c r="H113" s="19">
        <v>4</v>
      </c>
    </row>
    <row r="114" spans="1:8" ht="47.25" x14ac:dyDescent="0.25">
      <c r="A114" s="60"/>
      <c r="B114" s="63"/>
      <c r="C114" s="57"/>
      <c r="D114" s="57"/>
      <c r="E114" s="57"/>
      <c r="F114" s="57"/>
      <c r="G114" s="20" t="s">
        <v>268</v>
      </c>
      <c r="H114" s="19">
        <v>8</v>
      </c>
    </row>
    <row r="115" spans="1:8" ht="31.5" x14ac:dyDescent="0.25">
      <c r="A115" s="60"/>
      <c r="B115" s="63"/>
      <c r="C115" s="57"/>
      <c r="D115" s="57"/>
      <c r="E115" s="57"/>
      <c r="F115" s="57"/>
      <c r="G115" s="20" t="s">
        <v>267</v>
      </c>
      <c r="H115" s="19">
        <v>4</v>
      </c>
    </row>
    <row r="116" spans="1:8" ht="31.5" x14ac:dyDescent="0.25">
      <c r="A116" s="60"/>
      <c r="B116" s="63"/>
      <c r="C116" s="57"/>
      <c r="D116" s="57"/>
      <c r="E116" s="57"/>
      <c r="F116" s="57"/>
      <c r="G116" s="20" t="s">
        <v>266</v>
      </c>
      <c r="H116" s="19">
        <v>4</v>
      </c>
    </row>
    <row r="117" spans="1:8" ht="31.5" x14ac:dyDescent="0.25">
      <c r="A117" s="60"/>
      <c r="B117" s="63"/>
      <c r="C117" s="57"/>
      <c r="D117" s="57"/>
      <c r="E117" s="57"/>
      <c r="F117" s="57"/>
      <c r="G117" s="20" t="s">
        <v>265</v>
      </c>
      <c r="H117" s="19">
        <v>20</v>
      </c>
    </row>
    <row r="118" spans="1:8" ht="32.25" thickBot="1" x14ac:dyDescent="0.3">
      <c r="A118" s="60"/>
      <c r="B118" s="63"/>
      <c r="C118" s="57"/>
      <c r="D118" s="57"/>
      <c r="E118" s="57"/>
      <c r="F118" s="57"/>
      <c r="G118" s="20" t="s">
        <v>264</v>
      </c>
      <c r="H118" s="19">
        <v>4</v>
      </c>
    </row>
    <row r="119" spans="1:8" x14ac:dyDescent="0.25">
      <c r="A119" s="60"/>
      <c r="B119" s="63"/>
      <c r="C119" s="57"/>
      <c r="D119" s="57"/>
      <c r="E119" s="57"/>
      <c r="F119" s="57"/>
      <c r="G119" s="65" t="s">
        <v>163</v>
      </c>
      <c r="H119" s="66"/>
    </row>
    <row r="120" spans="1:8" ht="47.25" x14ac:dyDescent="0.25">
      <c r="A120" s="60"/>
      <c r="B120" s="63"/>
      <c r="C120" s="57"/>
      <c r="D120" s="57"/>
      <c r="E120" s="57"/>
      <c r="F120" s="57"/>
      <c r="G120" s="20" t="s">
        <v>263</v>
      </c>
      <c r="H120" s="19">
        <v>8</v>
      </c>
    </row>
    <row r="121" spans="1:8" ht="47.25" x14ac:dyDescent="0.25">
      <c r="A121" s="60"/>
      <c r="B121" s="63"/>
      <c r="C121" s="57"/>
      <c r="D121" s="57"/>
      <c r="E121" s="57"/>
      <c r="F121" s="57"/>
      <c r="G121" s="20" t="s">
        <v>262</v>
      </c>
      <c r="H121" s="19">
        <v>8</v>
      </c>
    </row>
    <row r="122" spans="1:8" ht="47.25" x14ac:dyDescent="0.25">
      <c r="A122" s="60"/>
      <c r="B122" s="63"/>
      <c r="C122" s="57"/>
      <c r="D122" s="57"/>
      <c r="E122" s="57"/>
      <c r="F122" s="57"/>
      <c r="G122" s="20" t="s">
        <v>261</v>
      </c>
      <c r="H122" s="19">
        <v>8</v>
      </c>
    </row>
    <row r="123" spans="1:8" ht="31.5" x14ac:dyDescent="0.25">
      <c r="A123" s="60"/>
      <c r="B123" s="63"/>
      <c r="C123" s="57"/>
      <c r="D123" s="57"/>
      <c r="E123" s="57"/>
      <c r="F123" s="57"/>
      <c r="G123" s="20" t="s">
        <v>260</v>
      </c>
      <c r="H123" s="19">
        <v>2</v>
      </c>
    </row>
    <row r="124" spans="1:8" ht="47.25" x14ac:dyDescent="0.25">
      <c r="A124" s="60"/>
      <c r="B124" s="63"/>
      <c r="C124" s="57"/>
      <c r="D124" s="57"/>
      <c r="E124" s="57"/>
      <c r="F124" s="57"/>
      <c r="G124" s="20" t="s">
        <v>259</v>
      </c>
      <c r="H124" s="19">
        <v>4</v>
      </c>
    </row>
    <row r="125" spans="1:8" ht="47.25" x14ac:dyDescent="0.25">
      <c r="A125" s="60"/>
      <c r="B125" s="63"/>
      <c r="C125" s="57"/>
      <c r="D125" s="57"/>
      <c r="E125" s="57"/>
      <c r="F125" s="57"/>
      <c r="G125" s="20" t="s">
        <v>258</v>
      </c>
      <c r="H125" s="19">
        <v>2</v>
      </c>
    </row>
    <row r="126" spans="1:8" ht="47.25" x14ac:dyDescent="0.25">
      <c r="A126" s="60"/>
      <c r="B126" s="63"/>
      <c r="C126" s="57"/>
      <c r="D126" s="57"/>
      <c r="E126" s="57"/>
      <c r="F126" s="57"/>
      <c r="G126" s="20" t="s">
        <v>257</v>
      </c>
      <c r="H126" s="19">
        <v>4</v>
      </c>
    </row>
    <row r="127" spans="1:8" ht="32.25" thickBot="1" x14ac:dyDescent="0.3">
      <c r="A127" s="60"/>
      <c r="B127" s="63"/>
      <c r="C127" s="57"/>
      <c r="D127" s="57"/>
      <c r="E127" s="57"/>
      <c r="F127" s="57"/>
      <c r="G127" s="20" t="s">
        <v>256</v>
      </c>
      <c r="H127" s="19">
        <v>2</v>
      </c>
    </row>
    <row r="128" spans="1:8" x14ac:dyDescent="0.25">
      <c r="A128" s="60"/>
      <c r="B128" s="63"/>
      <c r="C128" s="57"/>
      <c r="D128" s="57"/>
      <c r="E128" s="57"/>
      <c r="F128" s="57"/>
      <c r="G128" s="65" t="s">
        <v>255</v>
      </c>
      <c r="H128" s="66"/>
    </row>
    <row r="129" spans="1:8" ht="32.25" thickBot="1" x14ac:dyDescent="0.3">
      <c r="A129" s="60"/>
      <c r="B129" s="63"/>
      <c r="C129" s="57"/>
      <c r="D129" s="57"/>
      <c r="E129" s="57"/>
      <c r="F129" s="57"/>
      <c r="G129" s="20" t="s">
        <v>254</v>
      </c>
      <c r="H129" s="19">
        <v>6</v>
      </c>
    </row>
    <row r="130" spans="1:8" x14ac:dyDescent="0.25">
      <c r="A130" s="60"/>
      <c r="B130" s="63"/>
      <c r="C130" s="57"/>
      <c r="D130" s="57"/>
      <c r="E130" s="57"/>
      <c r="F130" s="57"/>
      <c r="G130" s="65" t="s">
        <v>161</v>
      </c>
      <c r="H130" s="66"/>
    </row>
    <row r="131" spans="1:8" ht="63" x14ac:dyDescent="0.25">
      <c r="A131" s="60"/>
      <c r="B131" s="63"/>
      <c r="C131" s="57"/>
      <c r="D131" s="57"/>
      <c r="E131" s="57"/>
      <c r="F131" s="57"/>
      <c r="G131" s="20" t="s">
        <v>253</v>
      </c>
      <c r="H131" s="19">
        <v>20</v>
      </c>
    </row>
    <row r="132" spans="1:8" ht="47.25" x14ac:dyDescent="0.25">
      <c r="A132" s="60"/>
      <c r="B132" s="63"/>
      <c r="C132" s="57"/>
      <c r="D132" s="57"/>
      <c r="E132" s="57"/>
      <c r="F132" s="57"/>
      <c r="G132" s="20" t="s">
        <v>252</v>
      </c>
      <c r="H132" s="19">
        <v>20</v>
      </c>
    </row>
    <row r="133" spans="1:8" ht="31.5" x14ac:dyDescent="0.25">
      <c r="A133" s="60"/>
      <c r="B133" s="63"/>
      <c r="C133" s="57"/>
      <c r="D133" s="57"/>
      <c r="E133" s="57"/>
      <c r="F133" s="57"/>
      <c r="G133" s="20" t="s">
        <v>251</v>
      </c>
      <c r="H133" s="19">
        <v>20</v>
      </c>
    </row>
    <row r="134" spans="1:8" ht="63" x14ac:dyDescent="0.25">
      <c r="A134" s="60"/>
      <c r="B134" s="63"/>
      <c r="C134" s="57"/>
      <c r="D134" s="57"/>
      <c r="E134" s="57"/>
      <c r="F134" s="57"/>
      <c r="G134" s="20" t="s">
        <v>250</v>
      </c>
      <c r="H134" s="19">
        <v>20</v>
      </c>
    </row>
    <row r="135" spans="1:8" ht="31.5" x14ac:dyDescent="0.25">
      <c r="A135" s="60"/>
      <c r="B135" s="63"/>
      <c r="C135" s="57"/>
      <c r="D135" s="57"/>
      <c r="E135" s="57"/>
      <c r="F135" s="57"/>
      <c r="G135" s="20" t="s">
        <v>249</v>
      </c>
      <c r="H135" s="19">
        <v>16</v>
      </c>
    </row>
    <row r="136" spans="1:8" ht="47.25" x14ac:dyDescent="0.25">
      <c r="A136" s="60"/>
      <c r="B136" s="63"/>
      <c r="C136" s="57"/>
      <c r="D136" s="57"/>
      <c r="E136" s="57"/>
      <c r="F136" s="57"/>
      <c r="G136" s="20" t="s">
        <v>248</v>
      </c>
      <c r="H136" s="19">
        <v>16</v>
      </c>
    </row>
    <row r="137" spans="1:8" ht="31.5" x14ac:dyDescent="0.25">
      <c r="A137" s="60"/>
      <c r="B137" s="63"/>
      <c r="C137" s="57"/>
      <c r="D137" s="57"/>
      <c r="E137" s="57"/>
      <c r="F137" s="57"/>
      <c r="G137" s="20" t="s">
        <v>247</v>
      </c>
      <c r="H137" s="19">
        <v>16</v>
      </c>
    </row>
    <row r="138" spans="1:8" ht="32.25" thickBot="1" x14ac:dyDescent="0.3">
      <c r="A138" s="60"/>
      <c r="B138" s="63"/>
      <c r="C138" s="57"/>
      <c r="D138" s="57"/>
      <c r="E138" s="57"/>
      <c r="F138" s="57"/>
      <c r="G138" s="20" t="s">
        <v>220</v>
      </c>
      <c r="H138" s="19">
        <v>16</v>
      </c>
    </row>
    <row r="139" spans="1:8" x14ac:dyDescent="0.25">
      <c r="A139" s="60"/>
      <c r="B139" s="63"/>
      <c r="C139" s="57"/>
      <c r="D139" s="57"/>
      <c r="E139" s="57"/>
      <c r="F139" s="57"/>
      <c r="G139" s="65" t="s">
        <v>246</v>
      </c>
      <c r="H139" s="66"/>
    </row>
    <row r="140" spans="1:8" ht="31.5" x14ac:dyDescent="0.25">
      <c r="A140" s="60"/>
      <c r="B140" s="63"/>
      <c r="C140" s="57"/>
      <c r="D140" s="57"/>
      <c r="E140" s="57"/>
      <c r="F140" s="57"/>
      <c r="G140" s="20" t="s">
        <v>245</v>
      </c>
      <c r="H140" s="19">
        <v>16</v>
      </c>
    </row>
    <row r="141" spans="1:8" ht="63" x14ac:dyDescent="0.25">
      <c r="A141" s="60"/>
      <c r="B141" s="63"/>
      <c r="C141" s="57"/>
      <c r="D141" s="57"/>
      <c r="E141" s="57"/>
      <c r="F141" s="57"/>
      <c r="G141" s="20" t="s">
        <v>244</v>
      </c>
      <c r="H141" s="19">
        <v>20</v>
      </c>
    </row>
    <row r="142" spans="1:8" ht="47.25" x14ac:dyDescent="0.25">
      <c r="A142" s="60"/>
      <c r="B142" s="63"/>
      <c r="C142" s="57"/>
      <c r="D142" s="57"/>
      <c r="E142" s="57"/>
      <c r="F142" s="57"/>
      <c r="G142" s="20" t="s">
        <v>243</v>
      </c>
      <c r="H142" s="19">
        <v>16</v>
      </c>
    </row>
    <row r="143" spans="1:8" ht="47.25" x14ac:dyDescent="0.25">
      <c r="A143" s="60"/>
      <c r="B143" s="63"/>
      <c r="C143" s="57"/>
      <c r="D143" s="57"/>
      <c r="E143" s="57"/>
      <c r="F143" s="57"/>
      <c r="G143" s="20" t="s">
        <v>242</v>
      </c>
      <c r="H143" s="19">
        <v>20</v>
      </c>
    </row>
    <row r="144" spans="1:8" ht="47.25" x14ac:dyDescent="0.25">
      <c r="A144" s="60"/>
      <c r="B144" s="63"/>
      <c r="C144" s="57"/>
      <c r="D144" s="57"/>
      <c r="E144" s="57"/>
      <c r="F144" s="57"/>
      <c r="G144" s="20" t="s">
        <v>241</v>
      </c>
      <c r="H144" s="19">
        <v>16</v>
      </c>
    </row>
    <row r="145" spans="1:8" ht="47.25" x14ac:dyDescent="0.25">
      <c r="A145" s="60"/>
      <c r="B145" s="63"/>
      <c r="C145" s="57"/>
      <c r="D145" s="57"/>
      <c r="E145" s="57"/>
      <c r="F145" s="57"/>
      <c r="G145" s="20" t="s">
        <v>240</v>
      </c>
      <c r="H145" s="19">
        <v>12</v>
      </c>
    </row>
    <row r="146" spans="1:8" ht="47.25" x14ac:dyDescent="0.25">
      <c r="A146" s="60"/>
      <c r="B146" s="63"/>
      <c r="C146" s="57"/>
      <c r="D146" s="57"/>
      <c r="E146" s="57"/>
      <c r="F146" s="57"/>
      <c r="G146" s="20" t="s">
        <v>239</v>
      </c>
      <c r="H146" s="19">
        <v>10</v>
      </c>
    </row>
    <row r="147" spans="1:8" ht="63" x14ac:dyDescent="0.25">
      <c r="A147" s="60"/>
      <c r="B147" s="63"/>
      <c r="C147" s="57"/>
      <c r="D147" s="57"/>
      <c r="E147" s="57"/>
      <c r="F147" s="57"/>
      <c r="G147" s="20" t="s">
        <v>238</v>
      </c>
      <c r="H147" s="19">
        <v>12</v>
      </c>
    </row>
    <row r="148" spans="1:8" ht="63" x14ac:dyDescent="0.25">
      <c r="A148" s="60"/>
      <c r="B148" s="63"/>
      <c r="C148" s="57"/>
      <c r="D148" s="57"/>
      <c r="E148" s="57"/>
      <c r="F148" s="57"/>
      <c r="G148" s="20" t="s">
        <v>237</v>
      </c>
      <c r="H148" s="19">
        <v>12</v>
      </c>
    </row>
    <row r="149" spans="1:8" ht="95.25" thickBot="1" x14ac:dyDescent="0.3">
      <c r="A149" s="60"/>
      <c r="B149" s="63"/>
      <c r="C149" s="57"/>
      <c r="D149" s="57"/>
      <c r="E149" s="57"/>
      <c r="F149" s="57"/>
      <c r="G149" s="20" t="s">
        <v>236</v>
      </c>
      <c r="H149" s="19">
        <v>20</v>
      </c>
    </row>
    <row r="150" spans="1:8" x14ac:dyDescent="0.25">
      <c r="A150" s="60"/>
      <c r="B150" s="63"/>
      <c r="C150" s="57"/>
      <c r="D150" s="57"/>
      <c r="E150" s="57"/>
      <c r="F150" s="57"/>
      <c r="G150" s="65" t="s">
        <v>160</v>
      </c>
      <c r="H150" s="66"/>
    </row>
    <row r="151" spans="1:8" ht="31.5" x14ac:dyDescent="0.25">
      <c r="A151" s="60"/>
      <c r="B151" s="63"/>
      <c r="C151" s="57"/>
      <c r="D151" s="57"/>
      <c r="E151" s="57"/>
      <c r="F151" s="57"/>
      <c r="G151" s="20" t="s">
        <v>235</v>
      </c>
      <c r="H151" s="19">
        <v>6</v>
      </c>
    </row>
    <row r="152" spans="1:8" x14ac:dyDescent="0.25">
      <c r="A152" s="60"/>
      <c r="B152" s="63"/>
      <c r="C152" s="57"/>
      <c r="D152" s="57"/>
      <c r="E152" s="57"/>
      <c r="F152" s="57"/>
      <c r="G152" s="20" t="s">
        <v>234</v>
      </c>
      <c r="H152" s="19">
        <v>6</v>
      </c>
    </row>
    <row r="153" spans="1:8" ht="31.5" x14ac:dyDescent="0.25">
      <c r="A153" s="60"/>
      <c r="B153" s="63"/>
      <c r="C153" s="57"/>
      <c r="D153" s="57"/>
      <c r="E153" s="57"/>
      <c r="F153" s="57"/>
      <c r="G153" s="20" t="s">
        <v>233</v>
      </c>
      <c r="H153" s="19">
        <v>6</v>
      </c>
    </row>
    <row r="154" spans="1:8" ht="31.5" x14ac:dyDescent="0.25">
      <c r="A154" s="60"/>
      <c r="B154" s="63"/>
      <c r="C154" s="57"/>
      <c r="D154" s="57"/>
      <c r="E154" s="57"/>
      <c r="F154" s="57"/>
      <c r="G154" s="20" t="s">
        <v>232</v>
      </c>
      <c r="H154" s="19">
        <v>6</v>
      </c>
    </row>
    <row r="155" spans="1:8" ht="31.5" x14ac:dyDescent="0.25">
      <c r="A155" s="60"/>
      <c r="B155" s="63"/>
      <c r="C155" s="57"/>
      <c r="D155" s="57"/>
      <c r="E155" s="57"/>
      <c r="F155" s="57"/>
      <c r="G155" s="20" t="s">
        <v>231</v>
      </c>
      <c r="H155" s="19">
        <v>4</v>
      </c>
    </row>
    <row r="156" spans="1:8" ht="110.25" x14ac:dyDescent="0.25">
      <c r="A156" s="60"/>
      <c r="B156" s="63"/>
      <c r="C156" s="57"/>
      <c r="D156" s="57"/>
      <c r="E156" s="57"/>
      <c r="F156" s="57"/>
      <c r="G156" s="20" t="s">
        <v>230</v>
      </c>
      <c r="H156" s="19">
        <v>4</v>
      </c>
    </row>
    <row r="157" spans="1:8" ht="31.5" x14ac:dyDescent="0.25">
      <c r="A157" s="60"/>
      <c r="B157" s="63"/>
      <c r="C157" s="57"/>
      <c r="D157" s="57"/>
      <c r="E157" s="57"/>
      <c r="F157" s="57"/>
      <c r="G157" s="20" t="s">
        <v>229</v>
      </c>
      <c r="H157" s="19">
        <v>20</v>
      </c>
    </row>
    <row r="158" spans="1:8" ht="32.25" thickBot="1" x14ac:dyDescent="0.3">
      <c r="A158" s="60"/>
      <c r="B158" s="63"/>
      <c r="C158" s="57"/>
      <c r="D158" s="57"/>
      <c r="E158" s="57"/>
      <c r="F158" s="57"/>
      <c r="G158" s="20" t="s">
        <v>228</v>
      </c>
      <c r="H158" s="19">
        <v>4</v>
      </c>
    </row>
    <row r="159" spans="1:8" x14ac:dyDescent="0.25">
      <c r="A159" s="60"/>
      <c r="B159" s="63"/>
      <c r="C159" s="57"/>
      <c r="D159" s="57"/>
      <c r="E159" s="57"/>
      <c r="F159" s="57"/>
      <c r="G159" s="65" t="s">
        <v>227</v>
      </c>
      <c r="H159" s="66"/>
    </row>
    <row r="160" spans="1:8" ht="63" x14ac:dyDescent="0.25">
      <c r="A160" s="60"/>
      <c r="B160" s="63"/>
      <c r="C160" s="57"/>
      <c r="D160" s="57"/>
      <c r="E160" s="57"/>
      <c r="F160" s="57"/>
      <c r="G160" s="20" t="s">
        <v>226</v>
      </c>
      <c r="H160" s="19">
        <v>20</v>
      </c>
    </row>
    <row r="161" spans="1:8" ht="31.5" x14ac:dyDescent="0.25">
      <c r="A161" s="60"/>
      <c r="B161" s="63"/>
      <c r="C161" s="57"/>
      <c r="D161" s="57"/>
      <c r="E161" s="57"/>
      <c r="F161" s="57"/>
      <c r="G161" s="20" t="s">
        <v>225</v>
      </c>
      <c r="H161" s="19">
        <v>30</v>
      </c>
    </row>
    <row r="162" spans="1:8" ht="31.5" x14ac:dyDescent="0.25">
      <c r="A162" s="60"/>
      <c r="B162" s="63"/>
      <c r="C162" s="57"/>
      <c r="D162" s="57"/>
      <c r="E162" s="57"/>
      <c r="F162" s="57"/>
      <c r="G162" s="20" t="s">
        <v>224</v>
      </c>
      <c r="H162" s="19">
        <v>16</v>
      </c>
    </row>
    <row r="163" spans="1:8" ht="47.25" x14ac:dyDescent="0.25">
      <c r="A163" s="60"/>
      <c r="B163" s="63"/>
      <c r="C163" s="57"/>
      <c r="D163" s="57"/>
      <c r="E163" s="57"/>
      <c r="F163" s="57"/>
      <c r="G163" s="20" t="s">
        <v>223</v>
      </c>
      <c r="H163" s="19">
        <v>16</v>
      </c>
    </row>
    <row r="164" spans="1:8" ht="31.5" x14ac:dyDescent="0.25">
      <c r="A164" s="60"/>
      <c r="B164" s="63"/>
      <c r="C164" s="57"/>
      <c r="D164" s="57"/>
      <c r="E164" s="57"/>
      <c r="F164" s="57"/>
      <c r="G164" s="20" t="s">
        <v>222</v>
      </c>
      <c r="H164" s="19">
        <v>4</v>
      </c>
    </row>
    <row r="165" spans="1:8" ht="47.25" x14ac:dyDescent="0.25">
      <c r="A165" s="60"/>
      <c r="B165" s="63"/>
      <c r="C165" s="57"/>
      <c r="D165" s="57"/>
      <c r="E165" s="57"/>
      <c r="F165" s="57"/>
      <c r="G165" s="20" t="s">
        <v>221</v>
      </c>
      <c r="H165" s="19">
        <v>16</v>
      </c>
    </row>
    <row r="166" spans="1:8" x14ac:dyDescent="0.25">
      <c r="A166" s="60"/>
      <c r="B166" s="63"/>
      <c r="C166" s="57"/>
      <c r="D166" s="57"/>
      <c r="E166" s="57"/>
      <c r="F166" s="57"/>
      <c r="G166" s="20" t="s">
        <v>190</v>
      </c>
      <c r="H166" s="19">
        <v>16</v>
      </c>
    </row>
    <row r="167" spans="1:8" ht="31.5" x14ac:dyDescent="0.25">
      <c r="A167" s="60"/>
      <c r="B167" s="63"/>
      <c r="C167" s="57"/>
      <c r="D167" s="57"/>
      <c r="E167" s="57"/>
      <c r="F167" s="57"/>
      <c r="G167" s="20" t="s">
        <v>220</v>
      </c>
      <c r="H167" s="19">
        <v>12</v>
      </c>
    </row>
    <row r="168" spans="1:8" ht="47.25" x14ac:dyDescent="0.25">
      <c r="A168" s="60"/>
      <c r="B168" s="63"/>
      <c r="C168" s="57"/>
      <c r="D168" s="57"/>
      <c r="E168" s="57"/>
      <c r="F168" s="57"/>
      <c r="G168" s="20" t="s">
        <v>219</v>
      </c>
      <c r="H168" s="19">
        <v>8</v>
      </c>
    </row>
    <row r="169" spans="1:8" ht="78.75" x14ac:dyDescent="0.25">
      <c r="A169" s="60"/>
      <c r="B169" s="63"/>
      <c r="C169" s="57"/>
      <c r="D169" s="57"/>
      <c r="E169" s="57"/>
      <c r="F169" s="57"/>
      <c r="G169" s="20" t="s">
        <v>218</v>
      </c>
      <c r="H169" s="19">
        <v>8</v>
      </c>
    </row>
    <row r="170" spans="1:8" ht="16.5" thickBot="1" x14ac:dyDescent="0.3">
      <c r="A170" s="60"/>
      <c r="B170" s="63"/>
      <c r="C170" s="58"/>
      <c r="D170" s="58"/>
      <c r="E170" s="58"/>
      <c r="F170" s="58"/>
      <c r="G170" s="67" t="s">
        <v>8</v>
      </c>
      <c r="H170" s="69">
        <f>SUM(H91:H96,H98:H104,H106:H108,H110:H118,H120:H127,H129:H129,H131:H138,H140:H149,H151:H158,H160:H169)</f>
        <v>772</v>
      </c>
    </row>
    <row r="171" spans="1:8" ht="150" customHeight="1" thickBot="1" x14ac:dyDescent="0.3">
      <c r="A171" s="61"/>
      <c r="B171" s="64"/>
      <c r="C171" s="71" t="s">
        <v>217</v>
      </c>
      <c r="D171" s="71"/>
      <c r="E171" s="71"/>
      <c r="F171" s="72"/>
      <c r="G171" s="68"/>
      <c r="H171" s="70"/>
    </row>
    <row r="172" spans="1:8" x14ac:dyDescent="0.25">
      <c r="A172" s="59">
        <v>7</v>
      </c>
      <c r="B172" s="62" t="s">
        <v>170</v>
      </c>
      <c r="C172" s="56" t="s">
        <v>216</v>
      </c>
      <c r="D172" s="56" t="s">
        <v>215</v>
      </c>
      <c r="E172" s="56" t="s">
        <v>214</v>
      </c>
      <c r="F172" s="56" t="s">
        <v>115</v>
      </c>
      <c r="G172" s="65" t="s">
        <v>158</v>
      </c>
      <c r="H172" s="66"/>
    </row>
    <row r="173" spans="1:8" ht="47.25" x14ac:dyDescent="0.25">
      <c r="A173" s="60"/>
      <c r="B173" s="63"/>
      <c r="C173" s="57"/>
      <c r="D173" s="57"/>
      <c r="E173" s="57"/>
      <c r="F173" s="57"/>
      <c r="G173" s="20" t="s">
        <v>213</v>
      </c>
      <c r="H173" s="19">
        <v>10</v>
      </c>
    </row>
    <row r="174" spans="1:8" ht="47.25" x14ac:dyDescent="0.25">
      <c r="A174" s="60"/>
      <c r="B174" s="63"/>
      <c r="C174" s="57"/>
      <c r="D174" s="57"/>
      <c r="E174" s="57"/>
      <c r="F174" s="57"/>
      <c r="G174" s="20" t="s">
        <v>212</v>
      </c>
      <c r="H174" s="19">
        <v>4</v>
      </c>
    </row>
    <row r="175" spans="1:8" ht="47.25" x14ac:dyDescent="0.25">
      <c r="A175" s="60"/>
      <c r="B175" s="63"/>
      <c r="C175" s="57"/>
      <c r="D175" s="57"/>
      <c r="E175" s="57"/>
      <c r="F175" s="57"/>
      <c r="G175" s="20" t="s">
        <v>211</v>
      </c>
      <c r="H175" s="19">
        <v>20</v>
      </c>
    </row>
    <row r="176" spans="1:8" ht="31.5" x14ac:dyDescent="0.25">
      <c r="A176" s="60"/>
      <c r="B176" s="63"/>
      <c r="C176" s="57"/>
      <c r="D176" s="57"/>
      <c r="E176" s="57"/>
      <c r="F176" s="57"/>
      <c r="G176" s="20" t="s">
        <v>210</v>
      </c>
      <c r="H176" s="19">
        <v>6</v>
      </c>
    </row>
    <row r="177" spans="1:8" ht="16.5" thickBot="1" x14ac:dyDescent="0.3">
      <c r="A177" s="60"/>
      <c r="B177" s="63"/>
      <c r="C177" s="57"/>
      <c r="D177" s="57"/>
      <c r="E177" s="57"/>
      <c r="F177" s="57"/>
      <c r="G177" s="20" t="s">
        <v>209</v>
      </c>
      <c r="H177" s="19">
        <v>10</v>
      </c>
    </row>
    <row r="178" spans="1:8" x14ac:dyDescent="0.25">
      <c r="A178" s="60"/>
      <c r="B178" s="63"/>
      <c r="C178" s="57"/>
      <c r="D178" s="57"/>
      <c r="E178" s="57"/>
      <c r="F178" s="57"/>
      <c r="G178" s="65" t="s">
        <v>175</v>
      </c>
      <c r="H178" s="66"/>
    </row>
    <row r="179" spans="1:8" ht="47.25" x14ac:dyDescent="0.25">
      <c r="A179" s="60"/>
      <c r="B179" s="63"/>
      <c r="C179" s="57"/>
      <c r="D179" s="57"/>
      <c r="E179" s="57"/>
      <c r="F179" s="57"/>
      <c r="G179" s="20" t="s">
        <v>207</v>
      </c>
      <c r="H179" s="19">
        <v>10</v>
      </c>
    </row>
    <row r="180" spans="1:8" ht="63" x14ac:dyDescent="0.25">
      <c r="A180" s="60"/>
      <c r="B180" s="63"/>
      <c r="C180" s="57"/>
      <c r="D180" s="57"/>
      <c r="E180" s="57"/>
      <c r="F180" s="57"/>
      <c r="G180" s="20" t="s">
        <v>208</v>
      </c>
      <c r="H180" s="19">
        <v>30</v>
      </c>
    </row>
    <row r="181" spans="1:8" x14ac:dyDescent="0.25">
      <c r="A181" s="60"/>
      <c r="B181" s="63"/>
      <c r="C181" s="57"/>
      <c r="D181" s="57"/>
      <c r="E181" s="57"/>
      <c r="F181" s="57"/>
      <c r="G181" s="20" t="s">
        <v>205</v>
      </c>
      <c r="H181" s="19">
        <v>10</v>
      </c>
    </row>
    <row r="182" spans="1:8" ht="31.5" x14ac:dyDescent="0.25">
      <c r="A182" s="60"/>
      <c r="B182" s="63"/>
      <c r="C182" s="57"/>
      <c r="D182" s="57"/>
      <c r="E182" s="57"/>
      <c r="F182" s="57"/>
      <c r="G182" s="20" t="s">
        <v>204</v>
      </c>
      <c r="H182" s="19">
        <v>10</v>
      </c>
    </row>
    <row r="183" spans="1:8" ht="63.75" thickBot="1" x14ac:dyDescent="0.3">
      <c r="A183" s="60"/>
      <c r="B183" s="63"/>
      <c r="C183" s="57"/>
      <c r="D183" s="57"/>
      <c r="E183" s="57"/>
      <c r="F183" s="57"/>
      <c r="G183" s="20" t="s">
        <v>203</v>
      </c>
      <c r="H183" s="19">
        <v>10</v>
      </c>
    </row>
    <row r="184" spans="1:8" x14ac:dyDescent="0.25">
      <c r="A184" s="60"/>
      <c r="B184" s="63"/>
      <c r="C184" s="57"/>
      <c r="D184" s="57"/>
      <c r="E184" s="57"/>
      <c r="F184" s="57"/>
      <c r="G184" s="65" t="s">
        <v>174</v>
      </c>
      <c r="H184" s="66"/>
    </row>
    <row r="185" spans="1:8" ht="47.25" x14ac:dyDescent="0.25">
      <c r="A185" s="60"/>
      <c r="B185" s="63"/>
      <c r="C185" s="57"/>
      <c r="D185" s="57"/>
      <c r="E185" s="57"/>
      <c r="F185" s="57"/>
      <c r="G185" s="20" t="s">
        <v>207</v>
      </c>
      <c r="H185" s="19">
        <v>6</v>
      </c>
    </row>
    <row r="186" spans="1:8" ht="47.25" x14ac:dyDescent="0.25">
      <c r="A186" s="60"/>
      <c r="B186" s="63"/>
      <c r="C186" s="57"/>
      <c r="D186" s="57"/>
      <c r="E186" s="57"/>
      <c r="F186" s="57"/>
      <c r="G186" s="20" t="s">
        <v>206</v>
      </c>
      <c r="H186" s="19">
        <v>20</v>
      </c>
    </row>
    <row r="187" spans="1:8" x14ac:dyDescent="0.25">
      <c r="A187" s="60"/>
      <c r="B187" s="63"/>
      <c r="C187" s="57"/>
      <c r="D187" s="57"/>
      <c r="E187" s="57"/>
      <c r="F187" s="57"/>
      <c r="G187" s="20" t="s">
        <v>205</v>
      </c>
      <c r="H187" s="19">
        <v>10</v>
      </c>
    </row>
    <row r="188" spans="1:8" ht="31.5" x14ac:dyDescent="0.25">
      <c r="A188" s="60"/>
      <c r="B188" s="63"/>
      <c r="C188" s="57"/>
      <c r="D188" s="57"/>
      <c r="E188" s="57"/>
      <c r="F188" s="57"/>
      <c r="G188" s="20" t="s">
        <v>204</v>
      </c>
      <c r="H188" s="19">
        <v>10</v>
      </c>
    </row>
    <row r="189" spans="1:8" ht="63.75" thickBot="1" x14ac:dyDescent="0.3">
      <c r="A189" s="60"/>
      <c r="B189" s="63"/>
      <c r="C189" s="57"/>
      <c r="D189" s="57"/>
      <c r="E189" s="57"/>
      <c r="F189" s="57"/>
      <c r="G189" s="20" t="s">
        <v>203</v>
      </c>
      <c r="H189" s="19">
        <v>10</v>
      </c>
    </row>
    <row r="190" spans="1:8" x14ac:dyDescent="0.25">
      <c r="A190" s="60"/>
      <c r="B190" s="63"/>
      <c r="C190" s="57"/>
      <c r="D190" s="57"/>
      <c r="E190" s="57"/>
      <c r="F190" s="57"/>
      <c r="G190" s="65" t="s">
        <v>202</v>
      </c>
      <c r="H190" s="66"/>
    </row>
    <row r="191" spans="1:8" ht="47.25" x14ac:dyDescent="0.25">
      <c r="A191" s="60"/>
      <c r="B191" s="63"/>
      <c r="C191" s="57"/>
      <c r="D191" s="57"/>
      <c r="E191" s="57"/>
      <c r="F191" s="57"/>
      <c r="G191" s="20" t="s">
        <v>201</v>
      </c>
      <c r="H191" s="19">
        <v>12</v>
      </c>
    </row>
    <row r="192" spans="1:8" ht="47.25" x14ac:dyDescent="0.25">
      <c r="A192" s="60"/>
      <c r="B192" s="63"/>
      <c r="C192" s="57"/>
      <c r="D192" s="57"/>
      <c r="E192" s="57"/>
      <c r="F192" s="57"/>
      <c r="G192" s="20" t="s">
        <v>200</v>
      </c>
      <c r="H192" s="19">
        <v>12</v>
      </c>
    </row>
    <row r="193" spans="1:8" ht="63.75" thickBot="1" x14ac:dyDescent="0.3">
      <c r="A193" s="60"/>
      <c r="B193" s="63"/>
      <c r="C193" s="57"/>
      <c r="D193" s="57"/>
      <c r="E193" s="57"/>
      <c r="F193" s="57"/>
      <c r="G193" s="20" t="s">
        <v>199</v>
      </c>
      <c r="H193" s="19">
        <v>10</v>
      </c>
    </row>
    <row r="194" spans="1:8" x14ac:dyDescent="0.25">
      <c r="A194" s="60"/>
      <c r="B194" s="63"/>
      <c r="C194" s="57"/>
      <c r="D194" s="57"/>
      <c r="E194" s="57"/>
      <c r="F194" s="57"/>
      <c r="G194" s="65" t="s">
        <v>173</v>
      </c>
      <c r="H194" s="66"/>
    </row>
    <row r="195" spans="1:8" ht="78.75" x14ac:dyDescent="0.25">
      <c r="A195" s="60"/>
      <c r="B195" s="63"/>
      <c r="C195" s="57"/>
      <c r="D195" s="57"/>
      <c r="E195" s="57"/>
      <c r="F195" s="57"/>
      <c r="G195" s="20" t="s">
        <v>198</v>
      </c>
      <c r="H195" s="19">
        <v>14</v>
      </c>
    </row>
    <row r="196" spans="1:8" ht="78.75" x14ac:dyDescent="0.25">
      <c r="A196" s="60"/>
      <c r="B196" s="63"/>
      <c r="C196" s="57"/>
      <c r="D196" s="57"/>
      <c r="E196" s="57"/>
      <c r="F196" s="57"/>
      <c r="G196" s="20" t="s">
        <v>197</v>
      </c>
      <c r="H196" s="19">
        <v>14</v>
      </c>
    </row>
    <row r="197" spans="1:8" ht="63" x14ac:dyDescent="0.25">
      <c r="A197" s="60"/>
      <c r="B197" s="63"/>
      <c r="C197" s="57"/>
      <c r="D197" s="57"/>
      <c r="E197" s="57"/>
      <c r="F197" s="57"/>
      <c r="G197" s="20" t="s">
        <v>196</v>
      </c>
      <c r="H197" s="19">
        <v>14</v>
      </c>
    </row>
    <row r="198" spans="1:8" ht="78.75" x14ac:dyDescent="0.25">
      <c r="A198" s="60"/>
      <c r="B198" s="63"/>
      <c r="C198" s="57"/>
      <c r="D198" s="57"/>
      <c r="E198" s="57"/>
      <c r="F198" s="57"/>
      <c r="G198" s="20" t="s">
        <v>195</v>
      </c>
      <c r="H198" s="19">
        <v>14</v>
      </c>
    </row>
    <row r="199" spans="1:8" ht="16.5" thickBot="1" x14ac:dyDescent="0.3">
      <c r="A199" s="60"/>
      <c r="B199" s="63"/>
      <c r="C199" s="57"/>
      <c r="D199" s="57"/>
      <c r="E199" s="57"/>
      <c r="F199" s="57"/>
      <c r="G199" s="20" t="s">
        <v>190</v>
      </c>
      <c r="H199" s="19">
        <v>14</v>
      </c>
    </row>
    <row r="200" spans="1:8" x14ac:dyDescent="0.25">
      <c r="A200" s="60"/>
      <c r="B200" s="63"/>
      <c r="C200" s="57"/>
      <c r="D200" s="57"/>
      <c r="E200" s="57"/>
      <c r="F200" s="57"/>
      <c r="G200" s="65" t="s">
        <v>172</v>
      </c>
      <c r="H200" s="66"/>
    </row>
    <row r="201" spans="1:8" ht="63" x14ac:dyDescent="0.25">
      <c r="A201" s="60"/>
      <c r="B201" s="63"/>
      <c r="C201" s="57"/>
      <c r="D201" s="57"/>
      <c r="E201" s="57"/>
      <c r="F201" s="57"/>
      <c r="G201" s="20" t="s">
        <v>194</v>
      </c>
      <c r="H201" s="19">
        <v>24</v>
      </c>
    </row>
    <row r="202" spans="1:8" ht="31.5" x14ac:dyDescent="0.25">
      <c r="A202" s="60"/>
      <c r="B202" s="63"/>
      <c r="C202" s="57"/>
      <c r="D202" s="57"/>
      <c r="E202" s="57"/>
      <c r="F202" s="57"/>
      <c r="G202" s="20" t="s">
        <v>193</v>
      </c>
      <c r="H202" s="19">
        <v>16</v>
      </c>
    </row>
    <row r="203" spans="1:8" ht="47.25" x14ac:dyDescent="0.25">
      <c r="A203" s="60"/>
      <c r="B203" s="63"/>
      <c r="C203" s="57"/>
      <c r="D203" s="57"/>
      <c r="E203" s="57"/>
      <c r="F203" s="57"/>
      <c r="G203" s="20" t="s">
        <v>192</v>
      </c>
      <c r="H203" s="19">
        <v>14</v>
      </c>
    </row>
    <row r="204" spans="1:8" ht="47.25" x14ac:dyDescent="0.25">
      <c r="A204" s="60"/>
      <c r="B204" s="63"/>
      <c r="C204" s="57"/>
      <c r="D204" s="57"/>
      <c r="E204" s="57"/>
      <c r="F204" s="57"/>
      <c r="G204" s="20" t="s">
        <v>191</v>
      </c>
      <c r="H204" s="19">
        <v>12</v>
      </c>
    </row>
    <row r="205" spans="1:8" ht="16.5" thickBot="1" x14ac:dyDescent="0.3">
      <c r="A205" s="60"/>
      <c r="B205" s="63"/>
      <c r="C205" s="57"/>
      <c r="D205" s="57"/>
      <c r="E205" s="57"/>
      <c r="F205" s="57"/>
      <c r="G205" s="20" t="s">
        <v>190</v>
      </c>
      <c r="H205" s="19">
        <v>16</v>
      </c>
    </row>
    <row r="206" spans="1:8" x14ac:dyDescent="0.25">
      <c r="A206" s="60"/>
      <c r="B206" s="63"/>
      <c r="C206" s="57"/>
      <c r="D206" s="57"/>
      <c r="E206" s="57"/>
      <c r="F206" s="57"/>
      <c r="G206" s="65" t="s">
        <v>189</v>
      </c>
      <c r="H206" s="66"/>
    </row>
    <row r="207" spans="1:8" ht="31.5" x14ac:dyDescent="0.25">
      <c r="A207" s="60"/>
      <c r="B207" s="63"/>
      <c r="C207" s="57"/>
      <c r="D207" s="57"/>
      <c r="E207" s="57"/>
      <c r="F207" s="57"/>
      <c r="G207" s="20" t="s">
        <v>188</v>
      </c>
      <c r="H207" s="19">
        <v>10</v>
      </c>
    </row>
    <row r="208" spans="1:8" ht="16.5" thickBot="1" x14ac:dyDescent="0.3">
      <c r="A208" s="60"/>
      <c r="B208" s="63"/>
      <c r="C208" s="58"/>
      <c r="D208" s="58"/>
      <c r="E208" s="58"/>
      <c r="F208" s="58"/>
      <c r="G208" s="67" t="s">
        <v>8</v>
      </c>
      <c r="H208" s="69">
        <f>SUM(H173:H177,H179:H183,H185:H189,H191:H193,H195:H199,H201:H205,H207:H207,)</f>
        <v>372</v>
      </c>
    </row>
    <row r="209" spans="1:11" ht="150" customHeight="1" thickBot="1" x14ac:dyDescent="0.3">
      <c r="A209" s="61"/>
      <c r="B209" s="64"/>
      <c r="C209" s="71" t="s">
        <v>187</v>
      </c>
      <c r="D209" s="71"/>
      <c r="E209" s="71"/>
      <c r="F209" s="72"/>
      <c r="G209" s="68"/>
      <c r="H209" s="70"/>
    </row>
    <row r="210" spans="1:11" x14ac:dyDescent="0.25">
      <c r="A210" s="59">
        <v>8</v>
      </c>
      <c r="B210" s="62" t="s">
        <v>139</v>
      </c>
      <c r="C210" s="56" t="s">
        <v>186</v>
      </c>
      <c r="D210" s="56" t="s">
        <v>185</v>
      </c>
      <c r="E210" s="56" t="s">
        <v>184</v>
      </c>
      <c r="F210" s="56" t="s">
        <v>29</v>
      </c>
      <c r="G210" s="65" t="s">
        <v>134</v>
      </c>
      <c r="H210" s="66"/>
    </row>
    <row r="211" spans="1:11" ht="31.5" x14ac:dyDescent="0.25">
      <c r="A211" s="60"/>
      <c r="B211" s="63"/>
      <c r="C211" s="57"/>
      <c r="D211" s="57"/>
      <c r="E211" s="57"/>
      <c r="F211" s="57"/>
      <c r="G211" s="20" t="s">
        <v>183</v>
      </c>
      <c r="H211" s="19">
        <v>6</v>
      </c>
      <c r="I211" s="86"/>
      <c r="J211" s="86"/>
      <c r="K211" s="86"/>
    </row>
    <row r="212" spans="1:11" ht="48" thickBot="1" x14ac:dyDescent="0.3">
      <c r="A212" s="60"/>
      <c r="B212" s="63"/>
      <c r="C212" s="57"/>
      <c r="D212" s="57"/>
      <c r="E212" s="57"/>
      <c r="F212" s="57"/>
      <c r="G212" s="20" t="s">
        <v>182</v>
      </c>
      <c r="H212" s="19">
        <v>2</v>
      </c>
    </row>
    <row r="213" spans="1:11" x14ac:dyDescent="0.25">
      <c r="A213" s="60"/>
      <c r="B213" s="63"/>
      <c r="C213" s="57"/>
      <c r="D213" s="57"/>
      <c r="E213" s="57"/>
      <c r="F213" s="57"/>
      <c r="G213" s="65" t="s">
        <v>173</v>
      </c>
      <c r="H213" s="66"/>
    </row>
    <row r="214" spans="1:11" ht="32.25" thickBot="1" x14ac:dyDescent="0.3">
      <c r="A214" s="60"/>
      <c r="B214" s="63"/>
      <c r="C214" s="57"/>
      <c r="D214" s="57"/>
      <c r="E214" s="57"/>
      <c r="F214" s="57"/>
      <c r="G214" s="20" t="s">
        <v>181</v>
      </c>
      <c r="H214" s="19">
        <v>4</v>
      </c>
    </row>
    <row r="215" spans="1:11" x14ac:dyDescent="0.25">
      <c r="A215" s="60"/>
      <c r="B215" s="63"/>
      <c r="C215" s="57"/>
      <c r="D215" s="57"/>
      <c r="E215" s="57"/>
      <c r="F215" s="57"/>
      <c r="G215" s="65" t="s">
        <v>172</v>
      </c>
      <c r="H215" s="66"/>
    </row>
    <row r="216" spans="1:11" ht="31.5" x14ac:dyDescent="0.25">
      <c r="A216" s="60"/>
      <c r="B216" s="63"/>
      <c r="C216" s="57"/>
      <c r="D216" s="57"/>
      <c r="E216" s="57"/>
      <c r="F216" s="57"/>
      <c r="G216" s="20" t="s">
        <v>181</v>
      </c>
      <c r="H216" s="19">
        <v>4</v>
      </c>
    </row>
    <row r="217" spans="1:11" ht="16.5" thickBot="1" x14ac:dyDescent="0.3">
      <c r="A217" s="60"/>
      <c r="B217" s="63"/>
      <c r="C217" s="58"/>
      <c r="D217" s="58"/>
      <c r="E217" s="58"/>
      <c r="F217" s="58"/>
      <c r="G217" s="67" t="s">
        <v>8</v>
      </c>
      <c r="H217" s="69">
        <f>SUM(H211:H212,H214:H214,H216:H216,)</f>
        <v>16</v>
      </c>
    </row>
    <row r="218" spans="1:11" ht="150" customHeight="1" thickBot="1" x14ac:dyDescent="0.3">
      <c r="A218" s="61"/>
      <c r="B218" s="64"/>
      <c r="C218" s="71" t="s">
        <v>180</v>
      </c>
      <c r="D218" s="71"/>
      <c r="E218" s="71"/>
      <c r="F218" s="72"/>
      <c r="G218" s="68"/>
      <c r="H218" s="70"/>
    </row>
    <row r="219" spans="1:11" x14ac:dyDescent="0.25">
      <c r="A219" s="59">
        <v>9</v>
      </c>
      <c r="B219" s="62" t="s">
        <v>170</v>
      </c>
      <c r="C219" s="56" t="s">
        <v>179</v>
      </c>
      <c r="D219" s="56" t="s">
        <v>178</v>
      </c>
      <c r="E219" s="56" t="s">
        <v>177</v>
      </c>
      <c r="F219" s="56" t="s">
        <v>176</v>
      </c>
      <c r="G219" s="65" t="s">
        <v>175</v>
      </c>
      <c r="H219" s="66"/>
    </row>
    <row r="220" spans="1:11" ht="16.5" thickBot="1" x14ac:dyDescent="0.3">
      <c r="A220" s="60"/>
      <c r="B220" s="63"/>
      <c r="C220" s="57"/>
      <c r="D220" s="57"/>
      <c r="E220" s="57"/>
      <c r="F220" s="57"/>
      <c r="G220" s="20" t="s">
        <v>157</v>
      </c>
      <c r="H220" s="19">
        <v>2</v>
      </c>
    </row>
    <row r="221" spans="1:11" x14ac:dyDescent="0.25">
      <c r="A221" s="60"/>
      <c r="B221" s="63"/>
      <c r="C221" s="57"/>
      <c r="D221" s="57"/>
      <c r="E221" s="57"/>
      <c r="F221" s="57"/>
      <c r="G221" s="65" t="s">
        <v>174</v>
      </c>
      <c r="H221" s="66"/>
    </row>
    <row r="222" spans="1:11" ht="16.5" thickBot="1" x14ac:dyDescent="0.3">
      <c r="A222" s="60"/>
      <c r="B222" s="63"/>
      <c r="C222" s="57"/>
      <c r="D222" s="57"/>
      <c r="E222" s="57"/>
      <c r="F222" s="57"/>
      <c r="G222" s="20" t="s">
        <v>157</v>
      </c>
      <c r="H222" s="19">
        <v>2</v>
      </c>
    </row>
    <row r="223" spans="1:11" x14ac:dyDescent="0.25">
      <c r="A223" s="60"/>
      <c r="B223" s="63"/>
      <c r="C223" s="57"/>
      <c r="D223" s="57"/>
      <c r="E223" s="57"/>
      <c r="F223" s="57"/>
      <c r="G223" s="65" t="s">
        <v>173</v>
      </c>
      <c r="H223" s="66"/>
    </row>
    <row r="224" spans="1:11" ht="16.5" thickBot="1" x14ac:dyDescent="0.3">
      <c r="A224" s="60"/>
      <c r="B224" s="63"/>
      <c r="C224" s="57"/>
      <c r="D224" s="57"/>
      <c r="E224" s="57"/>
      <c r="F224" s="57"/>
      <c r="G224" s="20" t="s">
        <v>157</v>
      </c>
      <c r="H224" s="19">
        <v>4</v>
      </c>
    </row>
    <row r="225" spans="1:8" x14ac:dyDescent="0.25">
      <c r="A225" s="60"/>
      <c r="B225" s="63"/>
      <c r="C225" s="57"/>
      <c r="D225" s="57"/>
      <c r="E225" s="57"/>
      <c r="F225" s="57"/>
      <c r="G225" s="65" t="s">
        <v>172</v>
      </c>
      <c r="H225" s="66"/>
    </row>
    <row r="226" spans="1:8" x14ac:dyDescent="0.25">
      <c r="A226" s="60"/>
      <c r="B226" s="63"/>
      <c r="C226" s="57"/>
      <c r="D226" s="57"/>
      <c r="E226" s="57"/>
      <c r="F226" s="57"/>
      <c r="G226" s="20" t="s">
        <v>157</v>
      </c>
      <c r="H226" s="19">
        <v>2</v>
      </c>
    </row>
    <row r="227" spans="1:8" ht="16.5" thickBot="1" x14ac:dyDescent="0.3">
      <c r="A227" s="60"/>
      <c r="B227" s="63"/>
      <c r="C227" s="58"/>
      <c r="D227" s="58"/>
      <c r="E227" s="58"/>
      <c r="F227" s="58"/>
      <c r="G227" s="67" t="s">
        <v>8</v>
      </c>
      <c r="H227" s="69">
        <f>SUM(H220:H220,H222:H222,H224:H224,H226:H226)</f>
        <v>10</v>
      </c>
    </row>
    <row r="228" spans="1:8" ht="150" customHeight="1" thickBot="1" x14ac:dyDescent="0.3">
      <c r="A228" s="61"/>
      <c r="B228" s="64"/>
      <c r="C228" s="71" t="s">
        <v>171</v>
      </c>
      <c r="D228" s="71"/>
      <c r="E228" s="71"/>
      <c r="F228" s="72"/>
      <c r="G228" s="68"/>
      <c r="H228" s="70"/>
    </row>
    <row r="229" spans="1:8" x14ac:dyDescent="0.25">
      <c r="A229" s="59">
        <v>10</v>
      </c>
      <c r="B229" s="62" t="s">
        <v>170</v>
      </c>
      <c r="C229" s="56" t="s">
        <v>169</v>
      </c>
      <c r="D229" s="56" t="s">
        <v>168</v>
      </c>
      <c r="E229" s="56" t="s">
        <v>116</v>
      </c>
      <c r="F229" s="56" t="s">
        <v>119</v>
      </c>
      <c r="G229" s="65" t="s">
        <v>167</v>
      </c>
      <c r="H229" s="66"/>
    </row>
    <row r="230" spans="1:8" ht="16.5" thickBot="1" x14ac:dyDescent="0.3">
      <c r="A230" s="60"/>
      <c r="B230" s="63"/>
      <c r="C230" s="57"/>
      <c r="D230" s="57"/>
      <c r="E230" s="57"/>
      <c r="F230" s="57"/>
      <c r="G230" s="20" t="s">
        <v>157</v>
      </c>
      <c r="H230" s="19">
        <v>2</v>
      </c>
    </row>
    <row r="231" spans="1:8" x14ac:dyDescent="0.25">
      <c r="A231" s="60"/>
      <c r="B231" s="63"/>
      <c r="C231" s="57"/>
      <c r="D231" s="57"/>
      <c r="E231" s="57"/>
      <c r="F231" s="57"/>
      <c r="G231" s="65" t="s">
        <v>166</v>
      </c>
      <c r="H231" s="66"/>
    </row>
    <row r="232" spans="1:8" ht="16.5" thickBot="1" x14ac:dyDescent="0.3">
      <c r="A232" s="60"/>
      <c r="B232" s="63"/>
      <c r="C232" s="57"/>
      <c r="D232" s="57"/>
      <c r="E232" s="57"/>
      <c r="F232" s="57"/>
      <c r="G232" s="20" t="s">
        <v>157</v>
      </c>
      <c r="H232" s="19">
        <v>2</v>
      </c>
    </row>
    <row r="233" spans="1:8" x14ac:dyDescent="0.25">
      <c r="A233" s="60"/>
      <c r="B233" s="63"/>
      <c r="C233" s="57"/>
      <c r="D233" s="57"/>
      <c r="E233" s="57"/>
      <c r="F233" s="57"/>
      <c r="G233" s="65" t="s">
        <v>165</v>
      </c>
      <c r="H233" s="66"/>
    </row>
    <row r="234" spans="1:8" ht="16.5" thickBot="1" x14ac:dyDescent="0.3">
      <c r="A234" s="60"/>
      <c r="B234" s="63"/>
      <c r="C234" s="57"/>
      <c r="D234" s="57"/>
      <c r="E234" s="57"/>
      <c r="F234" s="57"/>
      <c r="G234" s="20" t="s">
        <v>157</v>
      </c>
      <c r="H234" s="19">
        <v>1</v>
      </c>
    </row>
    <row r="235" spans="1:8" x14ac:dyDescent="0.25">
      <c r="A235" s="60"/>
      <c r="B235" s="63"/>
      <c r="C235" s="57"/>
      <c r="D235" s="57"/>
      <c r="E235" s="57"/>
      <c r="F235" s="57"/>
      <c r="G235" s="65" t="s">
        <v>164</v>
      </c>
      <c r="H235" s="66"/>
    </row>
    <row r="236" spans="1:8" ht="16.5" thickBot="1" x14ac:dyDescent="0.3">
      <c r="A236" s="60"/>
      <c r="B236" s="63"/>
      <c r="C236" s="57"/>
      <c r="D236" s="57"/>
      <c r="E236" s="57"/>
      <c r="F236" s="57"/>
      <c r="G236" s="20" t="s">
        <v>157</v>
      </c>
      <c r="H236" s="19">
        <v>1</v>
      </c>
    </row>
    <row r="237" spans="1:8" x14ac:dyDescent="0.25">
      <c r="A237" s="60"/>
      <c r="B237" s="63"/>
      <c r="C237" s="57"/>
      <c r="D237" s="57"/>
      <c r="E237" s="57"/>
      <c r="F237" s="57"/>
      <c r="G237" s="65" t="s">
        <v>163</v>
      </c>
      <c r="H237" s="66"/>
    </row>
    <row r="238" spans="1:8" ht="16.5" thickBot="1" x14ac:dyDescent="0.3">
      <c r="A238" s="60"/>
      <c r="B238" s="63"/>
      <c r="C238" s="57"/>
      <c r="D238" s="57"/>
      <c r="E238" s="57"/>
      <c r="F238" s="57"/>
      <c r="G238" s="20" t="s">
        <v>157</v>
      </c>
      <c r="H238" s="19">
        <v>1</v>
      </c>
    </row>
    <row r="239" spans="1:8" x14ac:dyDescent="0.25">
      <c r="A239" s="60"/>
      <c r="B239" s="63"/>
      <c r="C239" s="57"/>
      <c r="D239" s="57"/>
      <c r="E239" s="57"/>
      <c r="F239" s="57"/>
      <c r="G239" s="65" t="s">
        <v>162</v>
      </c>
      <c r="H239" s="66"/>
    </row>
    <row r="240" spans="1:8" ht="16.5" thickBot="1" x14ac:dyDescent="0.3">
      <c r="A240" s="60"/>
      <c r="B240" s="63"/>
      <c r="C240" s="57"/>
      <c r="D240" s="57"/>
      <c r="E240" s="57"/>
      <c r="F240" s="57"/>
      <c r="G240" s="20" t="s">
        <v>157</v>
      </c>
      <c r="H240" s="19">
        <v>1</v>
      </c>
    </row>
    <row r="241" spans="1:8" x14ac:dyDescent="0.25">
      <c r="A241" s="60"/>
      <c r="B241" s="63"/>
      <c r="C241" s="57"/>
      <c r="D241" s="57"/>
      <c r="E241" s="57"/>
      <c r="F241" s="57"/>
      <c r="G241" s="65" t="s">
        <v>161</v>
      </c>
      <c r="H241" s="66"/>
    </row>
    <row r="242" spans="1:8" ht="16.5" thickBot="1" x14ac:dyDescent="0.3">
      <c r="A242" s="60"/>
      <c r="B242" s="63"/>
      <c r="C242" s="57"/>
      <c r="D242" s="57"/>
      <c r="E242" s="57"/>
      <c r="F242" s="57"/>
      <c r="G242" s="20" t="s">
        <v>157</v>
      </c>
      <c r="H242" s="19">
        <v>2</v>
      </c>
    </row>
    <row r="243" spans="1:8" x14ac:dyDescent="0.25">
      <c r="A243" s="60"/>
      <c r="B243" s="63"/>
      <c r="C243" s="57"/>
      <c r="D243" s="57"/>
      <c r="E243" s="57"/>
      <c r="F243" s="57"/>
      <c r="G243" s="65" t="s">
        <v>160</v>
      </c>
      <c r="H243" s="66"/>
    </row>
    <row r="244" spans="1:8" ht="16.5" thickBot="1" x14ac:dyDescent="0.3">
      <c r="A244" s="60"/>
      <c r="B244" s="63"/>
      <c r="C244" s="57"/>
      <c r="D244" s="57"/>
      <c r="E244" s="57"/>
      <c r="F244" s="57"/>
      <c r="G244" s="20" t="s">
        <v>157</v>
      </c>
      <c r="H244" s="19">
        <v>1</v>
      </c>
    </row>
    <row r="245" spans="1:8" x14ac:dyDescent="0.25">
      <c r="A245" s="60"/>
      <c r="B245" s="63"/>
      <c r="C245" s="57"/>
      <c r="D245" s="57"/>
      <c r="E245" s="57"/>
      <c r="F245" s="57"/>
      <c r="G245" s="65" t="s">
        <v>159</v>
      </c>
      <c r="H245" s="66"/>
    </row>
    <row r="246" spans="1:8" ht="16.5" thickBot="1" x14ac:dyDescent="0.3">
      <c r="A246" s="60"/>
      <c r="B246" s="63"/>
      <c r="C246" s="57"/>
      <c r="D246" s="57"/>
      <c r="E246" s="57"/>
      <c r="F246" s="57"/>
      <c r="G246" s="20" t="s">
        <v>157</v>
      </c>
      <c r="H246" s="19">
        <v>2</v>
      </c>
    </row>
    <row r="247" spans="1:8" x14ac:dyDescent="0.25">
      <c r="A247" s="60"/>
      <c r="B247" s="63"/>
      <c r="C247" s="57"/>
      <c r="D247" s="57"/>
      <c r="E247" s="57"/>
      <c r="F247" s="57"/>
      <c r="G247" s="65" t="s">
        <v>158</v>
      </c>
      <c r="H247" s="66"/>
    </row>
    <row r="248" spans="1:8" x14ac:dyDescent="0.25">
      <c r="A248" s="60"/>
      <c r="B248" s="63"/>
      <c r="C248" s="57"/>
      <c r="D248" s="57"/>
      <c r="E248" s="57"/>
      <c r="F248" s="57"/>
      <c r="G248" s="20" t="s">
        <v>157</v>
      </c>
      <c r="H248" s="19">
        <v>2</v>
      </c>
    </row>
    <row r="249" spans="1:8" ht="16.5" thickBot="1" x14ac:dyDescent="0.3">
      <c r="A249" s="60"/>
      <c r="B249" s="63"/>
      <c r="C249" s="58"/>
      <c r="D249" s="58"/>
      <c r="E249" s="58"/>
      <c r="F249" s="58"/>
      <c r="G249" s="67" t="s">
        <v>8</v>
      </c>
      <c r="H249" s="69">
        <f>SUM(H230:H230,H232:H232,H234:H234,H236:H236,H238:H238,H240:H240,H242:H242,H244:H244,H246:H246,H248:H248)</f>
        <v>15</v>
      </c>
    </row>
    <row r="250" spans="1:8" ht="150" customHeight="1" thickBot="1" x14ac:dyDescent="0.3">
      <c r="A250" s="61"/>
      <c r="B250" s="64"/>
      <c r="C250" s="71" t="s">
        <v>156</v>
      </c>
      <c r="D250" s="71"/>
      <c r="E250" s="71"/>
      <c r="F250" s="72"/>
      <c r="G250" s="68"/>
      <c r="H250" s="70"/>
    </row>
    <row r="251" spans="1:8" x14ac:dyDescent="0.25">
      <c r="A251" s="59">
        <v>11</v>
      </c>
      <c r="B251" s="62" t="s">
        <v>145</v>
      </c>
      <c r="C251" s="56" t="s">
        <v>122</v>
      </c>
      <c r="D251" s="56" t="s">
        <v>121</v>
      </c>
      <c r="E251" s="56" t="s">
        <v>155</v>
      </c>
      <c r="F251" s="56" t="s">
        <v>154</v>
      </c>
      <c r="G251" s="65" t="s">
        <v>134</v>
      </c>
      <c r="H251" s="66"/>
    </row>
    <row r="252" spans="1:8" ht="63" x14ac:dyDescent="0.25">
      <c r="A252" s="60"/>
      <c r="B252" s="63"/>
      <c r="C252" s="57"/>
      <c r="D252" s="57"/>
      <c r="E252" s="57"/>
      <c r="F252" s="57"/>
      <c r="G252" s="20" t="s">
        <v>141</v>
      </c>
      <c r="H252" s="19">
        <v>2</v>
      </c>
    </row>
    <row r="253" spans="1:8" ht="116.25" customHeight="1" thickBot="1" x14ac:dyDescent="0.3">
      <c r="A253" s="60"/>
      <c r="B253" s="63"/>
      <c r="C253" s="58"/>
      <c r="D253" s="58"/>
      <c r="E253" s="58"/>
      <c r="F253" s="58"/>
      <c r="G253" s="67" t="s">
        <v>8</v>
      </c>
      <c r="H253" s="69">
        <f>SUM(H252:H252,)</f>
        <v>2</v>
      </c>
    </row>
    <row r="254" spans="1:8" ht="150" customHeight="1" thickBot="1" x14ac:dyDescent="0.3">
      <c r="A254" s="61"/>
      <c r="B254" s="64"/>
      <c r="C254" s="71" t="s">
        <v>153</v>
      </c>
      <c r="D254" s="71"/>
      <c r="E254" s="71"/>
      <c r="F254" s="72"/>
      <c r="G254" s="68"/>
      <c r="H254" s="70"/>
    </row>
    <row r="255" spans="1:8" x14ac:dyDescent="0.25">
      <c r="A255" s="59">
        <v>12</v>
      </c>
      <c r="B255" s="62" t="s">
        <v>139</v>
      </c>
      <c r="C255" s="56" t="s">
        <v>152</v>
      </c>
      <c r="D255" s="56" t="s">
        <v>151</v>
      </c>
      <c r="E255" s="56" t="s">
        <v>147</v>
      </c>
      <c r="F255" s="56" t="s">
        <v>113</v>
      </c>
      <c r="G255" s="65" t="s">
        <v>134</v>
      </c>
      <c r="H255" s="66"/>
    </row>
    <row r="256" spans="1:8" ht="47.25" x14ac:dyDescent="0.25">
      <c r="A256" s="60"/>
      <c r="B256" s="63"/>
      <c r="C256" s="57"/>
      <c r="D256" s="57"/>
      <c r="E256" s="57"/>
      <c r="F256" s="57"/>
      <c r="G256" s="20" t="s">
        <v>133</v>
      </c>
      <c r="H256" s="19">
        <v>3</v>
      </c>
    </row>
    <row r="257" spans="1:8" ht="143.25" customHeight="1" thickBot="1" x14ac:dyDescent="0.3">
      <c r="A257" s="60"/>
      <c r="B257" s="63"/>
      <c r="C257" s="58"/>
      <c r="D257" s="58"/>
      <c r="E257" s="58"/>
      <c r="F257" s="58"/>
      <c r="G257" s="67" t="s">
        <v>8</v>
      </c>
      <c r="H257" s="69">
        <f>SUM(H256:H256)</f>
        <v>3</v>
      </c>
    </row>
    <row r="258" spans="1:8" ht="150" customHeight="1" thickBot="1" x14ac:dyDescent="0.3">
      <c r="A258" s="61"/>
      <c r="B258" s="64"/>
      <c r="C258" s="71" t="s">
        <v>150</v>
      </c>
      <c r="D258" s="71"/>
      <c r="E258" s="71"/>
      <c r="F258" s="72"/>
      <c r="G258" s="68"/>
      <c r="H258" s="70"/>
    </row>
    <row r="259" spans="1:8" x14ac:dyDescent="0.25">
      <c r="A259" s="59">
        <v>13</v>
      </c>
      <c r="B259" s="62" t="s">
        <v>139</v>
      </c>
      <c r="C259" s="56" t="s">
        <v>149</v>
      </c>
      <c r="D259" s="56" t="s">
        <v>148</v>
      </c>
      <c r="E259" s="56" t="s">
        <v>147</v>
      </c>
      <c r="F259" s="56" t="s">
        <v>113</v>
      </c>
      <c r="G259" s="65" t="s">
        <v>134</v>
      </c>
      <c r="H259" s="66"/>
    </row>
    <row r="260" spans="1:8" ht="47.25" x14ac:dyDescent="0.25">
      <c r="A260" s="60"/>
      <c r="B260" s="63"/>
      <c r="C260" s="57"/>
      <c r="D260" s="57"/>
      <c r="E260" s="57"/>
      <c r="F260" s="57"/>
      <c r="G260" s="20" t="s">
        <v>133</v>
      </c>
      <c r="H260" s="19">
        <v>3</v>
      </c>
    </row>
    <row r="261" spans="1:8" ht="127.5" customHeight="1" thickBot="1" x14ac:dyDescent="0.3">
      <c r="A261" s="60"/>
      <c r="B261" s="63"/>
      <c r="C261" s="58"/>
      <c r="D261" s="58"/>
      <c r="E261" s="58"/>
      <c r="F261" s="58"/>
      <c r="G261" s="67" t="s">
        <v>8</v>
      </c>
      <c r="H261" s="69">
        <f>SUM(H260:H260,)</f>
        <v>3</v>
      </c>
    </row>
    <row r="262" spans="1:8" ht="150" customHeight="1" thickBot="1" x14ac:dyDescent="0.3">
      <c r="A262" s="61"/>
      <c r="B262" s="64"/>
      <c r="C262" s="71" t="s">
        <v>146</v>
      </c>
      <c r="D262" s="71"/>
      <c r="E262" s="71"/>
      <c r="F262" s="72"/>
      <c r="G262" s="68"/>
      <c r="H262" s="70"/>
    </row>
    <row r="263" spans="1:8" x14ac:dyDescent="0.25">
      <c r="A263" s="59">
        <v>14</v>
      </c>
      <c r="B263" s="62" t="s">
        <v>145</v>
      </c>
      <c r="C263" s="56" t="s">
        <v>144</v>
      </c>
      <c r="D263" s="56" t="s">
        <v>143</v>
      </c>
      <c r="E263" s="56" t="s">
        <v>142</v>
      </c>
      <c r="F263" s="56" t="s">
        <v>115</v>
      </c>
      <c r="G263" s="65" t="s">
        <v>134</v>
      </c>
      <c r="H263" s="66"/>
    </row>
    <row r="264" spans="1:8" ht="63" x14ac:dyDescent="0.25">
      <c r="A264" s="60"/>
      <c r="B264" s="63"/>
      <c r="C264" s="57"/>
      <c r="D264" s="57"/>
      <c r="E264" s="57"/>
      <c r="F264" s="57"/>
      <c r="G264" s="20" t="s">
        <v>141</v>
      </c>
      <c r="H264" s="19">
        <v>2</v>
      </c>
    </row>
    <row r="265" spans="1:8" ht="125.25" customHeight="1" thickBot="1" x14ac:dyDescent="0.3">
      <c r="A265" s="60"/>
      <c r="B265" s="63"/>
      <c r="C265" s="58"/>
      <c r="D265" s="58"/>
      <c r="E265" s="58"/>
      <c r="F265" s="58"/>
      <c r="G265" s="67" t="s">
        <v>8</v>
      </c>
      <c r="H265" s="69">
        <f>SUM(H264:H264,)</f>
        <v>2</v>
      </c>
    </row>
    <row r="266" spans="1:8" ht="150" customHeight="1" thickBot="1" x14ac:dyDescent="0.3">
      <c r="A266" s="61"/>
      <c r="B266" s="64"/>
      <c r="C266" s="71" t="s">
        <v>140</v>
      </c>
      <c r="D266" s="71"/>
      <c r="E266" s="71"/>
      <c r="F266" s="72"/>
      <c r="G266" s="68"/>
      <c r="H266" s="70"/>
    </row>
    <row r="267" spans="1:8" x14ac:dyDescent="0.25">
      <c r="A267" s="59">
        <v>15</v>
      </c>
      <c r="B267" s="62" t="s">
        <v>139</v>
      </c>
      <c r="C267" s="56" t="s">
        <v>138</v>
      </c>
      <c r="D267" s="56" t="s">
        <v>137</v>
      </c>
      <c r="E267" s="56" t="s">
        <v>136</v>
      </c>
      <c r="F267" s="56" t="s">
        <v>135</v>
      </c>
      <c r="G267" s="65" t="s">
        <v>134</v>
      </c>
      <c r="H267" s="66"/>
    </row>
    <row r="268" spans="1:8" ht="47.25" x14ac:dyDescent="0.25">
      <c r="A268" s="60"/>
      <c r="B268" s="63"/>
      <c r="C268" s="57"/>
      <c r="D268" s="57"/>
      <c r="E268" s="57"/>
      <c r="F268" s="57"/>
      <c r="G268" s="20" t="s">
        <v>133</v>
      </c>
      <c r="H268" s="19">
        <v>3</v>
      </c>
    </row>
    <row r="269" spans="1:8" ht="114.75" customHeight="1" thickBot="1" x14ac:dyDescent="0.3">
      <c r="A269" s="60"/>
      <c r="B269" s="63"/>
      <c r="C269" s="58"/>
      <c r="D269" s="58"/>
      <c r="E269" s="58"/>
      <c r="F269" s="58"/>
      <c r="G269" s="67" t="s">
        <v>8</v>
      </c>
      <c r="H269" s="69">
        <f>SUM(H268:H268,)</f>
        <v>3</v>
      </c>
    </row>
    <row r="270" spans="1:8" ht="150" customHeight="1" thickBot="1" x14ac:dyDescent="0.3">
      <c r="A270" s="61"/>
      <c r="B270" s="64"/>
      <c r="C270" s="71" t="s">
        <v>132</v>
      </c>
      <c r="D270" s="71"/>
      <c r="E270" s="71"/>
      <c r="F270" s="72"/>
      <c r="G270" s="68"/>
      <c r="H270" s="70"/>
    </row>
    <row r="271" spans="1:8" ht="16.5" thickBot="1" x14ac:dyDescent="0.3">
      <c r="A271" s="84" t="s">
        <v>123</v>
      </c>
      <c r="B271" s="83"/>
      <c r="C271" s="83"/>
      <c r="D271" s="83"/>
      <c r="E271" s="82"/>
      <c r="F271" s="78">
        <f>H269+H265+H261+H257+H253+H249+H227+H217+H208+H170+H88+H67+H53+H41+H33</f>
        <v>1490</v>
      </c>
      <c r="G271" s="79"/>
      <c r="H271" s="80"/>
    </row>
    <row r="272" spans="1:8" ht="300" customHeight="1" thickBot="1" x14ac:dyDescent="0.3">
      <c r="A272" s="73" t="s">
        <v>9</v>
      </c>
      <c r="B272" s="74"/>
      <c r="C272" s="75" t="s">
        <v>131</v>
      </c>
      <c r="D272" s="76"/>
      <c r="E272" s="76"/>
      <c r="F272" s="77"/>
      <c r="G272" s="18" t="s">
        <v>130</v>
      </c>
      <c r="H272" s="16" t="s">
        <v>127</v>
      </c>
    </row>
    <row r="273" spans="1:8" ht="300" customHeight="1" thickBot="1" x14ac:dyDescent="0.3">
      <c r="A273" s="73" t="s">
        <v>9</v>
      </c>
      <c r="B273" s="74"/>
      <c r="C273" s="75" t="s">
        <v>129</v>
      </c>
      <c r="D273" s="76"/>
      <c r="E273" s="76"/>
      <c r="F273" s="77"/>
      <c r="G273" s="18" t="s">
        <v>128</v>
      </c>
      <c r="H273" s="16" t="s">
        <v>127</v>
      </c>
    </row>
    <row r="274" spans="1:8" ht="366" customHeight="1" thickBot="1" x14ac:dyDescent="0.3">
      <c r="A274" s="73" t="s">
        <v>9</v>
      </c>
      <c r="B274" s="74"/>
      <c r="C274" s="75" t="s">
        <v>126</v>
      </c>
      <c r="D274" s="76"/>
      <c r="E274" s="76"/>
      <c r="F274" s="77"/>
      <c r="G274" s="17" t="s">
        <v>125</v>
      </c>
      <c r="H274" s="81" t="s">
        <v>124</v>
      </c>
    </row>
  </sheetData>
  <sheetProtection algorithmName="SHA-512" hashValue="NyvaUAOehnruJUUvXorRrttpsllbzQg0gi5dwWk3FCZehH9DTyfv/6I183yKnfC9b68yrVd18Pu4TpLNwFdRTw==" saltValue="NKWoiVTSTEMR4pmTv2UQKQ==" spinCount="100000" sheet="1" formatCells="0" formatColumns="0" formatRows="0" insertColumns="0" insertRows="0" insertHyperlinks="0" sort="0" autoFilter="0"/>
  <autoFilter ref="A1:H610" xr:uid="{00000000-0009-0000-0000-000000000000}"/>
  <mergeCells count="210">
    <mergeCell ref="E251:E253"/>
    <mergeCell ref="F251:F253"/>
    <mergeCell ref="C255:C257"/>
    <mergeCell ref="D255:D257"/>
    <mergeCell ref="E255:E257"/>
    <mergeCell ref="F255:F257"/>
    <mergeCell ref="B267:B270"/>
    <mergeCell ref="G267:H267"/>
    <mergeCell ref="G269:G270"/>
    <mergeCell ref="H269:H270"/>
    <mergeCell ref="C270:F270"/>
    <mergeCell ref="C267:C269"/>
    <mergeCell ref="D267:D269"/>
    <mergeCell ref="E267:E269"/>
    <mergeCell ref="F267:F269"/>
    <mergeCell ref="A273:B273"/>
    <mergeCell ref="C273:F273"/>
    <mergeCell ref="A274:B274"/>
    <mergeCell ref="C274:F274"/>
    <mergeCell ref="A271:E271"/>
    <mergeCell ref="F271:H271"/>
    <mergeCell ref="A272:B272"/>
    <mergeCell ref="C272:F272"/>
    <mergeCell ref="H261:H262"/>
    <mergeCell ref="F259:F261"/>
    <mergeCell ref="C263:C265"/>
    <mergeCell ref="D263:D265"/>
    <mergeCell ref="E263:E265"/>
    <mergeCell ref="F263:F265"/>
    <mergeCell ref="C262:F262"/>
    <mergeCell ref="G259:H259"/>
    <mergeCell ref="B263:B266"/>
    <mergeCell ref="G263:H263"/>
    <mergeCell ref="G265:G266"/>
    <mergeCell ref="H265:H266"/>
    <mergeCell ref="C266:F266"/>
    <mergeCell ref="C259:C261"/>
    <mergeCell ref="D259:D261"/>
    <mergeCell ref="E259:E261"/>
    <mergeCell ref="G261:G262"/>
    <mergeCell ref="G53:G54"/>
    <mergeCell ref="H53:H54"/>
    <mergeCell ref="C54:F54"/>
    <mergeCell ref="C43:C53"/>
    <mergeCell ref="D43:D53"/>
    <mergeCell ref="E43:E53"/>
    <mergeCell ref="F43:F53"/>
    <mergeCell ref="C35:C41"/>
    <mergeCell ref="D35:D41"/>
    <mergeCell ref="E35:E41"/>
    <mergeCell ref="F35:F41"/>
    <mergeCell ref="B43:B54"/>
    <mergeCell ref="G43:H43"/>
    <mergeCell ref="G45:H45"/>
    <mergeCell ref="G47:H47"/>
    <mergeCell ref="G49:H49"/>
    <mergeCell ref="G51:H51"/>
    <mergeCell ref="D2:D33"/>
    <mergeCell ref="E2:E33"/>
    <mergeCell ref="F2:F33"/>
    <mergeCell ref="B35:B42"/>
    <mergeCell ref="G37:H37"/>
    <mergeCell ref="G39:H39"/>
    <mergeCell ref="G35:H35"/>
    <mergeCell ref="G41:G42"/>
    <mergeCell ref="H41:H42"/>
    <mergeCell ref="C42:F42"/>
    <mergeCell ref="B2:B34"/>
    <mergeCell ref="G2:H2"/>
    <mergeCell ref="G10:H10"/>
    <mergeCell ref="G17:H17"/>
    <mergeCell ref="G22:H22"/>
    <mergeCell ref="G29:H29"/>
    <mergeCell ref="G33:G34"/>
    <mergeCell ref="H33:H34"/>
    <mergeCell ref="C34:F34"/>
    <mergeCell ref="C2:C33"/>
    <mergeCell ref="A267:A270"/>
    <mergeCell ref="A2:A34"/>
    <mergeCell ref="A35:A42"/>
    <mergeCell ref="A43:A54"/>
    <mergeCell ref="A251:A254"/>
    <mergeCell ref="A255:A258"/>
    <mergeCell ref="A55:A68"/>
    <mergeCell ref="A69:A89"/>
    <mergeCell ref="A90:A171"/>
    <mergeCell ref="A172:A209"/>
    <mergeCell ref="C55:C67"/>
    <mergeCell ref="D55:D67"/>
    <mergeCell ref="E55:E67"/>
    <mergeCell ref="F55:F67"/>
    <mergeCell ref="A259:A262"/>
    <mergeCell ref="A263:A266"/>
    <mergeCell ref="A210:A218"/>
    <mergeCell ref="A219:A228"/>
    <mergeCell ref="A229:A250"/>
    <mergeCell ref="C258:F258"/>
    <mergeCell ref="B55:B68"/>
    <mergeCell ref="G55:H55"/>
    <mergeCell ref="G57:H57"/>
    <mergeCell ref="G59:H59"/>
    <mergeCell ref="G61:H61"/>
    <mergeCell ref="G63:H63"/>
    <mergeCell ref="G65:H65"/>
    <mergeCell ref="G67:G68"/>
    <mergeCell ref="H67:H68"/>
    <mergeCell ref="C68:F68"/>
    <mergeCell ref="G88:G89"/>
    <mergeCell ref="H88:H89"/>
    <mergeCell ref="C89:F89"/>
    <mergeCell ref="C69:C88"/>
    <mergeCell ref="D69:D88"/>
    <mergeCell ref="E69:E88"/>
    <mergeCell ref="F69:F88"/>
    <mergeCell ref="B69:B89"/>
    <mergeCell ref="G69:H69"/>
    <mergeCell ref="G71:H71"/>
    <mergeCell ref="G74:H74"/>
    <mergeCell ref="G76:H76"/>
    <mergeCell ref="G78:H78"/>
    <mergeCell ref="G80:H80"/>
    <mergeCell ref="G82:H82"/>
    <mergeCell ref="G84:H84"/>
    <mergeCell ref="G86:H86"/>
    <mergeCell ref="G139:H139"/>
    <mergeCell ref="G150:H150"/>
    <mergeCell ref="G159:H159"/>
    <mergeCell ref="G170:G171"/>
    <mergeCell ref="H170:H171"/>
    <mergeCell ref="C171:F171"/>
    <mergeCell ref="E90:E170"/>
    <mergeCell ref="F90:F170"/>
    <mergeCell ref="C90:C170"/>
    <mergeCell ref="D90:D170"/>
    <mergeCell ref="B90:B171"/>
    <mergeCell ref="G90:H90"/>
    <mergeCell ref="G97:H97"/>
    <mergeCell ref="G105:H105"/>
    <mergeCell ref="G109:H109"/>
    <mergeCell ref="G119:H119"/>
    <mergeCell ref="G128:H128"/>
    <mergeCell ref="G130:H130"/>
    <mergeCell ref="G206:H206"/>
    <mergeCell ref="G208:G209"/>
    <mergeCell ref="H208:H209"/>
    <mergeCell ref="C209:F209"/>
    <mergeCell ref="C172:C208"/>
    <mergeCell ref="D172:D208"/>
    <mergeCell ref="E172:E208"/>
    <mergeCell ref="F172:F208"/>
    <mergeCell ref="D210:D217"/>
    <mergeCell ref="E210:E217"/>
    <mergeCell ref="F210:F217"/>
    <mergeCell ref="B172:B209"/>
    <mergeCell ref="G172:H172"/>
    <mergeCell ref="G178:H178"/>
    <mergeCell ref="G184:H184"/>
    <mergeCell ref="G190:H190"/>
    <mergeCell ref="G194:H194"/>
    <mergeCell ref="G200:H200"/>
    <mergeCell ref="E219:E227"/>
    <mergeCell ref="F219:F227"/>
    <mergeCell ref="B210:B218"/>
    <mergeCell ref="G210:H210"/>
    <mergeCell ref="G213:H213"/>
    <mergeCell ref="G215:H215"/>
    <mergeCell ref="G217:G218"/>
    <mergeCell ref="H217:H218"/>
    <mergeCell ref="C218:F218"/>
    <mergeCell ref="C210:C217"/>
    <mergeCell ref="B219:B228"/>
    <mergeCell ref="G219:H219"/>
    <mergeCell ref="G221:H221"/>
    <mergeCell ref="G223:H223"/>
    <mergeCell ref="G225:H225"/>
    <mergeCell ref="G227:G228"/>
    <mergeCell ref="H227:H228"/>
    <mergeCell ref="C228:F228"/>
    <mergeCell ref="C219:C227"/>
    <mergeCell ref="D219:D227"/>
    <mergeCell ref="G251:H251"/>
    <mergeCell ref="G253:G254"/>
    <mergeCell ref="H253:H254"/>
    <mergeCell ref="C254:F254"/>
    <mergeCell ref="B255:B258"/>
    <mergeCell ref="G255:H255"/>
    <mergeCell ref="G257:G258"/>
    <mergeCell ref="H257:H258"/>
    <mergeCell ref="C251:C253"/>
    <mergeCell ref="D251:D253"/>
    <mergeCell ref="G243:H243"/>
    <mergeCell ref="G245:H245"/>
    <mergeCell ref="G247:H247"/>
    <mergeCell ref="G249:G250"/>
    <mergeCell ref="H249:H250"/>
    <mergeCell ref="C250:F250"/>
    <mergeCell ref="C229:C249"/>
    <mergeCell ref="D229:D249"/>
    <mergeCell ref="E229:E249"/>
    <mergeCell ref="F229:F249"/>
    <mergeCell ref="B229:B250"/>
    <mergeCell ref="B251:B254"/>
    <mergeCell ref="B259:B262"/>
    <mergeCell ref="G229:H229"/>
    <mergeCell ref="G231:H231"/>
    <mergeCell ref="G233:H233"/>
    <mergeCell ref="G235:H235"/>
    <mergeCell ref="G237:H237"/>
    <mergeCell ref="G239:H239"/>
    <mergeCell ref="G241:H24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2025-07-24T09:46:09Z</dcterms:modified>
</cp:coreProperties>
</file>