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Építőipar\"/>
    </mc:Choice>
  </mc:AlternateContent>
  <xr:revisionPtr revIDLastSave="0" documentId="13_ncr:1_{16D5EE35-7110-4B5D-8067-F2A10DA28568}" xr6:coauthVersionLast="47" xr6:coauthVersionMax="47" xr10:uidLastSave="{00000000-0000-0000-0000-000000000000}"/>
  <bookViews>
    <workbookView xWindow="-28908" yWindow="-108" windowWidth="29016" windowHeight="15696" xr2:uid="{00000000-000D-0000-FFFF-FFFF00000000}"/>
  </bookViews>
  <sheets>
    <sheet name="6.2" sheetId="1" r:id="rId1"/>
    <sheet name="6.3" sheetId="14" r:id="rId2"/>
  </sheets>
  <definedNames>
    <definedName name="_xlnm._FilterDatabase" localSheetId="0" hidden="1">'6.2'!$A$1:$H$445</definedName>
    <definedName name="_xlnm._FilterDatabase" localSheetId="1" hidden="1">'6.3'!$A$1:$H$550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3" i="14" l="1"/>
  <c r="H22" i="14"/>
  <c r="H27" i="14"/>
  <c r="F211" i="14" s="1"/>
  <c r="H38" i="14"/>
  <c r="H44" i="14"/>
  <c r="H52" i="14"/>
  <c r="H62" i="14"/>
  <c r="H72" i="14"/>
  <c r="H87" i="14"/>
  <c r="H103" i="14"/>
  <c r="H120" i="14"/>
  <c r="H139" i="14"/>
  <c r="H147" i="14"/>
  <c r="H166" i="14"/>
  <c r="H179" i="14"/>
  <c r="H209" i="14"/>
  <c r="H104" i="1" l="1"/>
  <c r="H94" i="1"/>
  <c r="H87" i="1"/>
  <c r="H80" i="1"/>
  <c r="H70" i="1"/>
  <c r="H64" i="1"/>
  <c r="H57" i="1"/>
  <c r="H51" i="1"/>
  <c r="H43" i="1"/>
  <c r="H34" i="1"/>
  <c r="H24" i="1"/>
  <c r="H15" i="1"/>
  <c r="H8" i="1"/>
  <c r="F106" i="1" l="1"/>
</calcChain>
</file>

<file path=xl/sharedStrings.xml><?xml version="1.0" encoding="utf-8"?>
<sst xmlns="http://schemas.openxmlformats.org/spreadsheetml/2006/main" count="500" uniqueCount="245">
  <si>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</si>
  <si>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</si>
  <si>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</si>
  <si>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</si>
  <si>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</si>
  <si>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</si>
  <si>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</si>
  <si>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</si>
  <si>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</si>
  <si>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</si>
  <si>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Munkáját az építőiparban alkalmazott gépekkel, berendezésekkel, szerszámokkal végzi.</t>
  </si>
  <si>
    <t>Ismeri az építőipar különböző folyamataihoz kapcsolódó anyagokat és azok jellemző tulajdonságait, és a szerszámok szakszerű használatát.</t>
  </si>
  <si>
    <t>Törekszik a precíz és pontos munkavégzésre. A szerszámokat, anyagokat szakszerűen használja, a munkaterületet tisztán tartja.</t>
  </si>
  <si>
    <t>Instrukciók alapján, önállóan végzi munkáját.</t>
  </si>
  <si>
    <t>Megkülönbözteti az építőipari szakmákra jellemző munkafolyamatokat.</t>
  </si>
  <si>
    <t>Ismeri az építőipari szakmák tevékenységeit, azok alapműveleteit.</t>
  </si>
  <si>
    <t>Jó szakmaismerettel, érdeklődő, problémamegoldó gondolkodással tekint a feladatokra.</t>
  </si>
  <si>
    <t>Az egyes munkafolyamatok szakmák szerinti megkülönböztetését önállóan elvégzi.</t>
  </si>
  <si>
    <t>Képes kijelölni a munkavégzéshez szükséges kitüntetett irányokat (függőleges, vízszintes, merőleges, párhuzamos).</t>
  </si>
  <si>
    <t>Ismeri a vízszintes, függőleges (merőleges) irányok kijelölési módszereit, eszközeit.</t>
  </si>
  <si>
    <t>Törekszik a precíz és pontos munkavégzésre.</t>
  </si>
  <si>
    <t>Döntéseket hoz, képes az önellenőrzésre, saját és mások hibáinak kijavítására.</t>
  </si>
  <si>
    <t>Az építőipari anyagok méretre szabását, munkadarabok összeépítését, összeillesztését, rögzítését, anyagkeverékek összeállítását végzi.</t>
  </si>
  <si>
    <t>Ismeri a mérési és szabási módszereket, mérőeszközöket.</t>
  </si>
  <si>
    <t>Elkötelezett a precíz munkavégzés iránt. A hulladékokat szakszerűen kezeli.</t>
  </si>
  <si>
    <t>Felelősséget vállal a saját munkájáért, a munkadarabok pontos méreteiért.</t>
  </si>
  <si>
    <t>Napi tevékenységét a szakmai előírások alapján végzi.</t>
  </si>
  <si>
    <t>Ismeri az ágazat általános munkavédelmi, környezetvédelmi és tűzvédelmi előírásait.</t>
  </si>
  <si>
    <t>Elkötelezett a gazdaságos anyagfelhasználás és a fenntarthatóság iránt.</t>
  </si>
  <si>
    <t>Betartja és betartatja a munkabiztonsági, környezetvédelmi és tűzvédelmi szabályokat.</t>
  </si>
  <si>
    <t>Megtervezi az építőipari feladat munkafázisait és azokat helyes technológiai sorrendben elvégzi.</t>
  </si>
  <si>
    <t>Ismeri az építési technológiai sorrendiségek szabályait.</t>
  </si>
  <si>
    <t>Értékként tekint a kapcsolódó munkanemek által létrehozott eredményekre.</t>
  </si>
  <si>
    <t>Döntéseket hoz a sorrendiséget illetően, és felelősséget vállal a döntéseiért.</t>
  </si>
  <si>
    <t>Az építőipar területén dolgozó más szakemberekkel csoportos munkavégzésre, kooperációra képes.</t>
  </si>
  <si>
    <t>Rendelkezik a munkatársaival és a projektben résztvevő partnereivel való kommunikációhoz szükséges szakkifejezésekkel.</t>
  </si>
  <si>
    <t>Hajlandó együttműködni munkatársaival.</t>
  </si>
  <si>
    <t>Irányítás mellett másokkal együttműködve dolgozik.</t>
  </si>
  <si>
    <t>Értelmezi a műszaki rajzok jelöléseit, tartalmát és jelentését.</t>
  </si>
  <si>
    <t>Ismeri a műszaki rajzok jelöléseit, tartalmát és jelentését.</t>
  </si>
  <si>
    <t>Törekszik műszaki rajzok részletes, precíz értelmezésére.</t>
  </si>
  <si>
    <t>Önállóan képes a rajzok értelmezésére.</t>
  </si>
  <si>
    <t>Egyszerű, mérethelyes kézi vázlatrajzokat készít.</t>
  </si>
  <si>
    <t>Ismeri a vázlatrajz készítésének módszereit, eszközeit.</t>
  </si>
  <si>
    <t>Elkötelezett a tiszta, esztétikus, áttekinthető vázlatrajz elkészítése iránt.</t>
  </si>
  <si>
    <t>Kreatívan választ vázlatrajz-készítési módszert.</t>
  </si>
  <si>
    <t>Papír alapú és digitális tervrajzok tartalmát összeveti a megépített szerkezetekkel.</t>
  </si>
  <si>
    <t>Ismeri a tervdokumentációk rendszerét.</t>
  </si>
  <si>
    <t>Döntéseket hoz, szükség esetén korrigálja saját és mások hibáit.</t>
  </si>
  <si>
    <t>Irodai szoftvereket alapfokon használ, digitális tartalmakat, dokumentumokat és alkalmazásokat kezel.</t>
  </si>
  <si>
    <t>Ismeri az alapvető irodai szoftvereket (szövegszerkesztőt, táblázatkezelőt).</t>
  </si>
  <si>
    <t>Fogékony az új szoftverek iránt, tudatos azok etikus használatában.</t>
  </si>
  <si>
    <t>Önállóan kezeli a digitális tartalmakat, dokumentumokat.</t>
  </si>
  <si>
    <t>Egyszerűbb mennyiségszámításokat végez (hossz, terület, térfogat, darab).</t>
  </si>
  <si>
    <t>Ismeri a matematikai alapműveleteket, az SI mértékegységeket és az átváltásokat.</t>
  </si>
  <si>
    <t>Törekszik a számítások pontosságára.</t>
  </si>
  <si>
    <t>Mérései, számításai eredményét ellenőrzi, szükség esetén korrigálja saját és mások hibáit.</t>
  </si>
  <si>
    <t>Megkülönbözteti a szakmákra jellemző szerkezeteket azok jellemző funkciói alapján.</t>
  </si>
  <si>
    <t>Ismeri a szerkezeteket, azok funkcióit, összetevőit, a létre hozásukhoz szükséges anyagokat, eszközöket, szerszámokat.</t>
  </si>
  <si>
    <t>Érdeklődik a kapcsolódó szakmák iránt.</t>
  </si>
  <si>
    <t>Önállóan felismeri a szakmákra jellemző szerkezeteket azok jellemző funkciói alapján.</t>
  </si>
  <si>
    <t xml:space="preserve">„C” MUNKA-, BALESET- ÉS KÖRNYEZETVÉDELEM (5. SOR) </t>
  </si>
  <si>
    <t>Építőipari kivitelezési alapismeretek</t>
  </si>
  <si>
    <t xml:space="preserve">Szerszámok, eszközök, gépek ismerete és alkalmazása </t>
  </si>
  <si>
    <t>Munka- és környezetvédelem</t>
  </si>
  <si>
    <t xml:space="preserve">Építőipari alapfeladatok készítése </t>
  </si>
  <si>
    <t xml:space="preserve">Általános munkavédelmi ismeretek </t>
  </si>
  <si>
    <t>A munkavédelem építőipari vonatkozásai</t>
  </si>
  <si>
    <t>Építőipari alapismeretek</t>
  </si>
  <si>
    <t xml:space="preserve">Az építőipar feladata, felosztása </t>
  </si>
  <si>
    <t xml:space="preserve">Az építőipari szakmák és az építőipari feladatokhoz kapcsolódó szakmák tevékenységi köre </t>
  </si>
  <si>
    <t>Építőipari alapfeladatok készítése</t>
  </si>
  <si>
    <t xml:space="preserve">Épületek, építmények csoportosítása, jellemzői, lakóépületek helyiségeinek, méreteinek, tájolásának ismerete </t>
  </si>
  <si>
    <t>Építőipari rajzi alapismeretek</t>
  </si>
  <si>
    <t>Műszaki rajzok készítése</t>
  </si>
  <si>
    <t xml:space="preserve">Építési technológiák, építési módok </t>
  </si>
  <si>
    <t xml:space="preserve">Az építőipari munkáknál használt anyagok ismerete </t>
  </si>
  <si>
    <t xml:space="preserve">Tűzvédelem </t>
  </si>
  <si>
    <t xml:space="preserve">Környezetvédelem </t>
  </si>
  <si>
    <t xml:space="preserve">Az építési munkák sorrendje, az építési folyamat résztvevői </t>
  </si>
  <si>
    <t xml:space="preserve">Rajzi alapfogalmak </t>
  </si>
  <si>
    <t>Szabadkézi rajzok készítése</t>
  </si>
  <si>
    <t xml:space="preserve">Az építőipar és a digitalizáció kapcsolata </t>
  </si>
  <si>
    <t xml:space="preserve">Dokumentáció és prezentáció </t>
  </si>
  <si>
    <t xml:space="preserve">Épületszerkezetek fogalma, rendeltetése, csoportosítása </t>
  </si>
  <si>
    <t>Az épített környezet, települések, települési infrastruktúra</t>
  </si>
  <si>
    <t>Épületek, építmények csoportosítása, jellemzői, lakóépületek helyiségeinek, méreteinek, tájolásának ismerete</t>
  </si>
  <si>
    <t>A projekt során a tanulók egy közösen kivitelezett falfestési feladaton dolgoznak, amely során kiemelt hangsúlyt kap az anyagkalkuláció, mennyiségszámítás és rendelési mennyiségek meghatározása. Projektfeladat lépései: a munkaterület felmérése, vázlatrajzokon a méretek rögzítése (hossz, magasság, esetleges kivonandó nyílások), majd kiszámítják a teljes festendő felületet, alkalmazva terület- és veszteségszámításokat. Ezekből rendelési mennyiségeket határoznak meg, árkalkulációt is végezhetnek hozzá. A kivitelezéshez szükséges eszközöket összeválogatják és a munkavédelmi szabályok betartásával elvégzik a feladatot. A munka elkészülte után elvégzik az anyagfelhasználás összevetését az előzetes számításokkal. Végül megbeszélik az esetleges kivitelezési hibákat és azok javítási lehetőségeit. Munkájukról fotódokumentációt készítenek, a munkafolyamatok során. Szükséges eszközök a teljesség igénye nélkül: mérőszalag, colostok, lézeres távolságmérő, vízmérték, jegyzetfüzet, számológép, digitális eszköz (pl. táblázatkezelő), műszaki leírások, gyártói adatlapok, kőműves szerszámok, fúrógép, csiszológép, ecsetek, festőhenger stb. A tanulók teljesítményét az alábbi szempontok alapján értékelhetjük: helyesen számította ki a szükséges anyagmennyiségeket (m², fm, térfogat stb.), átváltási műveleteket, a kivitelezés minősége, együttműködés, munkaszerevezés módja, hibajavtás, ellenőrzés, munkavédelmi felszerelés és szabályok betartása.</t>
  </si>
  <si>
    <r>
      <t xml:space="preserve">A tananyagelemek és a deszkriptorok projektszemléletű kapcsolódása: 
</t>
    </r>
    <r>
      <rPr>
        <sz val="11"/>
        <rFont val="Franklin Gothic Book"/>
        <family val="2"/>
        <charset val="238"/>
      </rPr>
      <t>A tanuló egyszerű építési szerkezetet (például egy falazatot, burkolt felületet, fakötést vagy más alapvető építőipari elemet) hoz létre, a technológiai utasítás vagy a kivitelezési terv előírásai szerint. A feladat során kiválasztja és szakszerűen alkalmazza a megfelelő alapanyagokat, megértve azok alapvető tulajdonságait (például a falazóelemekét, a habarcsét, a szigetelőanyagokét és a burkolóanyagokét). A szükséges szerszámokat és gépeket (például fűrészt, szintező eszközöket, fúrógépet) rendeltetésszerűen és biztonságosan használja a munkafolyamatok során. Kiemelt figyelmet fordít a munkaterület folyamatos rendben tartására, a balesetvédelmi előírások betartására, valamint az egyéni védőeszközök megfelelő használatára és a biztonságos munkavégzés szabályainak alkalmazására.</t>
    </r>
  </si>
  <si>
    <t>,,A" ÉPÍTŐIPARI MUNKAVÉGÉZÉS ALAPJAI (1; 3; 4; 12. SOR)</t>
  </si>
  <si>
    <t>„B” ÉPÍTŐIPARI MUNKATERÜLETEK ÉS FOLYAMATOK (2; 6; 7; 13. SOR)</t>
  </si>
  <si>
    <t>„D” ÉPÍTŐIPARI RAJZI ISMERETEK (8; 9; 10. SOR)</t>
  </si>
  <si>
    <t>„E” ÉPTŐIPAR A DIGITÁLIS TÉRBEN (11. SOR)</t>
  </si>
  <si>
    <t>Építőipari projekt dokumentációjának elkészítése: A tanulóknak egy kiválasztott építőipari projekt (pl. egy falidom, térburkolat, zsaluzat készítése stb.) dokumentációját kell elkészíteniük digitális eszközök és irodai szoftverek segítségével. 
A tanuló válasszon ki egy feladatot, a feladathoz készítsen egy rövid technológiai leírást a munkafolyamatról szövegszerkesztő programmal. Táblázatkezelő alkalmazásban egy munkalapon állítson össze egy táblázatot a szükésges eszközökről, és anyagokról, azok árának feltüntetésével, valamint egy másik munkalapon egyszerű időtervet tetszőleges bontásban. A teljes munkafolyamatról készítsen prezentációt, amelyben bemutatja a projekt lépéseit, vizuálisan jól áttekinthetően. Használjon a tanuló saját készítésű képeket, grafikákat, vázlatokat. Mind a szöveg, mind a képek esetében tisztelje az adatvédelmi elveket, a felhasználás jogi vonatkozásait, forráshivatkozásokkal minden esetben lássa el a munkáját. Az elkészült munkáját a mentse a megadott formátumba és tárhelyre. A projekt értékelési szempontjai a következők lehetnek: a projektfeladat logikus és átlátható felépítése, a költségvetés és ütemterv részletessége és pontossága, a prezentáció vizuális megjelenése és információtartalma, a képszerkesztés minősége, a dokumentumok rendszerezése és helyes elnevezése, a digitális tartalmak etikájának betartása. A projekt eszközigénye a teljesség igénye nélkül: szövegszerkesztő (pl. MS Word, Google Docs) táblázatkezelő (pl. MS Excel, Google Sheets) prezentációs szoftver (pl. MS PowerPoint, Google Slides), képszerkesztő program (pl. GIMP, Canva, Paint) felhőalapú tárhely (Google Drive vagy helyi adattárolási lehetőség). 
Az időkeret csak a dokumentáció összeállításához szükséges időt tartalmazza, a kivitelezési tevékenységet nem, az feladatonként változó.</t>
  </si>
  <si>
    <t>Betonalap elkészítése: A projekt célja, hogy a tanulók megismerjék a betonozás, zsaluzás és a vasalás alapvető lépéseit egy egyszerű betonalap elkészítésén keresztül. 
Az előkészítési fázisban a tanulók megismerik az alapozás szerepét, a szükséges anyagokat és eszközöket, ezzel együtt a munka során betartandó munka-és balesetvédelmi szabályokat is. Meghatározzák a beton összetételét, keverési arányait és mennyiségét, valamint a vasalási terv értelmezését és a betonacél előkészítésének lépéseit. A kivitelezési szakaszban elvégzik a betonacél vágását, hajlítását, majd leszabják és összeállítják a zsaluzatot. Ezt követően kiszámolják a szükséges betonmennyiséget, bekeverik és bedolgozzák. Végül a tanulók ellenőrzik a kész szerkezet minőségét, értékelik a beton tömörségét és a zsaluzat pontosságát, valamint megbeszélik az esetleges kivitelezési hibákat és azok javítási lehetőségeit. Munkájukról fotódokumentációt készítenek a munka fázisai során. 
A projekt során fejlődik a műszaki rajzok és tervek értelmezésének képessége, megtapasztalják az építési folyamatok összefüggéseit, és gyakorolják a csapatmunkát. 
Az értékelési szempontok között szerepel a betonkeverés helyes arányainak betartása, a vasalás precíz elhelyezése, a zsaluzat stabilitása, valamint a bedolgozás és a munkavédelmi előírások betartása. Eszköz és anyagszükséglet: beton alapanyagai, különböző felületű és minőségű betonacél vágó- és hajlítóeszközök, fa vagy fém zsaluzati elemek, famegmunkálás eszközei, mérőeszközök, kőműves szerszámok és eszközök, vibrátor (ha rendelkezésre áll), simító eszközök, személyes védőfelszerelés (sisak, kesztyű, védőszemüveg).</t>
  </si>
  <si>
    <r>
      <t xml:space="preserve">A tananyagelemek és a deszkriptorok projektszemléletű kapcsolódása: 
</t>
    </r>
    <r>
      <rPr>
        <sz val="11"/>
        <rFont val="Franklin Gothic Book"/>
        <family val="2"/>
        <charset val="238"/>
      </rPr>
      <t>A tanuló a projektszemléletű oktatás eredményeként megérti az építőipari feladatok elvégzésének alapjául szolgáló munkafolyamatokat és azok felosztását, valamint megismeri a különböző szakmák (például kőműves, ács, burkoló) tevékenységi körét. Az alapvető építőipari feladatok – mint a földmunka, a falazás, a betonozás és a burkolás – gyakorlati kivitelezése során a tanuló megtapasztalja a szakmák közötti együttműködés fontosságát, hiszen ezek a munkafolyamatok egymásra épülnek. A feladatok elősegítik a szakmák közötti felelősségi körök megértését, valamint a különböző építőipari technológiák gyakorlati alkalmazásának elsajátítását.</t>
    </r>
  </si>
  <si>
    <r>
      <t>A tananyagelemek és a deszkriptorok projektszemléletű kapcsolódása:</t>
    </r>
    <r>
      <rPr>
        <sz val="11"/>
        <rFont val="Franklin Gothic Book"/>
        <family val="2"/>
        <charset val="238"/>
      </rPr>
      <t xml:space="preserve"> 
A tanuló gyakorolja a kitűzés alapvető lépéseit, különös tekintettel a kitüntetett irányok – vízszintes, függőleges, merőleges és párhuzamos – helyes kijelölésére. Feladatai során alkalmazza a vízmértéket és a függőónt a függőleges irányok meghatározásához, a lézeres szintezőt és a zsinórt a vízszintes irányok pontos kijelöléséhez, valamint a derékszöget és a mérőszalagot a merőleges és párhuzamos irányok beállításához. Tapasztalati úton sajátítja el a pontos kitűzés jelentőségét, önellenőrzési technikákat alkalmaz, korrigálja az esetleges hibákat, és értékeli a saját munkáját.</t>
    </r>
  </si>
  <si>
    <r>
      <t xml:space="preserve">A tananyagelemek és a deszkriptorok projektszemléletű kapcsolódása: 
</t>
    </r>
    <r>
      <rPr>
        <sz val="11"/>
        <rFont val="Franklin Gothic Book"/>
        <family val="2"/>
        <charset val="238"/>
      </rPr>
      <t>A tanuló a projektek során egyszerű építőipari szerkezet – például egy falidom, burkolólap vagy egy fakötés  – kivitelezésén keresztül gyakorolja az építőanyagok méretre szabását, összeillesztését és rögzítését. A feladatai elvégzéséhez egyszerűbb műszaki rajzokat használ fel. A mérési feladatok során mérőszalag, colstok, vonalzó, vízmérték, derékszög és egyéb mérőeszközök helyes alkalmazásával készíti elő a munkadarabokat. Az alapanyag vágásához kézi és gépi szerszámokat alkalmaz. A keverékek előállításánál arányok és felhasználási útmutató segítségével készíti elő az alapanyagot. Az előkésztett elemek összeillesztését, precízen és felelőségteljesen végzi el, ellenőrzi a munkáját, szükség esetén javításokat végez. A munkaterületét rendben tartja, a keletkező hulladékot megfelelő módon kezeli és gyűjti.</t>
    </r>
  </si>
  <si>
    <r>
      <t xml:space="preserve">A tananyagelemek és a deszkriptorok projektszemléletű kapcsolódása: 
</t>
    </r>
    <r>
      <rPr>
        <sz val="11"/>
        <rFont val="Franklin Gothic Book"/>
        <family val="2"/>
        <charset val="238"/>
      </rPr>
      <t>A tanuló gyakorlati építési feladat – például kisebb falazati elem, lépcsőszerkezet vagy zsaluzási munka – kapcsán sajátítja el a munkavédelmi, környezetvédelmi és tűzvédelmi előírások betartását. Projektfeladataiban gyakorolja az egyéni és kollektív védőfelszerelések (pl. sisak, kesztyű, védőszemüveg, állványzatok védőelemei stb.) megfelelő használatát. Kialakít egy biztonságos munkakörnyezetet az egyes feladatok vonatkozásában, elemezve a kockázati tényezőket is (pl.: piktogramok használata). A feladatokban kitér a tűzveszélyes anyagok kezelésére, felhasználásuk szabályaira, valamint a tűzoltó berendezések használatára vészhelyzet esetén. A felhasznált építőanyagokat gazdaságosan használja fel, munkáját megtervezve, előzetes számítások alapján végzi , törekszik a hulladéktermelés minimalizálására. A hulladékkezelési eljárásokat ismeri és alkalmazza, újrahasznosításra törekszik. Saját és társai munkáját ellenőrzi a feladatokban, felhívja társai figyelmét az esetleges hiányosságokra, ezzel is erősítve a felelősségtudatát.</t>
    </r>
  </si>
  <si>
    <r>
      <t xml:space="preserve">A tananyagelemek és a deszkriptorok projektszemléletű kapcsolódása: 
</t>
    </r>
    <r>
      <rPr>
        <sz val="11"/>
        <rFont val="Franklin Gothic Book"/>
        <family val="2"/>
        <charset val="238"/>
      </rPr>
      <t>A tanuló kisebb léptékű építési projekt (pl. egy térburkolat, falszerkezet, zsaluzat stb.) megvalósításának munkafázisait tervezi meg és hajtja végre a helyes technológiai sorrend betartásával. Közben ismereteket szerez az építőipari technológiák és kivitelezési módok alkalmazásáról. A feladatai során megismeri az építési folyamat logikáját, a különböző munkanemek egymásra épülését és az optimális kivitelezési sorrendet. Egyéni és csoportos döntéseket hoz a kivitelezés lépéseiről, figyelembe véve a szakmai és gyakorlati szempontokat. Gyakorolja a munkafázisok összehangolását, miközben tiszteletben tartja a más szakágak által létrehozott eredményeket és felelősséget vállal döntéseiért és azok kivitelezési minőségéért.</t>
    </r>
  </si>
  <si>
    <r>
      <t xml:space="preserve">A tananyagelemek és a deszkriptorok projektszemléletű kapcsolódása: 
</t>
    </r>
    <r>
      <rPr>
        <sz val="11"/>
        <rFont val="Franklin Gothic Book"/>
        <family val="2"/>
        <charset val="238"/>
      </rPr>
      <t>A tanulók építési feladatok (pl. térburkolat, falazat vagy zsaluzat készítése) során csoportosan dolgoznak, és közösen szervezik meg a kivitelezéshez szükséges folyamatokat. (pl: szerepek kiválasztása, feladatok meghatározása, szükséges eszközök, anyagok kiválasztása, technológia sorrend felállítása, munka lebonyolítása) Munkájuk során folyamatosan egyeztetnek egymással és az irányító szakemberrel, eközben elsajátítják az építőipari szakmai kommunikáció alapjait. Megtanulják a szakszavak és kifejezések pontos használatát, amely segíti őket az egyértelmű feladat elvégzésben és az eredményes együttműködésben. Fejlesztik a csoportmunkában való részvételi készségeiket, beleértve a felelősségvállalást és a konstruktív visszacsatolás adását. A gyakorlat során tapasztalatot szereznek arról, hogyan kell más szakágakkal és munkatársakkal együttműködni a hatékony és biztonságos munkavégzés érdekében. Megtapasztalhatják a különböző szerepkörökben való szakmai feladatokat és felelősségi köröket is.</t>
    </r>
  </si>
  <si>
    <r>
      <t xml:space="preserve">A tananyagelemek és a deszkriptorok projektszemléletű kapcsolódása: 
</t>
    </r>
    <r>
      <rPr>
        <sz val="11"/>
        <rFont val="Franklin Gothic Book"/>
        <family val="2"/>
        <charset val="238"/>
      </rPr>
      <t>A tanuló a projektfeladatok előkészítése során (pl. egy zsaluzat, falazat vagy fakötés) műszaki rajzok és vázlatok alapján dolgozik. Eközben elsajátítja a műszaki rajzok jelöléseinek pontos értelmezését, azok gyakorlati alkalmazását és a kivitelezéshez szükséges adatok leolvasását. Gyakorolja a méretarányok, rétegrendek, anyagjelölések és egyéb szakmai információk felismerését és feldolgozását. Önállóan értelmezi a kivitelezés tervfajtáit (pl: fedélszékterv, alapozási terv, szigetelési rétegrendek stb.), a kigyűjtött információkat megfelelően és pontosan alkalmazza munkavégzése során. A projekt során fejlődik tervolvasási készsége, saját munkájának ellenőrzésére is képes a rajzok segítségével.</t>
    </r>
  </si>
  <si>
    <r>
      <t>A tananyagelemek és a deszkriptorok projektszemléletű kapcsolódása:</t>
    </r>
    <r>
      <rPr>
        <sz val="11"/>
        <rFont val="Franklin Gothic Book"/>
        <family val="2"/>
        <charset val="238"/>
      </rPr>
      <t xml:space="preserve"> 
A tanuló a feladatai megvalósítása során számításokra, szakmai megoldások bemutatására alkalmas ábrákat készít (pl: szabásrajz, felmérési rajzok, skiccek, stb.), amelyek segítik a tervezés és kivitelezés folyamatát. Használja a mérethelyes vázlatrajz készítésének alapelveit (léptékek, vonalfajták, láthatóság), az ehhez szükséges eszközöket (pl. ceruza, vonalzó, szögmérő) és technikákat kreatívan választja meg. Esztétikus, áttekinthető rajzokat készít, melyek pontosan tükrözik a feladat megtervezését vagy megvalósításának menetét. Döntéseket hoz a különböző vázlatkészítési módszerek alkalmazásában, figyelembe véve a rendelkezésre álló eszközöket és a rajz funkcióját is (pl: kivitelezésre szolgáló rajzok, utólagos elszámolásra szolgáló rajzok részletessége, stb.)</t>
    </r>
    <r>
      <rPr>
        <b/>
        <sz val="11"/>
        <rFont val="Franklin Gothic Book"/>
        <family val="2"/>
        <charset val="238"/>
      </rPr>
      <t>.</t>
    </r>
  </si>
  <si>
    <r>
      <t xml:space="preserve">A tananyagelemek és a deszkriptorok projektszemléletű kapcsolódása: 
</t>
    </r>
    <r>
      <rPr>
        <sz val="11"/>
        <rFont val="Franklin Gothic Book"/>
        <family val="2"/>
        <charset val="238"/>
      </rPr>
      <t xml:space="preserve">A tanuló papíralapú és digitális tervrajzokat hasonlít össze az elkészült szerkezetekkel, épületrészletekkel (pl.: kiviteli terv és felmérési tervek összehasonlítása, kész szerkezetek méreteinek összevetése kiviteli tervekkel). A rajzokat felhasználja arra, hogy ellenőrizze, az elkészült elemek megfelelnek-e a terveken szereplő méreteknek, anyagoknak és szerkezeti követelményeknek (pl: kiviteli terv és felmérési terv összehasonlítása). A feladat során megismerkedik a tervdokumentációk rendszerével (pl.: vázlatterv, engedélyezési terv, kiviteli terv stb.), a műszaki rajzok olvasásának és ellenőrzésének módszereivel. A tanuló törekszik a tervrajzok részletes és precíz értelmezésére, az esetleges hibák feltárására. A munkafolyamat részeként megvitatja társaival a lehetséges javítási lehetőségeket, szükség esetén javaslatokat tesz a kivitelezési hibák kijavítására, ezáltal fejlesztve szakmai önállóságát és problémamegoldó képességét. </t>
    </r>
  </si>
  <si>
    <r>
      <t>A tananyagelemek és a deszkriptorok projektszemléletű kapcsolódása:</t>
    </r>
    <r>
      <rPr>
        <sz val="11"/>
        <rFont val="Franklin Gothic Book"/>
        <family val="2"/>
        <charset val="238"/>
      </rPr>
      <t xml:space="preserve"> 
A tanuló egy kiválasztott építőipari projekt (pl. egy kis méretű építmény, szerkezeti egység vagy felújítási munka) dokumentációját készíti el digitális eszközök és irodai szoftverek segítségével. A munkafolyamat során szövegszerkesztővel elkészíti a projektfeladatot, amely tartalmazza az építési feladat/felújítási munka célját, a szükséges anyagokat és eszközöket, táblázatkezelőben költségvetést és ütemtervet állít össze, prezentációs szoftverrel vizuális bemutatót készít a projekt lépéseiről. Képszerkesztővel saját munkáiról készült fotókat szerkeszt, technológiai leírást készít. Az elkészült dokumentumokat és prezentációkat megfelelő struktúrában rendszerezi, elnevezi, és biztonságosan tárolja (pl. felhőalapú tárhelyen vagy helyi mappákban). A projektmunka során kiemelt figyelmet fordít a digitális tartalmak etikájára, beleértve a forrásmegjelölést és az adatvédelmi elveket.</t>
    </r>
  </si>
  <si>
    <r>
      <t xml:space="preserve">A tananyagelemek és a deszkriptorok projektszemléletű kapcsolódása: 
</t>
    </r>
    <r>
      <rPr>
        <sz val="11"/>
        <rFont val="Franklin Gothic Book"/>
        <family val="2"/>
        <charset val="238"/>
      </rPr>
      <t>Egyszerűbb építési projektek (pl.: falazás, betonozás, burkolás) kapcsán olyan mennyiségszámításokat végez a tanuló, amivel a szükséges anyagok mennyiségét meg tudja határozni. (pl.: bedolgozandó beton, burkolóanyag mennyiség, faanyagszükséglet). A feladatok részeként hossz-, terület-, térfogatszámításokat végez, darabszámot, rendelési mennyiséget számol és figyelembe veszi az esetleges veszteségeket, normákat és a kivitelezési sajátosságokat is. A feladatok megoldása során alapvető matematikai alapműveleteket, SI mértékegységeket és azok átváltási szabályait biztonsággal alkalmazza, számításai pontosak, ellenőrzi az eredményeket, és szükség esetén korrigálja a hibákat.</t>
    </r>
  </si>
  <si>
    <r>
      <t xml:space="preserve">A tananyagelemek és a deszkriptorok projektszemléletű kapcsolódása: 
</t>
    </r>
    <r>
      <rPr>
        <sz val="11"/>
        <rFont val="Franklin Gothic Book"/>
        <family val="2"/>
        <charset val="238"/>
      </rPr>
      <t>Egyszerű építési feladatok során megvizsgálja az építőiparban használt alapvető szerkezeteket (pl. falazatok, födémek, alapozások, áthidalók), és meghatározza azok funkcióit (pl: teherhordó-nem teherhordó, télelhatároló stb.), felépítésüket, az alkalmazott anyagokat, valamint a kivitelezésükhöz szükséges eszközöket és szerszámokat. A szerkezetekhez, anyagokhoz és technológiákhoz szakmákat kapcsol (pl: ácsszerkezetek – ács – faanyag). Cél, hogy felismerje a különböző szakmák közötti kapcsolódási pontokat, a szerkezetek kapcsolódásának törvényszerűségeit, valamint azt, hogy az egyes szerkezetek hogyan járulnak hozzá az épület egészének működéséhez.</t>
    </r>
  </si>
  <si>
    <t>Ágazati alapoktatás összes óraszáma:</t>
  </si>
  <si>
    <r>
      <t xml:space="preserve">időkeret: </t>
    </r>
    <r>
      <rPr>
        <sz val="11"/>
        <rFont val="Franklin Gothic Book"/>
        <family val="2"/>
        <charset val="238"/>
      </rPr>
      <t>14 óra</t>
    </r>
  </si>
  <si>
    <r>
      <t xml:space="preserve">időkeret: </t>
    </r>
    <r>
      <rPr>
        <sz val="11"/>
        <rFont val="Franklin Gothic Book"/>
        <family val="2"/>
        <charset val="238"/>
      </rPr>
      <t>8 óra</t>
    </r>
  </si>
  <si>
    <r>
      <t xml:space="preserve">Kapcsolódó tananyagegységek:    
</t>
    </r>
    <r>
      <rPr>
        <sz val="11"/>
        <rFont val="Franklin Gothic Book"/>
        <family val="2"/>
        <charset val="238"/>
      </rPr>
      <t>"A", "B", "C", "E"</t>
    </r>
  </si>
  <si>
    <r>
      <t xml:space="preserve">Kapcsolódó tananyagegységek:    
</t>
    </r>
    <r>
      <rPr>
        <sz val="11"/>
        <rFont val="Franklin Gothic Book"/>
        <family val="2"/>
        <charset val="238"/>
      </rPr>
      <t>"A", "B", "C", "D"</t>
    </r>
  </si>
  <si>
    <r>
      <t xml:space="preserve">időkeret: </t>
    </r>
    <r>
      <rPr>
        <sz val="11"/>
        <rFont val="Franklin Gothic Book"/>
        <family val="2"/>
        <charset val="238"/>
      </rPr>
      <t>7 óra</t>
    </r>
  </si>
  <si>
    <r>
      <t xml:space="preserve">időkeret: </t>
    </r>
    <r>
      <rPr>
        <sz val="11"/>
        <color theme="1"/>
        <rFont val="Franklin Gothic Book"/>
        <family val="2"/>
        <charset val="238"/>
      </rPr>
      <t>16 óra</t>
    </r>
  </si>
  <si>
    <t>Épületinformációs modellezés (BIM)</t>
  </si>
  <si>
    <r>
      <t xml:space="preserve">Kapcsolódó tananyagegységek: 
</t>
    </r>
    <r>
      <rPr>
        <sz val="11"/>
        <color theme="1"/>
        <rFont val="Franklin Gothic Book"/>
        <family val="2"/>
        <charset val="238"/>
      </rPr>
      <t>"A", "B", "C", "D", "G", "H"</t>
    </r>
  </si>
  <si>
    <t>Műtárgy üzemeltetés:
 A tanuló a közutak folytonosságát biztosító műtárgyak megszemléléssel történő ellenőrzését hajtsa végre. Az ellenőrzés és az ellenőrzés eredményének rögzítése terjedjen ki a jelzésekre, burkolatállapotra, vízelvezetéssel összefüggő hibákra, hiányosságokra. Társakkal együttműködésben végezzen burkolattisztítást, vízelvezetéssel összefüggő tisztántartást, vagy végezze el a láthatóságot, forgalmi értelmezhetőséget akadályozó jelzések javítását, cseréjét a megfelelő anyagok, eszközök, kisgépek alkalmazásával. Az elvégzendő munkában a környezet védelmét tartsa szem előtt, a munkavédelmi előírások szerint a védőeszközöket, felszereléseket ismerje és alkalmazza. A feladat megoldása után a tanulók egymás között és a projektvezetővel beszéljék meg a felmerült nehézségeket és esetleges hibákat.</t>
  </si>
  <si>
    <r>
      <t xml:space="preserve">Kapcsolódó tananyagegységek: 
</t>
    </r>
    <r>
      <rPr>
        <sz val="11"/>
        <color theme="1"/>
        <rFont val="Franklin Gothic Book"/>
        <family val="2"/>
        <charset val="238"/>
      </rPr>
      <t>"A", "B", "C", "D", "E", "G"</t>
    </r>
  </si>
  <si>
    <r>
      <rPr>
        <b/>
        <sz val="11"/>
        <color theme="1"/>
        <rFont val="Franklin Gothic Book"/>
        <family val="2"/>
        <charset val="238"/>
      </rPr>
      <t>időkeret</t>
    </r>
    <r>
      <rPr>
        <sz val="11"/>
        <color theme="1"/>
        <rFont val="Franklin Gothic Book"/>
        <family val="2"/>
        <charset val="238"/>
      </rPr>
      <t>: 16 óra</t>
    </r>
  </si>
  <si>
    <t xml:space="preserve">Útüzemeltetés nyári feladatainak elvégzése: 
A tanulók találkozzanak olyan, az üzemszerű működésben bekövetkezett változással, melyet pl. előre jelzett az útellenőrzés, vagy  szimulált, vagy valós káresemény után kell végrehajtani. A közlekedési pálya burkolatát vagy az út környezetét érintő tisztántartással, beláthatósággal, jelzések láthatóságával összefüggő tevékenységek végrehajtása során a vonatkozó ideiglenes forgalomszabályozást szervezzék meg. Alkalmazzák a beavatkozáshoz szükséges  munkavédelmi előírásokat, illetve a munkavégzésnek a környezetre gyakorolt hatását megértve, munkájukat ennek szellemében végezzék, óvják a környezetet. Az üzemeltetési tevékenység végrehajtása közben ismerjék és használják az egyéni védőeszközöket. 
Cél, hogy a tevékenység olyan környezetben folyjon, mely a valóságot tükrözi, így a forgalom fenntartása, vagy részbeni fenntartása, illetve teljes korlátozása mellett is tapasztalják meg a társakkal együttműködésben történő munkavégzést,  gyakorolják az eszközök, gépek használatát, munkájukat a környezetre gyakorolt hatás figyelembevételével végezzék. A feladat megoldása után a tanulók egymás között és a projektvezetővel beszéljék meg a felmerült nehézségeket és esetleges hibákat.  </t>
  </si>
  <si>
    <r>
      <t>Kapcsolódó tananyagegységek: 
"</t>
    </r>
    <r>
      <rPr>
        <sz val="11"/>
        <color theme="1"/>
        <rFont val="Franklin Gothic Book"/>
        <family val="2"/>
        <charset val="238"/>
      </rPr>
      <t>A", "B", "C", "D", "F"</t>
    </r>
  </si>
  <si>
    <t>Útfenntartási tevékenység végrehajtása: 
A tanulók a közlekedési pálya burkolatát vagy az út környezetét érintő fenntartási tevékenységet végezzenek, mely során a feladattól függően az előírt ideiglenes forgalomszabályozást alkalmazzák. A fenntartási céllal történő beavatkozást megelőző, forgalmat befolyásoló intézkedéseket szervezzék meg, mint: milyen eszközök szükségesek, a helyszínre szállítás és a helyszínen elhelyezés hogyan történjen. Alkalmazzák a beavatkozáshoz szükséges  munkavédelmi előírásokat, illetve a munkavégzésnek a környezetre gyakorolt hatását megértve, munkájukat ennek szellemében végezzék, óvják a környezetet. A fenntartási tevékenység végrehajtása közben ismerjék és használják az egyéni védőeszközöket.
Cél, hogy a tevékenység olyan környezetben folyjon, mely a valóságot tükrözi, így a forgalom fenntartása, vagy részbeni fenntartása, illetve teljes korlátozása mellett is tapasztalják meg a társakkal együttműködésben történő munkavégzést, gyakorolják az eszközök, gépek használatát, munkájukat a környezetre gyakorolt hatás figyelembevételével végezzék. A feladat megoldása után a tanulók egymás között és a projektvezetővel beszéljék meg a felmerült nehézségeket és esetleges hibákat.</t>
  </si>
  <si>
    <r>
      <t>Szakirányú oktatás összes óraszám</t>
    </r>
    <r>
      <rPr>
        <b/>
        <sz val="11"/>
        <rFont val="Franklin Gothic Book"/>
        <family val="2"/>
        <charset val="238"/>
      </rPr>
      <t>a</t>
    </r>
    <r>
      <rPr>
        <b/>
        <sz val="11"/>
        <color theme="1"/>
        <rFont val="Franklin Gothic Book"/>
        <family val="2"/>
        <charset val="238"/>
      </rPr>
      <t>:</t>
    </r>
  </si>
  <si>
    <r>
      <t xml:space="preserve">A tananyagelemek és a deszkriptorok projektszemléletű kapcsolódása: 
</t>
    </r>
    <r>
      <rPr>
        <sz val="11"/>
        <color theme="1"/>
        <rFont val="Franklin Gothic Book"/>
        <family val="2"/>
        <charset val="238"/>
      </rPr>
      <t>Az előismeretei felhasználásával és a gyakorlati, valamint a projektfeladatok megoldása során készített szakmai dokumentumok segítségével a tanuló a saját portfólióját elkészíti. A képzés teljes anyaga rendelkezésre áll, mint elméleti ismeretekből: útfenntartás vagy útépítés, azon belül az anyagismeret, forgalomtechnika, tervrajzok, gépek, eszközök, illetve az útfelületen, útkörnyezetben, műtárgyakat érintően elvégzett beavatkozásokhoz kapcsolódó teljesített tevékenységeiből a gyakorlat. A tanuló dönt arról, hogy mely elméleti vagy gyakorlati ismeret kerüljön az összeállított szakmai munkájába. Cél, hogy saját fejlődését, ismereteit és gyakorlati képességeit bemutassa írott és bemutatóval támogatott előadás formájában, a helyesen és hivatkozással használt szakmai források felhasználásával. A prezentációkészítés során figyelembe veszi a formai és tartalmi szabályokat, ügyelve az esztétikus és szakmailag megalapozott megjelenítésre. A felhasznált forrásokat etikus módon kezeli, a saját képek készítésére engedélyt kér, azok közzétételében pedig körültekintően, szabálykövetően jár el.</t>
    </r>
  </si>
  <si>
    <t>Útépítési ismeretek</t>
  </si>
  <si>
    <t>Úttervezési rajzok</t>
  </si>
  <si>
    <t>Az útépítés gépei és eszközei</t>
  </si>
  <si>
    <t>Hídfenntartás</t>
  </si>
  <si>
    <t>Hídüzemeltetés</t>
  </si>
  <si>
    <t>Közúti hidak és hídszerkezetek alapfogalmai</t>
  </si>
  <si>
    <t xml:space="preserve">Hídüzemeltetés és -fenntartás </t>
  </si>
  <si>
    <t>Környezetvédelem a közlekedésépítésben</t>
  </si>
  <si>
    <t>Téli útüzemeltetés</t>
  </si>
  <si>
    <t>Útfenntartás</t>
  </si>
  <si>
    <t>Útüzemeltetés</t>
  </si>
  <si>
    <t>Az útfenntartás gépei és eszközei</t>
  </si>
  <si>
    <t>Műszaki rajz a közlekedésépítésben</t>
  </si>
  <si>
    <t xml:space="preserve">Útüzemeltetés és -fenntartás </t>
  </si>
  <si>
    <t>Közlekedésépítési kivitelezések során alkalmazott forgalomtechnika</t>
  </si>
  <si>
    <t xml:space="preserve">Forgalomtechnika (útépítés) </t>
  </si>
  <si>
    <t>Ideiglenes forgalomszabályozás</t>
  </si>
  <si>
    <t>A forgalmi rend kialakításának alapjai</t>
  </si>
  <si>
    <t>Jelzőtáblák, burkolati jelek, úttartozékok</t>
  </si>
  <si>
    <t>Forgalomtechnika (útfenntartás)</t>
  </si>
  <si>
    <t>Közlekedésépítésben használt anyagok</t>
  </si>
  <si>
    <t>Anyagismeret (útépítés)</t>
  </si>
  <si>
    <t>Mesterséges építőanyagok</t>
  </si>
  <si>
    <t>Természetes építőanyagok</t>
  </si>
  <si>
    <t>Építőanyagok jellemzői és tulajdonságai</t>
  </si>
  <si>
    <t>Anyagismeret (útfenntartás)</t>
  </si>
  <si>
    <t>Etikusan kezeli a forrásokat, mind szakmai tartalomra, mind a saját képek készítésére vonatkozóan. A saját képek készítésére, amennyiben szükséges, engedélyt kér, a saját fotók közzétételét megfelelő önszabályozással kezeli.</t>
  </si>
  <si>
    <t>Szakmai szókincset használ, írásban és szóban. Logikus érveléssel támasztja alá a választott dokumentumokat. A prezentáció készítés szabályait szem előtt tartja.</t>
  </si>
  <si>
    <t>Ismeri a digitális eszközöket, elektronikus forrásokat. A dokumentumok összeállítására vonatkozó követelményeket ismeri.</t>
  </si>
  <si>
    <t>Elkészíti a portfóliót, illetve annak bemutatására a prezentációt, digitális eszközöket használ. Speciális szoftverekkel a megvalósított gyakorlati feladatokat helyhez köti.</t>
  </si>
  <si>
    <t>"B" Közutakat bemutató ábrázolás módozatai (2; 16. Sor)</t>
  </si>
  <si>
    <r>
      <t xml:space="preserve">A tananyagelemek és a deszkriptorok projektszemléletű kapcsolódása: 
</t>
    </r>
    <r>
      <rPr>
        <sz val="11"/>
        <color theme="1"/>
        <rFont val="Franklin Gothic Book"/>
        <family val="2"/>
        <charset val="238"/>
      </rPr>
      <t>A tanuló a tisztántartás műveleteit sajátítja el, gyakorolja be. A közutakhoz tartozó burkolaton kívüli területek – mint a járdák, pihenők, parkolók és kiszolgáló létesítmények, valamint műtárgyak környezete – rendszeres tisztántartásáról és takarításáról gondoskodik. Egyben cél az is, hogy ismerje fel a közúton a tisztítandó helyeket és a tisztítás igényét, jellegét. A keletkező hulladékot a típusának vagy jellemzőinek megfelelően elkülöníti, és azt szakszerű módon kezeli. Jól ismeri az útkörnyezet karbantartásához szükséges eszközöket és módszereket, valamint a hulladékkezelés környezetvédelmi szabályait.</t>
    </r>
  </si>
  <si>
    <t>Felelősséget vállal önmaga és munkatársai biztonságáért, a védőberendezéseket és védőfelszerelést rendeltetés-szerűen használja.</t>
  </si>
  <si>
    <t>A szemetet, hulladékot szakszerűen kezeli. Elkötelezett a tiszta, hulladékmentes környezet iránt. Érzékeny a környezetvédelem-mel kapcsolatosan.</t>
  </si>
  <si>
    <t>Az útkörnyezettel összefüggő tisztántartási eszközöket, módokat ismeri. A hulladékok típusait vagy a hulladék jellegének megfelelő elkülönítését ismeri.</t>
  </si>
  <si>
    <t>A közutak burkolaton kívüli területét (járdák, pihenők, parkolók és kiszolgáló létesítmények, műtárgyak környezetét) tisztán tartja, takarítja. A hulladékot típusonként vagy a hulladék jellegének megfelelően elkülöníti.</t>
  </si>
  <si>
    <t>"F" Fenntartási jellegű tevékenységek közutakon (9; 10; 11; 15. Sor)</t>
  </si>
  <si>
    <r>
      <t xml:space="preserve">A tananyagelemek és a deszkriptorok projektszemléletű kapcsolódása: 
</t>
    </r>
    <r>
      <rPr>
        <sz val="11"/>
        <color theme="1"/>
        <rFont val="Franklin Gothic Book"/>
        <family val="2"/>
        <charset val="238"/>
      </rPr>
      <t>A gyakorlati projekt során a tanulók  útbejárás keretében találkozzanak olyan közlekedésbiztonsági helyzetekkel, amelyek azonnali beavatkozást igényelnek. A feladatokat párban vagy csoportban végzik, miközben megismerik az elhárításhoz szükséges műveletsor lépéseit, és azokat szakszerűen végre is hajtják. Elsajátítják az elvégzett munka önellenőrzését, a hibák és hiányosságok felismerését és javítását. Munkakezdés előtt a tanulók gondoskodnak a munkaterület megfelelő elkorlátozásáról, ideiglenes forgalomterelés alkalmazásáról. A munkavégzés során végig betartják a munkavédelmi előírásokat. A technológiai idő kivárása után szabályosan megszüntetik az ideiglenes korlátozásokat és forgalomszabályozást.</t>
    </r>
  </si>
  <si>
    <t>A munkautasításnak megfelelően választ eszközöket, szerszámokat, a technológiai sorrendet betartja.</t>
  </si>
  <si>
    <t>A kátyúzást szakszerűen végzi el a munka-, baleset-, tűz- és környezetvédelmi előírások betartása mellett. Törekszik a kátyúmentes útburkolat kialakítására.</t>
  </si>
  <si>
    <t>Kátyú lehetséges formáit, burkolat anyagával összefüggő kátyúzás technológiáját ismeri.</t>
  </si>
  <si>
    <t>Útbejárás során az azonnali beavatkozást igénylő burkolat-bomlási hibákat felismeri, a hibát elhárítja. Kátyúzást végez.</t>
  </si>
  <si>
    <t>"G" Közlekedési pálya ellenőrzéssel összefüggő tevékenységei (13; 14. Sor)</t>
  </si>
  <si>
    <r>
      <t>A tananyagelemek és a deszkriptorok projektszemléletű kapcsolódása:</t>
    </r>
    <r>
      <rPr>
        <sz val="11"/>
        <color theme="1"/>
        <rFont val="Franklin Gothic Book"/>
        <family val="2"/>
        <charset val="238"/>
      </rPr>
      <t xml:space="preserve"> 
Gyakorlatorientált feladatokon keresztül a tanuló az útbeutazási feladatokat az előre meghatározott ütemterv alapján végzi, miközben részletes nyilvántartásokat és jelentéseket készít. A bejárás során felmerülő hibákat pontosan azonosítja, és azokat a hibanaplóban dokumentálja, melyhez modern digitális eszközöket, például fényképezőt és mobilalkalmazásokat használ. Jártas az útbeutazás során szükséges naplózási és jelentési követelményekben, valamint az úthasználatból eredő problémák szakmai meghatározásaiban. A megvalósulásra kerülő projekt során útellenőri tevékenységet végez segítséggel. A cél az, hogy az eleinte segítséggel felismert hibák rutinszerű felismeréssé váljanak, valamint a hibák szakszerű rögzítése, a dokumentum helyes kezelése megtörténjen.</t>
    </r>
  </si>
  <si>
    <t>Felelősséggel jár el a hibák felismerésében.</t>
  </si>
  <si>
    <t>Pontos szakmai kommunikációra törekszik. Elkötelezett a hibák alapos rögzítése iránt.</t>
  </si>
  <si>
    <t>Ismeri az útbeutazás naplózásának, jelentéstételének formáját, tartalmát. Az úthasználattal összefüggő hiányosságok fogalomkörébe tartozó ismeretekkel tisztában van. Digitális eszközök, szoftverek, alkalmazások használatát ismeri.</t>
  </si>
  <si>
    <t>Ütemterv szerinti útbeutazást végez, erről nyilvántartást vezet, jelentést tesz, naplót vezet, a bejárás során észlelt hiba helyzeteket megkülönbözteti, a hibanaplóban rögzíti, dokumentálja. A dokumentálásban digitális eszközöket, fényképezőgépet, mobil alkalmazásokat használ.</t>
  </si>
  <si>
    <r>
      <t>A tananyagelemek és a deszkriptorok projektszemléletű kapcsolódása:</t>
    </r>
    <r>
      <rPr>
        <sz val="11"/>
        <color theme="1"/>
        <rFont val="Franklin Gothic Book"/>
        <family val="2"/>
        <charset val="238"/>
      </rPr>
      <t xml:space="preserve"> 
Komplex szakmai helyzet megoldásával a tanuló a híd acél- és betonelemeinek korrózió elleni védelmét, valamint a korlátok védőmázolását szakszerűen végzi, ismerve a szerkezeti elemek anyagjellemzőit és korrozív érzékenységét. Tisztában van a védekezéshez alkalmazott anyagokkal, eszközökkel és a megfelelő technológiai eljárásokkal. Felismeri a feladat jelentőségét, hiszen a korrózió elleni védelem közvetlen hatással van a híd szerkezetének élettartamára, stabilitására és a forgalombiztonságra. A munka elvégzésekor a munkavédelmi eszközöket, felszerelést használja, szükség szerint a munkaterületet elkorlátozza, ideiglenes forgalomtereléssel biztonságossá teszi. A környezetre káros, a munkához használt eszközöket megfelelően kezeli, a kijelölt helyre viszi.</t>
    </r>
  </si>
  <si>
    <t xml:space="preserve"> Az útfenntartás gépei és eszközei</t>
  </si>
  <si>
    <t>A híd szerkezeti elemeinek korrózió elleni védelme érdekében végzett munkájáért felelősséget vállal.</t>
  </si>
  <si>
    <t>Tisztában van a feladat fontosságával, mivel annak eredménye kihat a szerkezet élettartamára, állékonyságára, a forgalombiztonság-ra. Értékként tekint a híd szerkezetére, elkötelezett annak megóvásában.</t>
  </si>
  <si>
    <t>A szerkezeti részeket ismeri, az anyagok tulajdonságaival, korrozív érzékenységükkel tisztában van. Ismeri a védekezés anyagait, eszközeit, technológiai megoldásait.</t>
  </si>
  <si>
    <t>Híd acélelemeinek, betonelemeinek korrózió elleni védelmét, korlátok védőmázolását végzi.</t>
  </si>
  <si>
    <t>"H" Fenntartási jellegű tevékenységek hidakon (12. Sor)</t>
  </si>
  <si>
    <r>
      <t xml:space="preserve">A tananyagelemek és a deszkriptorok projektszemléletű kapcsolódása: 
</t>
    </r>
    <r>
      <rPr>
        <sz val="11"/>
        <color theme="1"/>
        <rFont val="Franklin Gothic Book"/>
        <family val="2"/>
        <charset val="238"/>
      </rPr>
      <t>A valós munkakörnyezetet modellező helyzetben a feladatmegoldás a hídfenntartás olyan elemeire terjedjen ki, melyek a használat során elmozdultak, kikoptak, elvesztek, ezért  rögzíteni, vagy pótolni, cserélni, kiegészíteni szükséges. A tanuló a csoportmunkában, társakkal együttműködésben dolgozik,  a munkavédelmi eszközöket használja, a munkaterületet szükség szerint elkorlátozzák, ideiglenes forgalomszabályozást alkalmaznak. A munka elvégzése után munkájukat ellenőrzik, az elkorlátozást, az ideiglenes forgalomszabályozást megszüntetik.</t>
    </r>
  </si>
  <si>
    <t xml:space="preserve">Mesterséges építőanyagok </t>
  </si>
  <si>
    <t xml:space="preserve"> Természetes építőanyagok</t>
  </si>
  <si>
    <t>A munkautasításnak megfelelően választ eszközöket, szerszámokat, a technológiai sorrendet betartja. Az elmozduló szerkezeti részek rögzítéséért felelősséget vállal.</t>
  </si>
  <si>
    <t>Törekszik a minőségre, a feladat maradéktalan végrehajtására, a biztonságos munkavégzés betartása mellett.</t>
  </si>
  <si>
    <t>A rögzítés és tisztántartás anyagainak, eszközeinek, szerszámainak használatát, a technológiát, technológiai sorrendet ismeri.</t>
  </si>
  <si>
    <t>Műtárgy, és környezetének üzemeltetéssel összefüggő feladatait látja el: elmozduló szerkezeti részeket rögzít (profilgumi, élvédő). A rögzítéshez használatos eszközöket szakszerűen, biztonsággal használja.</t>
  </si>
  <si>
    <r>
      <t xml:space="preserve">A tananyagelemek és a deszkriptorok projektszemléletű kapcsolódása: 
</t>
    </r>
    <r>
      <rPr>
        <sz val="11"/>
        <color theme="1"/>
        <rFont val="Franklin Gothic Book"/>
        <family val="2"/>
        <charset val="238"/>
      </rPr>
      <t>A téli tisztántartás a síkosság elleni védekezésnek és a hóvédelemmel szembeni védekezésnek a fő területe. A projekt olyan lehetőséget biztosítson, melyben az ehhez szükséges anyagok tárolásáról, ápolásáról gondoskodni kell, szem előtt tartva a környezet védelmét, a fenntarthatóságot. A tanuló ebben a tevékenységben önálló és társakkal együttműködésben is dolgozhat. A munka- és balesetvédelmi előírásokat a munkavégzés során betartja.</t>
    </r>
  </si>
  <si>
    <t xml:space="preserve">Természetes építőanyagok </t>
  </si>
  <si>
    <t>Felelősséget vállal az ápolás és tárolás minőségéért.</t>
  </si>
  <si>
    <t>Tudatosan választ az alkalmazott anyag és felhasználás körülményeitől függő ápolás és tárolási módot a munka-, baleset-, tűz- és környezetvédelmi előírások betartása mellett. Értékként tekint a tárolandó anyagokra, munkaeszközökre, elkötelezett az állapotuk megőrzésében.</t>
  </si>
  <si>
    <t>Az útüzemeltetésben szezonálisan tárolásra kerülő anyagokat és jellemző tulajdonságaikat ismeri, a tárolás és ápolás megoldásait azonosítja és társítja.</t>
  </si>
  <si>
    <t>Tárolásra kerülő anyagok, eszközök ápolását és tárolását megoldja (szóróanyagok, hóvédművek, sérült úttartozékok).</t>
  </si>
  <si>
    <r>
      <t xml:space="preserve">A tananyagelemek és a deszkriptorok projektszemléletű kapcsolódása: 
</t>
    </r>
    <r>
      <rPr>
        <sz val="11"/>
        <color theme="1"/>
        <rFont val="Franklin Gothic Book"/>
        <family val="2"/>
        <charset val="238"/>
      </rPr>
      <t>A tanuló átlátja, hogy a közúti forgalom zavartalan működését és biztonságát egyaránt elősegíti a burkolat tisztántartása és megfelelő állapotának fenntartása, mind nyáron, mind télen. Felismeri, hogy ezek a tényezők alapvető fontosságúak a forgalom folyamatosságának biztosításában. A projektek olyan lehetőségeket biztosítsanak, amelyek során a tanuló megismeri és gyakorolja az évszakokhoz igazodó tevékenységeket, különösen a tisztántartással és a burkolat állapotával kapcsolatos feladatokat. Tudatosítsa, sajátítsa el és alkalmazza az üzemeltetés környezetbarát, fenntartható módszereit, eszközeit és anyagait. Ezekben a feladatokban képes legyen önállóan, valamint csoportban, társakkal együttműködve is dolgozni. Munkavégzése során minden esetben betartja a munka- és balesetvédelmi előírásokat.</t>
    </r>
  </si>
  <si>
    <t>Felelősséget vállal az elvégzett tisztántartási feladat minőségéért.</t>
  </si>
  <si>
    <t>Törekszik a minőségre, elkötelezett a feladat maradéktalan végrehajtására. Elkötelezett a gazdaságosság és fenntarthatóság iránt.</t>
  </si>
  <si>
    <t>Ismeri a nyári és téli időjárási helyzettől függő tisztántartási feladatokat, végrehajtáshoz szükséges anyagokat, eszközöket, a tisztántartási technológiákat.</t>
  </si>
  <si>
    <t>Útüzemeltetés nyári, téli tisztántartási feladatait végzi, burkolatra, úttartozékokra, növényzetre, űrszelvényre kiterjedően.</t>
  </si>
  <si>
    <r>
      <t xml:space="preserve">A tananyagelemek és a deszkriptorok projektszemléletű kapcsolódása: 
</t>
    </r>
    <r>
      <rPr>
        <sz val="11"/>
        <color theme="1"/>
        <rFont val="Franklin Gothic Book"/>
        <family val="2"/>
        <charset val="238"/>
      </rPr>
      <t>Alapvetés a biztonságos közlekedés megteremtése. A közúton építő vagy fenntartó tevékenységet végzőket szabályok védik, melyeket a tanulónak  ismernie, alkalmaznia szakszerűen kell. A projekt célja az általános és az útüzemeltetéssel, útfenntartással, építéssel kapcsolatos munkák során alkalmazott legfontosabb forgalomtechnikai ismeretek elmélyítése, az úton folyó munkák különböző típusaihoz az előírt  elkorlátozáshoz szükséges elemek kiválasztása, kiszállítása, elhelyezése, műveletelemek begyakoroltatása.</t>
    </r>
  </si>
  <si>
    <t>Csoportos munkavégzésben korrigálja saját vagy mások hibáit.</t>
  </si>
  <si>
    <t>A biztonságos munkaterület kialakításához szükséges elemek számát pontosan meghatározza és a helyszíni összeállítás során törekszik a biztonságos munkavégzésre.</t>
  </si>
  <si>
    <t>A közúton folyó munkákat ismeri, a munkaterület biztosításának eszközeit, módjait, a kialakítás előírásait megfelelően alkalmazza.</t>
  </si>
  <si>
    <t>Közúton folyó munkákra, a munkahely területének elkorlátozására az eszközöket kiválasztja, kiszállításra összeállítja, a helyszínen elhelyezi.</t>
  </si>
  <si>
    <t>"D" Forgalomtechnikai eszközök és alkalmazásuk (7; 8. Sor)</t>
  </si>
  <si>
    <r>
      <t xml:space="preserve">A tananyagelemek és a deszkriptorok projektszemléletű kapcsolódása: 
</t>
    </r>
    <r>
      <rPr>
        <sz val="11"/>
        <color theme="1"/>
        <rFont val="Franklin Gothic Book"/>
        <family val="2"/>
        <charset val="238"/>
      </rPr>
      <t>A biztonságos közlekedés megteremtése alapvető követelmény. A közúton dolgozó építő- vagy fenntartó szakembereket külön szabályok védik, melyeket a tanulónak ismernie kell, és azokat szakszerűen kell alkalmaznia. A projektek célja, hogy a tanuló megismerje és elmélyítse a forgalomtechnikai alapismereteket, különösen az útüzemeltetési, útfenntartási és építési munkákhoz kapcsolódó forgalomtechnikai tervek értelmezése terén. Képes legyen a terveket értelmezni, a helyszínen a szükséges forgalomtechnikai elemeket elhelyezni, és megértse azok szerepét a biztonságos munkavégzésben. A projekt során a tanuló megtanulja a korszerű helymeghatározási módszerek alkalmazását, és társaival együttműködve gyakorolja a kézi forgalomirányítást.</t>
    </r>
  </si>
  <si>
    <t>A feladatot másokkal együttműködve, az előre meghatározott idő alatt végrehajtja, a kézi forgalom-irányítást a szükséges ideig fenntartja.</t>
  </si>
  <si>
    <t>Az ideiglenes eszközök kihelyezését a terv és a GPS segítségével pontosan végzi. Munkáját körültekintően, a biztonság szem előtt tartásával végzi.</t>
  </si>
  <si>
    <t>Ismeri a forgalomtechnikai elemeket, az ideiglenes forgalomszabályozás területén használt eszközöket, elemeket. Ismeri a helymeghatározást a terv és a GPS használatával. Terveket, tervrajzokat olvasni tud, azok instrukcióit érti.</t>
  </si>
  <si>
    <t>Forgalomtechnikai terv alapján, GPS eszközökkel az ideiglenes forgalomszabályozás elemeit kihelyezi, kézi forgalomirányítást végez.</t>
  </si>
  <si>
    <r>
      <t xml:space="preserve">A tananyagelemek és a deszkriptorok projektszemléletű kapcsolódása: 
</t>
    </r>
    <r>
      <rPr>
        <sz val="11"/>
        <color theme="1"/>
        <rFont val="Franklin Gothic Book"/>
        <family val="2"/>
        <charset val="238"/>
      </rPr>
      <t>A projektfeladatokon keresztül a tanuló felismeri és megtapasztalja, hogy a pályaszerkezet legnagyobb kiterjedésű szerkezeti eleme a talaj, amelynek állékonysága és viselkedése nagymértékben függ az építés minőségétől. Megérti, hogy ez az alépítmény különösen érzékeny a víz jelenlétére, ezért külön figyelmet kell fordítani a vízelvezetésre és a megfelelő rétegrendre. Megismeri a talajfajtákat, azok felhasználási lehetőségeit, és biztonsággal alkalmazza ezeket a kivitelezés során. A talajból épített művek építésének gyakorlása a cél, annak megtapasztalása, hogy csak a gondosan kivitelezett, az előírt technológia pontos betartása teszi alkalmassá a szerkezetet a rendeltetésszerű terhelés elviselésére.</t>
    </r>
  </si>
  <si>
    <t>A talaj, mint építőanyag, a kőzetekre vonatkozó ismeretek, a kötőanyagok kivitelezési munkákkal kapcsolatos jellemzői, tulajdonságai és sajátosságai (ÚJ)</t>
  </si>
  <si>
    <t xml:space="preserve">Úttervezési rajzok </t>
  </si>
  <si>
    <t xml:space="preserve">Útépítési ismeretek </t>
  </si>
  <si>
    <t>Felelősséget vállal a saját munkájáért. Csoportban végzett munka esetén - részbeni irányítói feladatában - felelősséget vállal a csoport munkájáért. Az építés és fenntartásra vonatkozó munka-, baleset-, tűz- és környezetvédelmi szabályokat, illetve a technológiára vonatkozó előírásokat betartja.</t>
  </si>
  <si>
    <t>Munkavégzésében pontos. Szakszerű a gépek, eszközök, anyagok használatában, munkaterületét tisztán tartja. Szem előtt tartja a talajon, talajjal való építés környezetre gyakorolt hatását. Elkötelezett a tiszta, rendezett környezet iránt. Érzékeny a környezetvédelemmel kapcsolatosan.</t>
  </si>
  <si>
    <t>Műszaki tervet olvas, ismeri a szerkezeteket, megjelenítésüket. A talajokat ismeri, felhasználásuk módját, lehetőségeit-korlátait érti. Az építési feladatokat átlátja, a kivitelezést magabiztosan hajtja végre.</t>
  </si>
  <si>
    <t>Az alapvetően talajokból felépülő alépítményi építés, illetve karbantartás, javítás tevékenységeit tervek alapján oldja meg, földművet, padkát, rézsűt épít, rendez, vízelvezetést alakít ki, átfolyást biztosít.</t>
  </si>
  <si>
    <t>"E" Építési jellegű tevékenységek közutakon (5; 6. Sor)</t>
  </si>
  <si>
    <r>
      <t xml:space="preserve">A tananyagelemek és a deszkriptorok projektszemléletű kapcsolódása: 
</t>
    </r>
    <r>
      <rPr>
        <sz val="11"/>
        <color theme="1"/>
        <rFont val="Franklin Gothic Book"/>
        <family val="2"/>
        <charset val="238"/>
      </rPr>
      <t>A tanuló számára az útépítési ismeretek általános, rendszerezett tudást biztosítanak az alépítmények, fagyvédő rétegek, felépítmények, aszfaltburkolatok, szegélyépítés, vízelvezetés, padkaépítés, speciális útépítési elemek beépítésének kivitelezési munkáira vonatkozóan. Munkáját pontosan, anyagtakarékosan és szabályosan végzi, a gépeket és eszközöket szakszerűen kezeli. A projektek adjanak lehetőséget, hogy a tanuló az ismeretek birtokában szert tegyen arra az alapvető útépítő gyakorlati tudásra is, amelyet irányítással, csapattagként képes lesz alkalmazni konkrét építési, fenntartási, javítási feladatok kapcsán.</t>
    </r>
  </si>
  <si>
    <t>Munkavégzésében pontos. Gazdaságos anyagfelhasználásra törekszik. Szakszerű a gépek, eszközök, anyagok használatában, munkaterületét tisztán tartja</t>
  </si>
  <si>
    <t>Műszaki tervet olvas, ismeri a szerkezeteket, megjelenítésüket. A víz elvezetésének követelményét tudja, alkalmazza az építés, illetve a karbantartás, javítás technológia megvalósításában A technológiai feladatokat átlátja. A kivitelezést magabiztosan hajtja végre.</t>
  </si>
  <si>
    <t>Eltérő pályaszerkezettel összefüggő építési, illetve karbantartási, javítási tevékenységeket hajt végre. Tervek alapján fagyvédőréteget, burkolatalapot, burkolatot, különböző szegély megoldásokat épít, javít. Folyamatosan figyel az egyes szerkezeti rétegek felületén, csatlakozási részein az ideiglenes és végleges vízelvezetési megoldások kialakítására.</t>
  </si>
  <si>
    <r>
      <t xml:space="preserve">A tananyagelemek és a deszkriptorok projektszemléletű kapcsolódása: 
</t>
    </r>
    <r>
      <rPr>
        <sz val="11"/>
        <color theme="1"/>
        <rFont val="Franklin Gothic Book"/>
        <family val="2"/>
        <charset val="238"/>
      </rPr>
      <t xml:space="preserve">A tanuló a közlekedési pálya szerkezeti felépítését, az azt alkotó anyagokat, jellemzőiket ismeri. A megvalósulásra kerülő projekt olyan tevékenységet tartalmazzon, amely lehetőséget ad arra, hogy a tanuló a szerkezet építése vagy fenntartása során alkalmazza a korábban megszerzett ismereteit. A munkafolyamatok végrehajtása közben ismerje fel és vegye figyelembe a beépítésre kerülő anyagok tulajdonságait, és azokat tudatosan illessze a szakmai követelményekhez. A projekt során a tanulónak alkalma nyílik arra, hogy gyakorlati tapasztalatokon keresztül mélyítse el tudását és fejlessze szakmai kompetenciáit. A tanuló az építőanyag jellemzők elavulásra, várható szerkezeti élettartamra hatásával tisztában van és ezt figyelembe tudja venni. </t>
    </r>
  </si>
  <si>
    <t>Építés közben hozott döntéseinek eredményéért felelősséget vállal, szükség esetén javítja saját hibáját.</t>
  </si>
  <si>
    <t>Törekszik a precíz, pontos munkavégzésre. A hulladékokat szakszerűen kezeli.  A hulladékgazdálkodásban a fenntarthatósági szempontokat figyelembe veszi. Törekszik a hulladék keletkezés minimalizálásra.</t>
  </si>
  <si>
    <t>Az építőanyagok jellemző tulajdonságait, felhasználási területeit, módjait ismeri. Az építőanyagok építésben felhasználhatóságával tisztában van, magabiztosan alkalmazza.</t>
  </si>
  <si>
    <t>Az építést, illetve karbantartást és javítást az építőanyagok tulajdonságainak figyelembevételével végzi.</t>
  </si>
  <si>
    <t>"A" Közlekedési pályát érő hatások, közlekedési pálya anyagai (3; 4. Sor)</t>
  </si>
  <si>
    <r>
      <t xml:space="preserve">A tananyagelemek és a deszkriptorok projektszemléletű kapcsolódása: 
</t>
    </r>
    <r>
      <rPr>
        <sz val="11"/>
        <color theme="1"/>
        <rFont val="Franklin Gothic Book"/>
        <family val="2"/>
        <charset val="238"/>
      </rPr>
      <t>A tanuló a pályaszerkezetről készült tervrajzi részletet értelmezi, méreteket leolvas, egyszerű számításokat végez. A tervrajzi részleten a tanultakat felismeri: alépítmény, felépítmény, burkolatalap, burkolat. A tervrajzi részleten felismert elemeket a helyszínen tudja értelmezni: építéstechnológiai elemek, pl.: padka vagy forgalomtechnikai elemek, pl.: burkolatjelek.</t>
    </r>
    <r>
      <rPr>
        <b/>
        <sz val="11"/>
        <color theme="1"/>
        <rFont val="Franklin Gothic Book"/>
        <family val="2"/>
        <charset val="238"/>
      </rPr>
      <t xml:space="preserve"> </t>
    </r>
    <r>
      <rPr>
        <sz val="11"/>
        <color theme="1"/>
        <rFont val="Franklin Gothic Book"/>
        <family val="2"/>
        <charset val="238"/>
      </rPr>
      <t>Az anyagszükséglet meghatározása során önállóan ellenőrzi a végzett számításokat, és szükség esetén képes saját hibáinak kijavítására is.</t>
    </r>
  </si>
  <si>
    <t>Az építéshez, illetve a karbantartás, javításhoz szükséges anyagmennyiség számításait ellenőrzi, szükség esetén javítja saját hibáját.</t>
  </si>
  <si>
    <t>A számítások előírt pontosságára törekszik.</t>
  </si>
  <si>
    <t>Ismeri az alapvető matematikai összefüggéseket, alapműveleteket, mértékegységeket, átváltásokat.</t>
  </si>
  <si>
    <t>A pályaszerkezet építési, illetve karbantartási, javítási tevékenységeihez szükséges anyagmennyiséget kiszámolja.</t>
  </si>
  <si>
    <r>
      <t xml:space="preserve">A tananyagelemek és a deszkriptorok projektszemléletű kapcsolódása: 
</t>
    </r>
    <r>
      <rPr>
        <sz val="11"/>
        <color theme="1"/>
        <rFont val="Franklin Gothic Book"/>
        <family val="2"/>
        <charset val="238"/>
      </rPr>
      <t>Cél a közúti közlekedésben megjelenő rajzok méretarányának, jelrendszerének megismertetése, szükséges egyszerű helyzetekben ezen ismeretek alkalmazni tudása. A projektszemléletű okatásban ismerje meg a tanuló a tervrajzok tartalmi részeit, szakági kapcsolatok szükségességét, tanulmányozzon rajzot és tudjon értelmezni műszaki leírás részletet.</t>
    </r>
    <r>
      <rPr>
        <b/>
        <sz val="11"/>
        <color theme="1"/>
        <rFont val="Franklin Gothic Book"/>
        <family val="2"/>
        <charset val="238"/>
      </rPr>
      <t xml:space="preserve"> </t>
    </r>
    <r>
      <rPr>
        <sz val="11"/>
        <color theme="1"/>
        <rFont val="Franklin Gothic Book"/>
        <family val="2"/>
        <charset val="238"/>
      </rPr>
      <t>A műszaki rajzok értelmezéséhez kapcsolódó ismereteit alkalmazza a szerkezeti ábrák létrehozása és azok számításainak ellenőrzése során, szükség esetén pedig képes saját hibáinak javítására is.</t>
    </r>
  </si>
  <si>
    <t xml:space="preserve"> Közlekedésépítési kivitelezések során
alkalmazott forgalomtechnika </t>
  </si>
  <si>
    <t>A műszaki rajzok értelmezésével összefüggő ismereteit, az ábrázolással létrehozott szerkezeti ábrákat, számításait ellenőrzi, szükség esetén javítja saját hibáját.</t>
  </si>
  <si>
    <t>Törekszik a pontos ábrázolásra, mennyiségszámításra.</t>
  </si>
  <si>
    <t>Az ábrázolás, méretezés szabályait ismeri. Azonosítja a közvetlenül és közvetett módon kinyerhető adatokat.</t>
  </si>
  <si>
    <t>Műszaki rajzokat olvas és értelmez. Méretarány alkalmazásával mérethelyes műszaki rajzot készít. Ábrázol, szerkezeti részekhez kapcsolódó mennyiségi számításokat végez.</t>
  </si>
  <si>
    <r>
      <t>A tananyagelemek és a deszkriptorok projektszemléletű kapcsolódása:</t>
    </r>
    <r>
      <rPr>
        <sz val="11"/>
        <color theme="1"/>
        <rFont val="Franklin Gothic Book"/>
        <family val="2"/>
        <charset val="238"/>
      </rPr>
      <t xml:space="preserve"> 
Cél a közúti közlekedésben megjelenő elemek kapcsolatrendszerének megértetése, ami az elemek, folyamatok szabályok ismeretén, szabályok követésén alapul. További cél, hogy a tanuló megismerje az alapvető szabályzókat, szabályokat és eszközöket, valamint felismerje ezek alkalmazásának fontosságát a szakszerű munkavégzés során.
A projekt olyan témát dolgozzon fel, amelyben a tanuló vizsgálja a közlekedésépítésben megjelenő forgalmat és annak változásait. A cél az, hogy a forgalom mennyiségi és minőségi jellemzőire vonatkozóan bizonyítékokat keressen és találjon. A tanuló felismeri és bemutatja a kapcsolatot a forgalom jellemzői, valamint a közlekedési pálya és környezetében alkalmazott anyagok minősége és mennyisége között. A projekt során példákat gyűjt arra, hogyan hat a forgalom a kialakított forgalmi rendre, illetve milyen befolyásoló tényezők indokolják az adott megoldásokat.</t>
    </r>
  </si>
  <si>
    <t>Forgalomtechnika (útépítés)</t>
  </si>
  <si>
    <t>Felelősséget vállal saját munkájában.</t>
  </si>
  <si>
    <t>Szem előtt tartja az összefüggéseket, kritikusan szemléli a saját feladatköréből eredő feladatvégzés minőségét.</t>
  </si>
  <si>
    <t>Példákkal szemlélteti a forgalmat alkotó elemek tulajdonságait.</t>
  </si>
  <si>
    <t>A közút üzemének forgalmát alkotó elemek (ember, jármű, pálya, környezet, időjárás) egymásra hatását bemutatja.</t>
  </si>
  <si>
    <t>"C" Forgalomtechnikai alapismeretek a közlekedésépítésben (1. Sor)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</si>
</sst>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5">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1">
    <xf numFmtId="0" fontId="0" fillId="0" borderId="0"/>
  </cellStyleXfs>
  <cellXfs count="86">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3" fillId="0" borderId="1"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3" borderId="2"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5" xfId="0" applyFont="1" applyFill="1" applyBorder="1" applyAlignment="1">
      <alignment horizontal="left" vertical="center" wrapText="1"/>
    </xf>
    <xf numFmtId="0" fontId="4" fillId="3" borderId="21"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20"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1" fillId="3" borderId="20"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13"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3" fillId="6" borderId="12" xfId="0" applyFont="1" applyFill="1" applyBorder="1" applyAlignment="1">
      <alignment horizontal="center" vertical="center" wrapText="1"/>
    </xf>
    <xf numFmtId="0" fontId="3" fillId="6" borderId="13" xfId="0" applyFont="1" applyFill="1" applyBorder="1" applyAlignment="1">
      <alignment horizontal="center" vertical="center" wrapText="1"/>
    </xf>
    <xf numFmtId="0" fontId="4" fillId="6" borderId="12" xfId="0" applyFont="1" applyFill="1" applyBorder="1" applyAlignment="1">
      <alignment horizontal="justify" vertical="center" wrapText="1"/>
    </xf>
    <xf numFmtId="0" fontId="3" fillId="6" borderId="9" xfId="0" applyFont="1" applyFill="1" applyBorder="1" applyAlignment="1">
      <alignment horizontal="justify" vertical="center" wrapText="1"/>
    </xf>
    <xf numFmtId="0" fontId="3"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3" fillId="0" borderId="1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4" borderId="18"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3" fillId="2" borderId="22" xfId="0" applyFont="1" applyFill="1" applyBorder="1" applyAlignment="1">
      <alignment horizontal="center" vertical="center" textRotation="90" wrapText="1"/>
    </xf>
    <xf numFmtId="0" fontId="3" fillId="2" borderId="23" xfId="0" applyFont="1" applyFill="1" applyBorder="1" applyAlignment="1">
      <alignment horizontal="center" vertical="center" textRotation="90" wrapText="1"/>
    </xf>
    <xf numFmtId="0" fontId="3" fillId="2" borderId="24" xfId="0" applyFont="1" applyFill="1" applyBorder="1" applyAlignment="1">
      <alignment horizontal="center" vertical="center" textRotation="90"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5" borderId="9" xfId="0" applyFont="1" applyFill="1" applyBorder="1" applyAlignment="1">
      <alignment horizontal="justify" vertical="center" wrapText="1"/>
    </xf>
    <xf numFmtId="0" fontId="3" fillId="5" borderId="11" xfId="0" applyFont="1" applyFill="1" applyBorder="1" applyAlignment="1">
      <alignment horizontal="justify" vertical="center" wrapText="1"/>
    </xf>
    <xf numFmtId="0" fontId="3" fillId="5" borderId="12" xfId="0" applyFont="1" applyFill="1" applyBorder="1" applyAlignment="1">
      <alignment horizontal="justify" vertical="center"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cellXfs>
  <cellStyles count="1">
    <cellStyle name="Normál" xfId="0" builtinId="0"/>
  </cellStyles>
  <dxfs count="0"/>
  <tableStyles count="0" defaultTableStyle="TableStyleMedium2" defaultPivotStyle="PivotStyleLight16"/>
  <colors>
    <mruColors>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4B5"/>
  </sheetPr>
  <dimension ref="A1:H109"/>
  <sheetViews>
    <sheetView tabSelected="1" zoomScale="85" zoomScaleNormal="85" workbookViewId="0">
      <pane ySplit="1" topLeftCell="A98" activePane="bottomLeft" state="frozen"/>
      <selection pane="bottomLeft" activeCell="G83" sqref="G83"/>
    </sheetView>
  </sheetViews>
  <sheetFormatPr defaultColWidth="9.109375" defaultRowHeight="15" x14ac:dyDescent="0.3"/>
  <cols>
    <col min="1" max="1" width="13.109375" style="3" customWidth="1"/>
    <col min="2" max="2" width="25.6640625" style="4" customWidth="1"/>
    <col min="3" max="3" width="23" style="3" customWidth="1"/>
    <col min="4" max="4" width="28.5546875" style="3" customWidth="1"/>
    <col min="5" max="5" width="24.5546875" style="3" customWidth="1"/>
    <col min="6" max="6" width="28" style="3" customWidth="1"/>
    <col min="7" max="7" width="24" style="3" customWidth="1"/>
    <col min="8" max="8" width="21.88671875" style="3" customWidth="1"/>
    <col min="9" max="9" width="53.44140625" style="2" customWidth="1"/>
    <col min="10" max="16384" width="9.109375" style="2"/>
  </cols>
  <sheetData>
    <row r="1" spans="1:8" s="1" customFormat="1" ht="49.35" customHeight="1" thickBot="1" x14ac:dyDescent="0.35">
      <c r="A1" s="5" t="s">
        <v>0</v>
      </c>
      <c r="B1" s="6" t="s">
        <v>1</v>
      </c>
      <c r="C1" s="7" t="s">
        <v>2</v>
      </c>
      <c r="D1" s="7" t="s">
        <v>3</v>
      </c>
      <c r="E1" s="7" t="s">
        <v>4</v>
      </c>
      <c r="F1" s="7" t="s">
        <v>5</v>
      </c>
      <c r="G1" s="8" t="s">
        <v>6</v>
      </c>
      <c r="H1" s="9" t="s">
        <v>7</v>
      </c>
    </row>
    <row r="2" spans="1:8" ht="15.75" customHeight="1" x14ac:dyDescent="0.3">
      <c r="A2" s="40">
        <v>1</v>
      </c>
      <c r="B2" s="48" t="s">
        <v>89</v>
      </c>
      <c r="C2" s="43" t="s">
        <v>10</v>
      </c>
      <c r="D2" s="43" t="s">
        <v>11</v>
      </c>
      <c r="E2" s="43" t="s">
        <v>12</v>
      </c>
      <c r="F2" s="43" t="s">
        <v>13</v>
      </c>
      <c r="G2" s="46" t="s">
        <v>62</v>
      </c>
      <c r="H2" s="47"/>
    </row>
    <row r="3" spans="1:8" ht="45" x14ac:dyDescent="0.3">
      <c r="A3" s="41"/>
      <c r="B3" s="49"/>
      <c r="C3" s="44"/>
      <c r="D3" s="44"/>
      <c r="E3" s="44"/>
      <c r="F3" s="44"/>
      <c r="G3" s="10" t="s">
        <v>63</v>
      </c>
      <c r="H3" s="11">
        <v>10</v>
      </c>
    </row>
    <row r="4" spans="1:8" ht="46.35" customHeight="1" thickBot="1" x14ac:dyDescent="0.35">
      <c r="A4" s="41"/>
      <c r="B4" s="49"/>
      <c r="C4" s="44"/>
      <c r="D4" s="44"/>
      <c r="E4" s="44"/>
      <c r="F4" s="44"/>
      <c r="G4" s="10" t="s">
        <v>65</v>
      </c>
      <c r="H4" s="11">
        <v>25</v>
      </c>
    </row>
    <row r="5" spans="1:8" ht="15" customHeight="1" x14ac:dyDescent="0.3">
      <c r="A5" s="41"/>
      <c r="B5" s="49"/>
      <c r="C5" s="44"/>
      <c r="D5" s="44"/>
      <c r="E5" s="44"/>
      <c r="F5" s="44"/>
      <c r="G5" s="46" t="s">
        <v>64</v>
      </c>
      <c r="H5" s="47"/>
    </row>
    <row r="6" spans="1:8" ht="46.65" customHeight="1" x14ac:dyDescent="0.3">
      <c r="A6" s="41"/>
      <c r="B6" s="49"/>
      <c r="C6" s="44"/>
      <c r="D6" s="44"/>
      <c r="E6" s="44"/>
      <c r="F6" s="44"/>
      <c r="G6" s="10" t="s">
        <v>66</v>
      </c>
      <c r="H6" s="11">
        <v>7</v>
      </c>
    </row>
    <row r="7" spans="1:8" ht="45.6" customHeight="1" x14ac:dyDescent="0.3">
      <c r="A7" s="41"/>
      <c r="B7" s="49"/>
      <c r="C7" s="44"/>
      <c r="D7" s="44"/>
      <c r="E7" s="44"/>
      <c r="F7" s="44"/>
      <c r="G7" s="10" t="s">
        <v>67</v>
      </c>
      <c r="H7" s="11">
        <v>6</v>
      </c>
    </row>
    <row r="8" spans="1:8" ht="4.2" customHeight="1" thickBot="1" x14ac:dyDescent="0.35">
      <c r="A8" s="41"/>
      <c r="B8" s="49"/>
      <c r="C8" s="45"/>
      <c r="D8" s="45"/>
      <c r="E8" s="45"/>
      <c r="F8" s="45"/>
      <c r="G8" s="51" t="s">
        <v>8</v>
      </c>
      <c r="H8" s="53">
        <f>SUM(H3:H4,H6:H7,)</f>
        <v>48</v>
      </c>
    </row>
    <row r="9" spans="1:8" ht="156.75" customHeight="1" thickBot="1" x14ac:dyDescent="0.35">
      <c r="A9" s="42"/>
      <c r="B9" s="50"/>
      <c r="C9" s="55" t="s">
        <v>88</v>
      </c>
      <c r="D9" s="55"/>
      <c r="E9" s="55"/>
      <c r="F9" s="56"/>
      <c r="G9" s="52"/>
      <c r="H9" s="54"/>
    </row>
    <row r="10" spans="1:8" ht="16.5" customHeight="1" x14ac:dyDescent="0.3">
      <c r="A10" s="40">
        <v>2</v>
      </c>
      <c r="B10" s="48" t="s">
        <v>90</v>
      </c>
      <c r="C10" s="43" t="s">
        <v>14</v>
      </c>
      <c r="D10" s="43" t="s">
        <v>15</v>
      </c>
      <c r="E10" s="43" t="s">
        <v>16</v>
      </c>
      <c r="F10" s="43" t="s">
        <v>17</v>
      </c>
      <c r="G10" s="46" t="s">
        <v>68</v>
      </c>
      <c r="H10" s="47"/>
    </row>
    <row r="11" spans="1:8" ht="30" x14ac:dyDescent="0.3">
      <c r="A11" s="41"/>
      <c r="B11" s="49"/>
      <c r="C11" s="44"/>
      <c r="D11" s="44"/>
      <c r="E11" s="44"/>
      <c r="F11" s="44"/>
      <c r="G11" s="10" t="s">
        <v>69</v>
      </c>
      <c r="H11" s="11">
        <v>3</v>
      </c>
    </row>
    <row r="12" spans="1:8" ht="75.599999999999994" thickBot="1" x14ac:dyDescent="0.35">
      <c r="A12" s="41"/>
      <c r="B12" s="49"/>
      <c r="C12" s="44"/>
      <c r="D12" s="44"/>
      <c r="E12" s="44"/>
      <c r="F12" s="44"/>
      <c r="G12" s="10" t="s">
        <v>70</v>
      </c>
      <c r="H12" s="11">
        <v>14</v>
      </c>
    </row>
    <row r="13" spans="1:8" ht="16.5" customHeight="1" x14ac:dyDescent="0.3">
      <c r="A13" s="41"/>
      <c r="B13" s="49"/>
      <c r="C13" s="44"/>
      <c r="D13" s="44"/>
      <c r="E13" s="44"/>
      <c r="F13" s="44"/>
      <c r="G13" s="46" t="s">
        <v>62</v>
      </c>
      <c r="H13" s="47"/>
    </row>
    <row r="14" spans="1:8" ht="47.4" customHeight="1" x14ac:dyDescent="0.3">
      <c r="A14" s="41"/>
      <c r="B14" s="49"/>
      <c r="C14" s="44"/>
      <c r="D14" s="44"/>
      <c r="E14" s="44"/>
      <c r="F14" s="44"/>
      <c r="G14" s="10" t="s">
        <v>71</v>
      </c>
      <c r="H14" s="11">
        <v>15</v>
      </c>
    </row>
    <row r="15" spans="1:8" ht="15.6" thickBot="1" x14ac:dyDescent="0.35">
      <c r="A15" s="41"/>
      <c r="B15" s="49"/>
      <c r="C15" s="45"/>
      <c r="D15" s="45"/>
      <c r="E15" s="45"/>
      <c r="F15" s="45"/>
      <c r="G15" s="51" t="s">
        <v>8</v>
      </c>
      <c r="H15" s="53">
        <f>SUM(H11:H12,H14:H14,)</f>
        <v>32</v>
      </c>
    </row>
    <row r="16" spans="1:8" ht="149.25" customHeight="1" thickBot="1" x14ac:dyDescent="0.35">
      <c r="A16" s="42"/>
      <c r="B16" s="50"/>
      <c r="C16" s="55" t="s">
        <v>95</v>
      </c>
      <c r="D16" s="55"/>
      <c r="E16" s="55"/>
      <c r="F16" s="56"/>
      <c r="G16" s="52"/>
      <c r="H16" s="54"/>
    </row>
    <row r="17" spans="1:8" x14ac:dyDescent="0.3">
      <c r="A17" s="40">
        <v>3</v>
      </c>
      <c r="B17" s="48" t="s">
        <v>89</v>
      </c>
      <c r="C17" s="43" t="s">
        <v>18</v>
      </c>
      <c r="D17" s="43" t="s">
        <v>19</v>
      </c>
      <c r="E17" s="43" t="s">
        <v>20</v>
      </c>
      <c r="F17" s="43" t="s">
        <v>21</v>
      </c>
      <c r="G17" s="46" t="s">
        <v>68</v>
      </c>
      <c r="H17" s="47"/>
    </row>
    <row r="18" spans="1:8" ht="107.4" customHeight="1" thickBot="1" x14ac:dyDescent="0.35">
      <c r="A18" s="41"/>
      <c r="B18" s="49"/>
      <c r="C18" s="44"/>
      <c r="D18" s="44"/>
      <c r="E18" s="44"/>
      <c r="F18" s="44"/>
      <c r="G18" s="10" t="s">
        <v>72</v>
      </c>
      <c r="H18" s="11">
        <v>10</v>
      </c>
    </row>
    <row r="19" spans="1:8" x14ac:dyDescent="0.3">
      <c r="A19" s="41"/>
      <c r="B19" s="49"/>
      <c r="C19" s="44"/>
      <c r="D19" s="44"/>
      <c r="E19" s="44"/>
      <c r="F19" s="44"/>
      <c r="G19" s="46" t="s">
        <v>62</v>
      </c>
      <c r="H19" s="47"/>
    </row>
    <row r="20" spans="1:8" ht="45" x14ac:dyDescent="0.3">
      <c r="A20" s="41"/>
      <c r="B20" s="49"/>
      <c r="C20" s="44"/>
      <c r="D20" s="44"/>
      <c r="E20" s="44"/>
      <c r="F20" s="44"/>
      <c r="G20" s="10" t="s">
        <v>63</v>
      </c>
      <c r="H20" s="11">
        <v>5</v>
      </c>
    </row>
    <row r="21" spans="1:8" ht="47.4" customHeight="1" thickBot="1" x14ac:dyDescent="0.35">
      <c r="A21" s="41"/>
      <c r="B21" s="49"/>
      <c r="C21" s="44"/>
      <c r="D21" s="44"/>
      <c r="E21" s="44"/>
      <c r="F21" s="44"/>
      <c r="G21" s="10" t="s">
        <v>65</v>
      </c>
      <c r="H21" s="11">
        <v>15</v>
      </c>
    </row>
    <row r="22" spans="1:8" x14ac:dyDescent="0.3">
      <c r="A22" s="41"/>
      <c r="B22" s="49"/>
      <c r="C22" s="44"/>
      <c r="D22" s="44"/>
      <c r="E22" s="44"/>
      <c r="F22" s="44"/>
      <c r="G22" s="46" t="s">
        <v>73</v>
      </c>
      <c r="H22" s="47"/>
    </row>
    <row r="23" spans="1:8" ht="30" x14ac:dyDescent="0.3">
      <c r="A23" s="41"/>
      <c r="B23" s="49"/>
      <c r="C23" s="44"/>
      <c r="D23" s="44"/>
      <c r="E23" s="44"/>
      <c r="F23" s="44"/>
      <c r="G23" s="10" t="s">
        <v>74</v>
      </c>
      <c r="H23" s="11">
        <v>7</v>
      </c>
    </row>
    <row r="24" spans="1:8" ht="15.6" thickBot="1" x14ac:dyDescent="0.35">
      <c r="A24" s="41"/>
      <c r="B24" s="49"/>
      <c r="C24" s="45"/>
      <c r="D24" s="45"/>
      <c r="E24" s="45"/>
      <c r="F24" s="45"/>
      <c r="G24" s="51" t="s">
        <v>8</v>
      </c>
      <c r="H24" s="53">
        <f>SUM(H18:H18,H20:H21,H23:H23,)</f>
        <v>37</v>
      </c>
    </row>
    <row r="25" spans="1:8" ht="135.75" customHeight="1" thickBot="1" x14ac:dyDescent="0.35">
      <c r="A25" s="42"/>
      <c r="B25" s="50"/>
      <c r="C25" s="55" t="s">
        <v>96</v>
      </c>
      <c r="D25" s="55"/>
      <c r="E25" s="55"/>
      <c r="F25" s="56"/>
      <c r="G25" s="52"/>
      <c r="H25" s="54"/>
    </row>
    <row r="26" spans="1:8" ht="16.5" customHeight="1" x14ac:dyDescent="0.3">
      <c r="A26" s="40">
        <v>4</v>
      </c>
      <c r="B26" s="48" t="s">
        <v>89</v>
      </c>
      <c r="C26" s="43" t="s">
        <v>22</v>
      </c>
      <c r="D26" s="43" t="s">
        <v>23</v>
      </c>
      <c r="E26" s="43" t="s">
        <v>24</v>
      </c>
      <c r="F26" s="43" t="s">
        <v>25</v>
      </c>
      <c r="G26" s="46" t="s">
        <v>68</v>
      </c>
      <c r="H26" s="47"/>
    </row>
    <row r="27" spans="1:8" ht="30.6" thickBot="1" x14ac:dyDescent="0.35">
      <c r="A27" s="41"/>
      <c r="B27" s="49"/>
      <c r="C27" s="44"/>
      <c r="D27" s="44"/>
      <c r="E27" s="44"/>
      <c r="F27" s="44"/>
      <c r="G27" s="10" t="s">
        <v>75</v>
      </c>
      <c r="H27" s="11">
        <v>6</v>
      </c>
    </row>
    <row r="28" spans="1:8" x14ac:dyDescent="0.3">
      <c r="A28" s="41"/>
      <c r="B28" s="49"/>
      <c r="C28" s="44"/>
      <c r="D28" s="44"/>
      <c r="E28" s="44"/>
      <c r="F28" s="44"/>
      <c r="G28" s="46" t="s">
        <v>62</v>
      </c>
      <c r="H28" s="47"/>
    </row>
    <row r="29" spans="1:8" ht="45" x14ac:dyDescent="0.3">
      <c r="A29" s="41"/>
      <c r="B29" s="49"/>
      <c r="C29" s="44"/>
      <c r="D29" s="44"/>
      <c r="E29" s="44"/>
      <c r="F29" s="44"/>
      <c r="G29" s="10" t="s">
        <v>76</v>
      </c>
      <c r="H29" s="11">
        <v>22</v>
      </c>
    </row>
    <row r="30" spans="1:8" ht="45" x14ac:dyDescent="0.3">
      <c r="A30" s="41"/>
      <c r="B30" s="49"/>
      <c r="C30" s="44"/>
      <c r="D30" s="44"/>
      <c r="E30" s="44"/>
      <c r="F30" s="44"/>
      <c r="G30" s="10" t="s">
        <v>63</v>
      </c>
      <c r="H30" s="11">
        <v>9</v>
      </c>
    </row>
    <row r="31" spans="1:8" ht="59.25" customHeight="1" thickBot="1" x14ac:dyDescent="0.35">
      <c r="A31" s="41"/>
      <c r="B31" s="49"/>
      <c r="C31" s="44"/>
      <c r="D31" s="44"/>
      <c r="E31" s="44"/>
      <c r="F31" s="44"/>
      <c r="G31" s="10" t="s">
        <v>65</v>
      </c>
      <c r="H31" s="11">
        <v>20</v>
      </c>
    </row>
    <row r="32" spans="1:8" x14ac:dyDescent="0.3">
      <c r="A32" s="41"/>
      <c r="B32" s="49"/>
      <c r="C32" s="44"/>
      <c r="D32" s="44"/>
      <c r="E32" s="44"/>
      <c r="F32" s="44"/>
      <c r="G32" s="46" t="s">
        <v>73</v>
      </c>
      <c r="H32" s="47"/>
    </row>
    <row r="33" spans="1:8" ht="30" x14ac:dyDescent="0.3">
      <c r="A33" s="41"/>
      <c r="B33" s="49"/>
      <c r="C33" s="44"/>
      <c r="D33" s="44"/>
      <c r="E33" s="44"/>
      <c r="F33" s="44"/>
      <c r="G33" s="10" t="s">
        <v>74</v>
      </c>
      <c r="H33" s="11">
        <v>7</v>
      </c>
    </row>
    <row r="34" spans="1:8" ht="15.6" thickBot="1" x14ac:dyDescent="0.35">
      <c r="A34" s="41"/>
      <c r="B34" s="49"/>
      <c r="C34" s="45"/>
      <c r="D34" s="45"/>
      <c r="E34" s="45"/>
      <c r="F34" s="45"/>
      <c r="G34" s="51" t="s">
        <v>8</v>
      </c>
      <c r="H34" s="53">
        <f>SUM(H27:H27,H29:H31,H33:H33,)</f>
        <v>64</v>
      </c>
    </row>
    <row r="35" spans="1:8" ht="156" customHeight="1" thickBot="1" x14ac:dyDescent="0.35">
      <c r="A35" s="42"/>
      <c r="B35" s="50"/>
      <c r="C35" s="55" t="s">
        <v>97</v>
      </c>
      <c r="D35" s="55"/>
      <c r="E35" s="55"/>
      <c r="F35" s="56"/>
      <c r="G35" s="52"/>
      <c r="H35" s="54"/>
    </row>
    <row r="36" spans="1:8" ht="16.5" customHeight="1" x14ac:dyDescent="0.3">
      <c r="A36" s="40">
        <v>5</v>
      </c>
      <c r="B36" s="48" t="s">
        <v>61</v>
      </c>
      <c r="C36" s="43" t="s">
        <v>26</v>
      </c>
      <c r="D36" s="43" t="s">
        <v>27</v>
      </c>
      <c r="E36" s="43" t="s">
        <v>28</v>
      </c>
      <c r="F36" s="43" t="s">
        <v>29</v>
      </c>
      <c r="G36" s="46" t="s">
        <v>62</v>
      </c>
      <c r="H36" s="47"/>
    </row>
    <row r="37" spans="1:8" ht="48.6" customHeight="1" thickBot="1" x14ac:dyDescent="0.35">
      <c r="A37" s="41"/>
      <c r="B37" s="49"/>
      <c r="C37" s="44"/>
      <c r="D37" s="44"/>
      <c r="E37" s="44"/>
      <c r="F37" s="44"/>
      <c r="G37" s="10" t="s">
        <v>65</v>
      </c>
      <c r="H37" s="11">
        <v>20</v>
      </c>
    </row>
    <row r="38" spans="1:8" x14ac:dyDescent="0.3">
      <c r="A38" s="41"/>
      <c r="B38" s="49"/>
      <c r="C38" s="44"/>
      <c r="D38" s="44"/>
      <c r="E38" s="44"/>
      <c r="F38" s="44"/>
      <c r="G38" s="46" t="s">
        <v>64</v>
      </c>
      <c r="H38" s="47"/>
    </row>
    <row r="39" spans="1:8" ht="45" x14ac:dyDescent="0.3">
      <c r="A39" s="41"/>
      <c r="B39" s="49"/>
      <c r="C39" s="44"/>
      <c r="D39" s="44"/>
      <c r="E39" s="44"/>
      <c r="F39" s="44"/>
      <c r="G39" s="10" t="s">
        <v>66</v>
      </c>
      <c r="H39" s="11">
        <v>7</v>
      </c>
    </row>
    <row r="40" spans="1:8" x14ac:dyDescent="0.3">
      <c r="A40" s="41"/>
      <c r="B40" s="49"/>
      <c r="C40" s="44"/>
      <c r="D40" s="44"/>
      <c r="E40" s="44"/>
      <c r="F40" s="44"/>
      <c r="G40" s="10" t="s">
        <v>77</v>
      </c>
      <c r="H40" s="11">
        <v>4</v>
      </c>
    </row>
    <row r="41" spans="1:8" x14ac:dyDescent="0.3">
      <c r="A41" s="41"/>
      <c r="B41" s="49"/>
      <c r="C41" s="44"/>
      <c r="D41" s="44"/>
      <c r="E41" s="44"/>
      <c r="F41" s="44"/>
      <c r="G41" s="10" t="s">
        <v>78</v>
      </c>
      <c r="H41" s="11">
        <v>6</v>
      </c>
    </row>
    <row r="42" spans="1:8" ht="45.6" customHeight="1" x14ac:dyDescent="0.3">
      <c r="A42" s="41"/>
      <c r="B42" s="49"/>
      <c r="C42" s="44"/>
      <c r="D42" s="44"/>
      <c r="E42" s="44"/>
      <c r="F42" s="44"/>
      <c r="G42" s="10" t="s">
        <v>67</v>
      </c>
      <c r="H42" s="11">
        <v>6</v>
      </c>
    </row>
    <row r="43" spans="1:8" ht="15.6" thickBot="1" x14ac:dyDescent="0.35">
      <c r="A43" s="41"/>
      <c r="B43" s="49"/>
      <c r="C43" s="45"/>
      <c r="D43" s="45"/>
      <c r="E43" s="45"/>
      <c r="F43" s="45"/>
      <c r="G43" s="51" t="s">
        <v>8</v>
      </c>
      <c r="H43" s="53">
        <f>SUM(H37:H37,H39:H42,)</f>
        <v>43</v>
      </c>
    </row>
    <row r="44" spans="1:8" ht="200.1" customHeight="1" thickBot="1" x14ac:dyDescent="0.35">
      <c r="A44" s="42"/>
      <c r="B44" s="50"/>
      <c r="C44" s="55" t="s">
        <v>98</v>
      </c>
      <c r="D44" s="55"/>
      <c r="E44" s="55"/>
      <c r="F44" s="56"/>
      <c r="G44" s="52"/>
      <c r="H44" s="54"/>
    </row>
    <row r="45" spans="1:8" ht="16.5" customHeight="1" x14ac:dyDescent="0.3">
      <c r="A45" s="40">
        <v>6</v>
      </c>
      <c r="B45" s="48" t="s">
        <v>90</v>
      </c>
      <c r="C45" s="43" t="s">
        <v>30</v>
      </c>
      <c r="D45" s="43" t="s">
        <v>31</v>
      </c>
      <c r="E45" s="43" t="s">
        <v>32</v>
      </c>
      <c r="F45" s="43" t="s">
        <v>33</v>
      </c>
      <c r="G45" s="46" t="s">
        <v>68</v>
      </c>
      <c r="H45" s="47"/>
    </row>
    <row r="46" spans="1:8" ht="30" x14ac:dyDescent="0.3">
      <c r="A46" s="41"/>
      <c r="B46" s="49"/>
      <c r="C46" s="44"/>
      <c r="D46" s="44"/>
      <c r="E46" s="44"/>
      <c r="F46" s="44"/>
      <c r="G46" s="10" t="s">
        <v>69</v>
      </c>
      <c r="H46" s="11">
        <v>3</v>
      </c>
    </row>
    <row r="47" spans="1:8" ht="45" x14ac:dyDescent="0.3">
      <c r="A47" s="41"/>
      <c r="B47" s="49"/>
      <c r="C47" s="44"/>
      <c r="D47" s="44"/>
      <c r="E47" s="44"/>
      <c r="F47" s="44"/>
      <c r="G47" s="10" t="s">
        <v>79</v>
      </c>
      <c r="H47" s="11">
        <v>3</v>
      </c>
    </row>
    <row r="48" spans="1:8" ht="30.6" thickBot="1" x14ac:dyDescent="0.35">
      <c r="A48" s="41"/>
      <c r="B48" s="49"/>
      <c r="C48" s="44"/>
      <c r="D48" s="44"/>
      <c r="E48" s="44"/>
      <c r="F48" s="44"/>
      <c r="G48" s="10" t="s">
        <v>75</v>
      </c>
      <c r="H48" s="11">
        <v>6</v>
      </c>
    </row>
    <row r="49" spans="1:8" x14ac:dyDescent="0.3">
      <c r="A49" s="41"/>
      <c r="B49" s="49"/>
      <c r="C49" s="44"/>
      <c r="D49" s="44"/>
      <c r="E49" s="44"/>
      <c r="F49" s="44"/>
      <c r="G49" s="46" t="s">
        <v>62</v>
      </c>
      <c r="H49" s="47"/>
    </row>
    <row r="50" spans="1:8" ht="46.35" customHeight="1" x14ac:dyDescent="0.3">
      <c r="A50" s="41"/>
      <c r="B50" s="49"/>
      <c r="C50" s="44"/>
      <c r="D50" s="44"/>
      <c r="E50" s="44"/>
      <c r="F50" s="44"/>
      <c r="G50" s="10" t="s">
        <v>71</v>
      </c>
      <c r="H50" s="11">
        <v>15</v>
      </c>
    </row>
    <row r="51" spans="1:8" ht="15.6" thickBot="1" x14ac:dyDescent="0.35">
      <c r="A51" s="41"/>
      <c r="B51" s="49"/>
      <c r="C51" s="45"/>
      <c r="D51" s="45"/>
      <c r="E51" s="45"/>
      <c r="F51" s="45"/>
      <c r="G51" s="51" t="s">
        <v>8</v>
      </c>
      <c r="H51" s="53">
        <f>SUM(H46:H48,H50:H50,)</f>
        <v>27</v>
      </c>
    </row>
    <row r="52" spans="1:8" ht="153.75" customHeight="1" thickBot="1" x14ac:dyDescent="0.35">
      <c r="A52" s="42"/>
      <c r="B52" s="50"/>
      <c r="C52" s="55" t="s">
        <v>99</v>
      </c>
      <c r="D52" s="55"/>
      <c r="E52" s="55"/>
      <c r="F52" s="56"/>
      <c r="G52" s="52"/>
      <c r="H52" s="54"/>
    </row>
    <row r="53" spans="1:8" ht="16.5" customHeight="1" x14ac:dyDescent="0.3">
      <c r="A53" s="40">
        <v>7</v>
      </c>
      <c r="B53" s="48" t="s">
        <v>90</v>
      </c>
      <c r="C53" s="43" t="s">
        <v>34</v>
      </c>
      <c r="D53" s="43" t="s">
        <v>35</v>
      </c>
      <c r="E53" s="43" t="s">
        <v>36</v>
      </c>
      <c r="F53" s="43" t="s">
        <v>37</v>
      </c>
      <c r="G53" s="46" t="s">
        <v>68</v>
      </c>
      <c r="H53" s="47"/>
    </row>
    <row r="54" spans="1:8" ht="88.5" customHeight="1" thickBot="1" x14ac:dyDescent="0.35">
      <c r="A54" s="41"/>
      <c r="B54" s="49"/>
      <c r="C54" s="44"/>
      <c r="D54" s="44"/>
      <c r="E54" s="44"/>
      <c r="F54" s="44"/>
      <c r="G54" s="10" t="s">
        <v>79</v>
      </c>
      <c r="H54" s="11">
        <v>6</v>
      </c>
    </row>
    <row r="55" spans="1:8" x14ac:dyDescent="0.3">
      <c r="A55" s="41"/>
      <c r="B55" s="49"/>
      <c r="C55" s="44"/>
      <c r="D55" s="44"/>
      <c r="E55" s="44"/>
      <c r="F55" s="44"/>
      <c r="G55" s="46" t="s">
        <v>62</v>
      </c>
      <c r="H55" s="47"/>
    </row>
    <row r="56" spans="1:8" ht="43.65" customHeight="1" x14ac:dyDescent="0.3">
      <c r="A56" s="41"/>
      <c r="B56" s="49"/>
      <c r="C56" s="44"/>
      <c r="D56" s="44"/>
      <c r="E56" s="44"/>
      <c r="F56" s="44"/>
      <c r="G56" s="10" t="s">
        <v>71</v>
      </c>
      <c r="H56" s="11">
        <v>15</v>
      </c>
    </row>
    <row r="57" spans="1:8" ht="15.6" thickBot="1" x14ac:dyDescent="0.35">
      <c r="A57" s="41"/>
      <c r="B57" s="49"/>
      <c r="C57" s="45"/>
      <c r="D57" s="45"/>
      <c r="E57" s="45"/>
      <c r="F57" s="45"/>
      <c r="G57" s="51" t="s">
        <v>8</v>
      </c>
      <c r="H57" s="53">
        <f>SUM(H54:H54,H56:H56,)</f>
        <v>21</v>
      </c>
    </row>
    <row r="58" spans="1:8" ht="200.1" customHeight="1" thickBot="1" x14ac:dyDescent="0.35">
      <c r="A58" s="42"/>
      <c r="B58" s="50"/>
      <c r="C58" s="55" t="s">
        <v>100</v>
      </c>
      <c r="D58" s="55"/>
      <c r="E58" s="55"/>
      <c r="F58" s="56"/>
      <c r="G58" s="52"/>
      <c r="H58" s="54"/>
    </row>
    <row r="59" spans="1:8" ht="16.5" customHeight="1" x14ac:dyDescent="0.3">
      <c r="A59" s="40">
        <v>8</v>
      </c>
      <c r="B59" s="48" t="s">
        <v>91</v>
      </c>
      <c r="C59" s="43" t="s">
        <v>38</v>
      </c>
      <c r="D59" s="43" t="s">
        <v>39</v>
      </c>
      <c r="E59" s="43" t="s">
        <v>40</v>
      </c>
      <c r="F59" s="43" t="s">
        <v>41</v>
      </c>
      <c r="G59" s="46" t="s">
        <v>62</v>
      </c>
      <c r="H59" s="47"/>
    </row>
    <row r="60" spans="1:8" ht="46.35" customHeight="1" thickBot="1" x14ac:dyDescent="0.35">
      <c r="A60" s="41"/>
      <c r="B60" s="49"/>
      <c r="C60" s="44"/>
      <c r="D60" s="44"/>
      <c r="E60" s="44"/>
      <c r="F60" s="44"/>
      <c r="G60" s="10" t="s">
        <v>65</v>
      </c>
      <c r="H60" s="11">
        <v>20</v>
      </c>
    </row>
    <row r="61" spans="1:8" x14ac:dyDescent="0.3">
      <c r="A61" s="41"/>
      <c r="B61" s="49"/>
      <c r="C61" s="44"/>
      <c r="D61" s="44"/>
      <c r="E61" s="44"/>
      <c r="F61" s="44"/>
      <c r="G61" s="46" t="s">
        <v>73</v>
      </c>
      <c r="H61" s="47"/>
    </row>
    <row r="62" spans="1:8" x14ac:dyDescent="0.3">
      <c r="A62" s="41"/>
      <c r="B62" s="49"/>
      <c r="C62" s="44"/>
      <c r="D62" s="44"/>
      <c r="E62" s="44"/>
      <c r="F62" s="44"/>
      <c r="G62" s="10" t="s">
        <v>80</v>
      </c>
      <c r="H62" s="11">
        <v>9</v>
      </c>
    </row>
    <row r="63" spans="1:8" ht="30" x14ac:dyDescent="0.3">
      <c r="A63" s="41"/>
      <c r="B63" s="49"/>
      <c r="C63" s="44"/>
      <c r="D63" s="44"/>
      <c r="E63" s="44"/>
      <c r="F63" s="44"/>
      <c r="G63" s="10" t="s">
        <v>74</v>
      </c>
      <c r="H63" s="11">
        <v>24</v>
      </c>
    </row>
    <row r="64" spans="1:8" ht="15.6" thickBot="1" x14ac:dyDescent="0.35">
      <c r="A64" s="41"/>
      <c r="B64" s="49"/>
      <c r="C64" s="45"/>
      <c r="D64" s="45"/>
      <c r="E64" s="45"/>
      <c r="F64" s="45"/>
      <c r="G64" s="51" t="s">
        <v>8</v>
      </c>
      <c r="H64" s="53">
        <f>SUM(H60:H60,H62:H63,)</f>
        <v>53</v>
      </c>
    </row>
    <row r="65" spans="1:8" ht="167.25" customHeight="1" thickBot="1" x14ac:dyDescent="0.35">
      <c r="A65" s="42"/>
      <c r="B65" s="50"/>
      <c r="C65" s="55" t="s">
        <v>101</v>
      </c>
      <c r="D65" s="55"/>
      <c r="E65" s="55"/>
      <c r="F65" s="56"/>
      <c r="G65" s="52"/>
      <c r="H65" s="54"/>
    </row>
    <row r="66" spans="1:8" ht="16.5" customHeight="1" x14ac:dyDescent="0.3">
      <c r="A66" s="40">
        <v>9</v>
      </c>
      <c r="B66" s="48" t="s">
        <v>91</v>
      </c>
      <c r="C66" s="43" t="s">
        <v>42</v>
      </c>
      <c r="D66" s="43" t="s">
        <v>43</v>
      </c>
      <c r="E66" s="43" t="s">
        <v>44</v>
      </c>
      <c r="F66" s="43" t="s">
        <v>45</v>
      </c>
      <c r="G66" s="46" t="s">
        <v>62</v>
      </c>
      <c r="H66" s="47"/>
    </row>
    <row r="67" spans="1:8" ht="49.2" customHeight="1" thickBot="1" x14ac:dyDescent="0.35">
      <c r="A67" s="41"/>
      <c r="B67" s="49"/>
      <c r="C67" s="44"/>
      <c r="D67" s="44"/>
      <c r="E67" s="44"/>
      <c r="F67" s="44"/>
      <c r="G67" s="10" t="s">
        <v>65</v>
      </c>
      <c r="H67" s="11">
        <v>20</v>
      </c>
    </row>
    <row r="68" spans="1:8" x14ac:dyDescent="0.3">
      <c r="A68" s="41"/>
      <c r="B68" s="49"/>
      <c r="C68" s="44"/>
      <c r="D68" s="44"/>
      <c r="E68" s="44"/>
      <c r="F68" s="44"/>
      <c r="G68" s="46" t="s">
        <v>73</v>
      </c>
      <c r="H68" s="47"/>
    </row>
    <row r="69" spans="1:8" ht="30" x14ac:dyDescent="0.3">
      <c r="A69" s="41"/>
      <c r="B69" s="49"/>
      <c r="C69" s="44"/>
      <c r="D69" s="44"/>
      <c r="E69" s="44"/>
      <c r="F69" s="44"/>
      <c r="G69" s="10" t="s">
        <v>81</v>
      </c>
      <c r="H69" s="11">
        <v>18</v>
      </c>
    </row>
    <row r="70" spans="1:8" ht="15.6" thickBot="1" x14ac:dyDescent="0.35">
      <c r="A70" s="41"/>
      <c r="B70" s="49"/>
      <c r="C70" s="45"/>
      <c r="D70" s="45"/>
      <c r="E70" s="45"/>
      <c r="F70" s="45"/>
      <c r="G70" s="51" t="s">
        <v>8</v>
      </c>
      <c r="H70" s="53">
        <f>SUM(H67:H67,H69:H69,)</f>
        <v>38</v>
      </c>
    </row>
    <row r="71" spans="1:8" ht="162" customHeight="1" thickBot="1" x14ac:dyDescent="0.35">
      <c r="A71" s="42"/>
      <c r="B71" s="50"/>
      <c r="C71" s="57" t="s">
        <v>102</v>
      </c>
      <c r="D71" s="55"/>
      <c r="E71" s="55"/>
      <c r="F71" s="56"/>
      <c r="G71" s="52"/>
      <c r="H71" s="54"/>
    </row>
    <row r="72" spans="1:8" ht="16.5" customHeight="1" x14ac:dyDescent="0.3">
      <c r="A72" s="40">
        <v>10</v>
      </c>
      <c r="B72" s="48" t="s">
        <v>91</v>
      </c>
      <c r="C72" s="43" t="s">
        <v>46</v>
      </c>
      <c r="D72" s="43" t="s">
        <v>47</v>
      </c>
      <c r="E72" s="43" t="s">
        <v>40</v>
      </c>
      <c r="F72" s="43" t="s">
        <v>48</v>
      </c>
      <c r="G72" s="46" t="s">
        <v>68</v>
      </c>
      <c r="H72" s="47"/>
    </row>
    <row r="73" spans="1:8" ht="46.8" customHeight="1" x14ac:dyDescent="0.3">
      <c r="A73" s="41"/>
      <c r="B73" s="49"/>
      <c r="C73" s="44"/>
      <c r="D73" s="44"/>
      <c r="E73" s="44"/>
      <c r="F73" s="44"/>
      <c r="G73" s="10" t="s">
        <v>82</v>
      </c>
      <c r="H73" s="11">
        <v>14</v>
      </c>
    </row>
    <row r="74" spans="1:8" ht="144.75" customHeight="1" thickBot="1" x14ac:dyDescent="0.35">
      <c r="A74" s="41"/>
      <c r="B74" s="49"/>
      <c r="C74" s="44"/>
      <c r="D74" s="44"/>
      <c r="E74" s="44"/>
      <c r="F74" s="44"/>
      <c r="G74" s="10" t="s">
        <v>86</v>
      </c>
      <c r="H74" s="11">
        <v>5</v>
      </c>
    </row>
    <row r="75" spans="1:8" ht="15.75" customHeight="1" x14ac:dyDescent="0.3">
      <c r="A75" s="41"/>
      <c r="B75" s="49"/>
      <c r="C75" s="44"/>
      <c r="D75" s="44"/>
      <c r="E75" s="44"/>
      <c r="F75" s="44"/>
      <c r="G75" s="46" t="s">
        <v>62</v>
      </c>
      <c r="H75" s="47"/>
    </row>
    <row r="76" spans="1:8" ht="30" x14ac:dyDescent="0.3">
      <c r="A76" s="41"/>
      <c r="B76" s="49"/>
      <c r="C76" s="44"/>
      <c r="D76" s="44"/>
      <c r="E76" s="44"/>
      <c r="F76" s="44"/>
      <c r="G76" s="10" t="s">
        <v>83</v>
      </c>
      <c r="H76" s="11">
        <v>5</v>
      </c>
    </row>
    <row r="77" spans="1:8" ht="45" customHeight="1" thickBot="1" x14ac:dyDescent="0.35">
      <c r="A77" s="41"/>
      <c r="B77" s="49"/>
      <c r="C77" s="44"/>
      <c r="D77" s="44"/>
      <c r="E77" s="44"/>
      <c r="F77" s="44"/>
      <c r="G77" s="10" t="s">
        <v>65</v>
      </c>
      <c r="H77" s="11">
        <v>20</v>
      </c>
    </row>
    <row r="78" spans="1:8" ht="15.75" customHeight="1" x14ac:dyDescent="0.3">
      <c r="A78" s="41"/>
      <c r="B78" s="49"/>
      <c r="C78" s="44"/>
      <c r="D78" s="44"/>
      <c r="E78" s="44"/>
      <c r="F78" s="44"/>
      <c r="G78" s="46" t="s">
        <v>73</v>
      </c>
      <c r="H78" s="47"/>
    </row>
    <row r="79" spans="1:8" ht="30" x14ac:dyDescent="0.3">
      <c r="A79" s="41"/>
      <c r="B79" s="49"/>
      <c r="C79" s="44"/>
      <c r="D79" s="44"/>
      <c r="E79" s="44"/>
      <c r="F79" s="44"/>
      <c r="G79" s="10" t="s">
        <v>74</v>
      </c>
      <c r="H79" s="11">
        <v>7</v>
      </c>
    </row>
    <row r="80" spans="1:8" ht="15.6" thickBot="1" x14ac:dyDescent="0.35">
      <c r="A80" s="41"/>
      <c r="B80" s="49"/>
      <c r="C80" s="45"/>
      <c r="D80" s="45"/>
      <c r="E80" s="45"/>
      <c r="F80" s="45"/>
      <c r="G80" s="51" t="s">
        <v>8</v>
      </c>
      <c r="H80" s="53">
        <f>SUM(H73:H74,H76:H77,H79:H79,)</f>
        <v>51</v>
      </c>
    </row>
    <row r="81" spans="1:8" ht="200.1" customHeight="1" thickBot="1" x14ac:dyDescent="0.35">
      <c r="A81" s="42"/>
      <c r="B81" s="50"/>
      <c r="C81" s="55" t="s">
        <v>103</v>
      </c>
      <c r="D81" s="55"/>
      <c r="E81" s="55"/>
      <c r="F81" s="56"/>
      <c r="G81" s="52"/>
      <c r="H81" s="54"/>
    </row>
    <row r="82" spans="1:8" ht="16.5" customHeight="1" x14ac:dyDescent="0.3">
      <c r="A82" s="40">
        <v>11</v>
      </c>
      <c r="B82" s="48" t="s">
        <v>92</v>
      </c>
      <c r="C82" s="43" t="s">
        <v>49</v>
      </c>
      <c r="D82" s="43" t="s">
        <v>50</v>
      </c>
      <c r="E82" s="43" t="s">
        <v>51</v>
      </c>
      <c r="F82" s="43" t="s">
        <v>52</v>
      </c>
      <c r="G82" s="46" t="s">
        <v>68</v>
      </c>
      <c r="H82" s="47"/>
    </row>
    <row r="83" spans="1:8" ht="55.8" customHeight="1" thickBot="1" x14ac:dyDescent="0.35">
      <c r="A83" s="41"/>
      <c r="B83" s="49"/>
      <c r="C83" s="44"/>
      <c r="D83" s="44"/>
      <c r="E83" s="44"/>
      <c r="F83" s="44"/>
      <c r="G83" s="10" t="s">
        <v>82</v>
      </c>
      <c r="H83" s="11">
        <v>22</v>
      </c>
    </row>
    <row r="84" spans="1:8" x14ac:dyDescent="0.3">
      <c r="A84" s="41"/>
      <c r="B84" s="49"/>
      <c r="C84" s="44"/>
      <c r="D84" s="44"/>
      <c r="E84" s="44"/>
      <c r="F84" s="44"/>
      <c r="G84" s="46" t="s">
        <v>62</v>
      </c>
      <c r="H84" s="47"/>
    </row>
    <row r="85" spans="1:8" ht="46.65" customHeight="1" x14ac:dyDescent="0.3">
      <c r="A85" s="41"/>
      <c r="B85" s="49"/>
      <c r="C85" s="44"/>
      <c r="D85" s="44"/>
      <c r="E85" s="44"/>
      <c r="F85" s="44"/>
      <c r="G85" s="10" t="s">
        <v>65</v>
      </c>
      <c r="H85" s="11">
        <v>15</v>
      </c>
    </row>
    <row r="86" spans="1:8" ht="30" x14ac:dyDescent="0.3">
      <c r="A86" s="41"/>
      <c r="B86" s="49"/>
      <c r="C86" s="44"/>
      <c r="D86" s="44"/>
      <c r="E86" s="44"/>
      <c r="F86" s="44"/>
      <c r="G86" s="10" t="s">
        <v>83</v>
      </c>
      <c r="H86" s="11">
        <v>14</v>
      </c>
    </row>
    <row r="87" spans="1:8" ht="15.6" thickBot="1" x14ac:dyDescent="0.35">
      <c r="A87" s="41"/>
      <c r="B87" s="49"/>
      <c r="C87" s="45"/>
      <c r="D87" s="45"/>
      <c r="E87" s="45"/>
      <c r="F87" s="45"/>
      <c r="G87" s="51" t="s">
        <v>8</v>
      </c>
      <c r="H87" s="53">
        <f>SUM(H83:H83,H85:H86,)</f>
        <v>51</v>
      </c>
    </row>
    <row r="88" spans="1:8" ht="177" customHeight="1" thickBot="1" x14ac:dyDescent="0.35">
      <c r="A88" s="42"/>
      <c r="B88" s="50"/>
      <c r="C88" s="55" t="s">
        <v>104</v>
      </c>
      <c r="D88" s="55"/>
      <c r="E88" s="55"/>
      <c r="F88" s="56"/>
      <c r="G88" s="52"/>
      <c r="H88" s="54"/>
    </row>
    <row r="89" spans="1:8" ht="16.5" customHeight="1" x14ac:dyDescent="0.3">
      <c r="A89" s="40">
        <v>12</v>
      </c>
      <c r="B89" s="48" t="s">
        <v>89</v>
      </c>
      <c r="C89" s="43" t="s">
        <v>53</v>
      </c>
      <c r="D89" s="43" t="s">
        <v>54</v>
      </c>
      <c r="E89" s="43" t="s">
        <v>55</v>
      </c>
      <c r="F89" s="43" t="s">
        <v>56</v>
      </c>
      <c r="G89" s="46" t="s">
        <v>62</v>
      </c>
      <c r="H89" s="47"/>
    </row>
    <row r="90" spans="1:8" ht="45.6" thickBot="1" x14ac:dyDescent="0.35">
      <c r="A90" s="41"/>
      <c r="B90" s="49"/>
      <c r="C90" s="44"/>
      <c r="D90" s="44"/>
      <c r="E90" s="44"/>
      <c r="F90" s="44"/>
      <c r="G90" s="10" t="s">
        <v>76</v>
      </c>
      <c r="H90" s="11">
        <v>14</v>
      </c>
    </row>
    <row r="91" spans="1:8" x14ac:dyDescent="0.3">
      <c r="A91" s="41"/>
      <c r="B91" s="49"/>
      <c r="C91" s="44"/>
      <c r="D91" s="44"/>
      <c r="E91" s="44"/>
      <c r="F91" s="44"/>
      <c r="G91" s="46" t="s">
        <v>62</v>
      </c>
      <c r="H91" s="47"/>
    </row>
    <row r="92" spans="1:8" ht="30" x14ac:dyDescent="0.3">
      <c r="A92" s="41"/>
      <c r="B92" s="49"/>
      <c r="C92" s="44"/>
      <c r="D92" s="44"/>
      <c r="E92" s="44"/>
      <c r="F92" s="44"/>
      <c r="G92" s="10" t="s">
        <v>83</v>
      </c>
      <c r="H92" s="11">
        <v>5</v>
      </c>
    </row>
    <row r="93" spans="1:8" ht="46.65" customHeight="1" x14ac:dyDescent="0.3">
      <c r="A93" s="41"/>
      <c r="B93" s="49"/>
      <c r="C93" s="44"/>
      <c r="D93" s="44"/>
      <c r="E93" s="44"/>
      <c r="F93" s="44"/>
      <c r="G93" s="10" t="s">
        <v>71</v>
      </c>
      <c r="H93" s="11">
        <v>20</v>
      </c>
    </row>
    <row r="94" spans="1:8" ht="15.6" thickBot="1" x14ac:dyDescent="0.35">
      <c r="A94" s="41"/>
      <c r="B94" s="49"/>
      <c r="C94" s="45"/>
      <c r="D94" s="45"/>
      <c r="E94" s="45"/>
      <c r="F94" s="45"/>
      <c r="G94" s="51" t="s">
        <v>8</v>
      </c>
      <c r="H94" s="53">
        <f>SUM(H90:H90,H92:H93,)</f>
        <v>39</v>
      </c>
    </row>
    <row r="95" spans="1:8" ht="152.25" customHeight="1" thickBot="1" x14ac:dyDescent="0.35">
      <c r="A95" s="42"/>
      <c r="B95" s="50"/>
      <c r="C95" s="55" t="s">
        <v>105</v>
      </c>
      <c r="D95" s="55"/>
      <c r="E95" s="55"/>
      <c r="F95" s="56"/>
      <c r="G95" s="52"/>
      <c r="H95" s="54"/>
    </row>
    <row r="96" spans="1:8" ht="16.5" customHeight="1" x14ac:dyDescent="0.3">
      <c r="A96" s="40">
        <v>13</v>
      </c>
      <c r="B96" s="48" t="s">
        <v>90</v>
      </c>
      <c r="C96" s="43" t="s">
        <v>57</v>
      </c>
      <c r="D96" s="43" t="s">
        <v>58</v>
      </c>
      <c r="E96" s="43" t="s">
        <v>59</v>
      </c>
      <c r="F96" s="43" t="s">
        <v>60</v>
      </c>
      <c r="G96" s="46" t="s">
        <v>68</v>
      </c>
      <c r="H96" s="47"/>
    </row>
    <row r="97" spans="1:8" ht="30" x14ac:dyDescent="0.3">
      <c r="A97" s="41"/>
      <c r="B97" s="49"/>
      <c r="C97" s="44"/>
      <c r="D97" s="44"/>
      <c r="E97" s="44"/>
      <c r="F97" s="44"/>
      <c r="G97" s="10" t="s">
        <v>69</v>
      </c>
      <c r="H97" s="11">
        <v>3</v>
      </c>
    </row>
    <row r="98" spans="1:8" ht="75" x14ac:dyDescent="0.3">
      <c r="A98" s="41"/>
      <c r="B98" s="49"/>
      <c r="C98" s="44"/>
      <c r="D98" s="44"/>
      <c r="E98" s="44"/>
      <c r="F98" s="44"/>
      <c r="G98" s="10" t="s">
        <v>70</v>
      </c>
      <c r="H98" s="11">
        <v>7</v>
      </c>
    </row>
    <row r="99" spans="1:8" ht="45.6" thickBot="1" x14ac:dyDescent="0.35">
      <c r="A99" s="41"/>
      <c r="B99" s="49"/>
      <c r="C99" s="44"/>
      <c r="D99" s="44"/>
      <c r="E99" s="44"/>
      <c r="F99" s="44"/>
      <c r="G99" s="10" t="s">
        <v>84</v>
      </c>
      <c r="H99" s="11">
        <v>12</v>
      </c>
    </row>
    <row r="100" spans="1:8" x14ac:dyDescent="0.3">
      <c r="A100" s="41"/>
      <c r="B100" s="49"/>
      <c r="C100" s="44"/>
      <c r="D100" s="44"/>
      <c r="E100" s="44"/>
      <c r="F100" s="44"/>
      <c r="G100" s="46" t="s">
        <v>62</v>
      </c>
      <c r="H100" s="47"/>
    </row>
    <row r="101" spans="1:8" ht="45" customHeight="1" thickBot="1" x14ac:dyDescent="0.35">
      <c r="A101" s="41"/>
      <c r="B101" s="49"/>
      <c r="C101" s="44"/>
      <c r="D101" s="44"/>
      <c r="E101" s="44"/>
      <c r="F101" s="44"/>
      <c r="G101" s="10" t="s">
        <v>65</v>
      </c>
      <c r="H101" s="11">
        <v>20</v>
      </c>
    </row>
    <row r="102" spans="1:8" x14ac:dyDescent="0.3">
      <c r="A102" s="41"/>
      <c r="B102" s="49"/>
      <c r="C102" s="44"/>
      <c r="D102" s="44"/>
      <c r="E102" s="44"/>
      <c r="F102" s="44"/>
      <c r="G102" s="46" t="s">
        <v>68</v>
      </c>
      <c r="H102" s="47"/>
    </row>
    <row r="103" spans="1:8" ht="45" x14ac:dyDescent="0.3">
      <c r="A103" s="41"/>
      <c r="B103" s="49"/>
      <c r="C103" s="44"/>
      <c r="D103" s="44"/>
      <c r="E103" s="44"/>
      <c r="F103" s="44"/>
      <c r="G103" s="10" t="s">
        <v>85</v>
      </c>
      <c r="H103" s="11">
        <v>12</v>
      </c>
    </row>
    <row r="104" spans="1:8" ht="15.6" thickBot="1" x14ac:dyDescent="0.35">
      <c r="A104" s="41"/>
      <c r="B104" s="49"/>
      <c r="C104" s="45"/>
      <c r="D104" s="45"/>
      <c r="E104" s="45"/>
      <c r="F104" s="45"/>
      <c r="G104" s="51" t="s">
        <v>8</v>
      </c>
      <c r="H104" s="53">
        <f>SUM(H97:H99,H101:H101,H103:H103)</f>
        <v>54</v>
      </c>
    </row>
    <row r="105" spans="1:8" ht="162.75" customHeight="1" thickBot="1" x14ac:dyDescent="0.35">
      <c r="A105" s="42"/>
      <c r="B105" s="50"/>
      <c r="C105" s="55" t="s">
        <v>106</v>
      </c>
      <c r="D105" s="55"/>
      <c r="E105" s="55"/>
      <c r="F105" s="56"/>
      <c r="G105" s="52"/>
      <c r="H105" s="54"/>
    </row>
    <row r="106" spans="1:8" ht="15.6" thickBot="1" x14ac:dyDescent="0.35">
      <c r="A106" s="34" t="s">
        <v>107</v>
      </c>
      <c r="B106" s="35"/>
      <c r="C106" s="35"/>
      <c r="D106" s="35"/>
      <c r="E106" s="36"/>
      <c r="F106" s="37">
        <f>H104+H94+H87+H80+H70+H64+H57+H51+H43+H34+H24+H15+H8</f>
        <v>558</v>
      </c>
      <c r="G106" s="38"/>
      <c r="H106" s="39"/>
    </row>
    <row r="107" spans="1:8" ht="367.5" customHeight="1" thickBot="1" x14ac:dyDescent="0.35">
      <c r="A107" s="29" t="s">
        <v>9</v>
      </c>
      <c r="B107" s="30"/>
      <c r="C107" s="31" t="s">
        <v>93</v>
      </c>
      <c r="D107" s="32"/>
      <c r="E107" s="32"/>
      <c r="F107" s="33"/>
      <c r="G107" s="12" t="s">
        <v>108</v>
      </c>
      <c r="H107" s="13" t="s">
        <v>110</v>
      </c>
    </row>
    <row r="108" spans="1:8" ht="327.75" customHeight="1" thickBot="1" x14ac:dyDescent="0.35">
      <c r="A108" s="29" t="s">
        <v>9</v>
      </c>
      <c r="B108" s="30"/>
      <c r="C108" s="31" t="s">
        <v>94</v>
      </c>
      <c r="D108" s="32"/>
      <c r="E108" s="32"/>
      <c r="F108" s="33"/>
      <c r="G108" s="12" t="s">
        <v>109</v>
      </c>
      <c r="H108" s="13" t="s">
        <v>110</v>
      </c>
    </row>
    <row r="109" spans="1:8" ht="272.25" customHeight="1" thickBot="1" x14ac:dyDescent="0.35">
      <c r="A109" s="29" t="s">
        <v>9</v>
      </c>
      <c r="B109" s="30"/>
      <c r="C109" s="31" t="s">
        <v>87</v>
      </c>
      <c r="D109" s="32"/>
      <c r="E109" s="32"/>
      <c r="F109" s="33"/>
      <c r="G109" s="14" t="s">
        <v>112</v>
      </c>
      <c r="H109" s="15" t="s">
        <v>111</v>
      </c>
    </row>
  </sheetData>
  <sheetProtection algorithmName="SHA-512" hashValue="eWlg5EEBJekRGmlMxYJNYGaFMfQAgdh6V52QrJlv0//zL9/du5QsUC6LBy2f5H7o1ou4m32Hyk2RN+lUkUp5UQ==" saltValue="+NPKjTNeHeebGduz9Ed2Ug==" spinCount="100000" sheet="1" formatCells="0" formatColumns="0" formatRows="0" insertColumns="0" insertRows="0" insertHyperlinks="0" sort="0" autoFilter="0"/>
  <autoFilter ref="A1:H445" xr:uid="{00000000-0009-0000-0000-000000000000}"/>
  <mergeCells count="155">
    <mergeCell ref="F72:F80"/>
    <mergeCell ref="C82:C87"/>
    <mergeCell ref="D82:D87"/>
    <mergeCell ref="E82:E87"/>
    <mergeCell ref="F82:F87"/>
    <mergeCell ref="C89:C94"/>
    <mergeCell ref="D89:D94"/>
    <mergeCell ref="E89:E94"/>
    <mergeCell ref="F89:F94"/>
    <mergeCell ref="C72:C80"/>
    <mergeCell ref="D72:D80"/>
    <mergeCell ref="B72:B81"/>
    <mergeCell ref="B82:B88"/>
    <mergeCell ref="B96:B105"/>
    <mergeCell ref="G72:H72"/>
    <mergeCell ref="G75:H75"/>
    <mergeCell ref="G78:H78"/>
    <mergeCell ref="G80:G81"/>
    <mergeCell ref="H80:H81"/>
    <mergeCell ref="C81:F81"/>
    <mergeCell ref="G82:H82"/>
    <mergeCell ref="G84:H84"/>
    <mergeCell ref="G87:G88"/>
    <mergeCell ref="H87:H88"/>
    <mergeCell ref="C88:F88"/>
    <mergeCell ref="B89:B95"/>
    <mergeCell ref="G89:H89"/>
    <mergeCell ref="G91:H91"/>
    <mergeCell ref="G94:G95"/>
    <mergeCell ref="H94:H95"/>
    <mergeCell ref="C95:F95"/>
    <mergeCell ref="G104:G105"/>
    <mergeCell ref="H104:H105"/>
    <mergeCell ref="C105:F105"/>
    <mergeCell ref="E72:E80"/>
    <mergeCell ref="B66:B71"/>
    <mergeCell ref="G66:H66"/>
    <mergeCell ref="G68:H68"/>
    <mergeCell ref="G70:G71"/>
    <mergeCell ref="H70:H71"/>
    <mergeCell ref="C71:F71"/>
    <mergeCell ref="C66:C70"/>
    <mergeCell ref="D66:D70"/>
    <mergeCell ref="E66:E70"/>
    <mergeCell ref="F66:F70"/>
    <mergeCell ref="B59:B65"/>
    <mergeCell ref="G59:H59"/>
    <mergeCell ref="G61:H61"/>
    <mergeCell ref="G64:G65"/>
    <mergeCell ref="H64:H65"/>
    <mergeCell ref="C65:F65"/>
    <mergeCell ref="C59:C64"/>
    <mergeCell ref="D59:D64"/>
    <mergeCell ref="E59:E64"/>
    <mergeCell ref="F59:F64"/>
    <mergeCell ref="B53:B58"/>
    <mergeCell ref="G53:H53"/>
    <mergeCell ref="G55:H55"/>
    <mergeCell ref="G57:G58"/>
    <mergeCell ref="H57:H58"/>
    <mergeCell ref="C58:F58"/>
    <mergeCell ref="C53:C57"/>
    <mergeCell ref="D53:D57"/>
    <mergeCell ref="E53:E57"/>
    <mergeCell ref="F53:F57"/>
    <mergeCell ref="B45:B52"/>
    <mergeCell ref="G45:H45"/>
    <mergeCell ref="G49:H49"/>
    <mergeCell ref="G51:G52"/>
    <mergeCell ref="H51:H52"/>
    <mergeCell ref="C52:F52"/>
    <mergeCell ref="C45:C51"/>
    <mergeCell ref="D45:D51"/>
    <mergeCell ref="E45:E51"/>
    <mergeCell ref="F45:F51"/>
    <mergeCell ref="B36:B44"/>
    <mergeCell ref="G36:H36"/>
    <mergeCell ref="G38:H38"/>
    <mergeCell ref="G43:G44"/>
    <mergeCell ref="H43:H44"/>
    <mergeCell ref="C44:F44"/>
    <mergeCell ref="C36:C43"/>
    <mergeCell ref="D36:D43"/>
    <mergeCell ref="E36:E43"/>
    <mergeCell ref="F36:F43"/>
    <mergeCell ref="B26:B35"/>
    <mergeCell ref="G26:H26"/>
    <mergeCell ref="G28:H28"/>
    <mergeCell ref="G32:H32"/>
    <mergeCell ref="G34:G35"/>
    <mergeCell ref="H34:H35"/>
    <mergeCell ref="C35:F35"/>
    <mergeCell ref="C26:C34"/>
    <mergeCell ref="D26:D34"/>
    <mergeCell ref="E26:E34"/>
    <mergeCell ref="F26:F34"/>
    <mergeCell ref="A2:A9"/>
    <mergeCell ref="A10:A16"/>
    <mergeCell ref="A17:A25"/>
    <mergeCell ref="A82:A88"/>
    <mergeCell ref="A89:A95"/>
    <mergeCell ref="A26:A35"/>
    <mergeCell ref="A36:A44"/>
    <mergeCell ref="A45:A52"/>
    <mergeCell ref="A53:A58"/>
    <mergeCell ref="A59:A65"/>
    <mergeCell ref="A66:A71"/>
    <mergeCell ref="A72:A81"/>
    <mergeCell ref="B2:B9"/>
    <mergeCell ref="G2:H2"/>
    <mergeCell ref="G5:H5"/>
    <mergeCell ref="G8:G9"/>
    <mergeCell ref="H8:H9"/>
    <mergeCell ref="C9:F9"/>
    <mergeCell ref="C2:C8"/>
    <mergeCell ref="D2:D8"/>
    <mergeCell ref="E2:E8"/>
    <mergeCell ref="F2:F8"/>
    <mergeCell ref="B10:B16"/>
    <mergeCell ref="G10:H10"/>
    <mergeCell ref="G13:H13"/>
    <mergeCell ref="G15:G16"/>
    <mergeCell ref="H15:H16"/>
    <mergeCell ref="C16:F16"/>
    <mergeCell ref="C10:C15"/>
    <mergeCell ref="D10:D15"/>
    <mergeCell ref="E10:E15"/>
    <mergeCell ref="F10:F15"/>
    <mergeCell ref="B17:B25"/>
    <mergeCell ref="G17:H17"/>
    <mergeCell ref="G19:H19"/>
    <mergeCell ref="G22:H22"/>
    <mergeCell ref="G24:G25"/>
    <mergeCell ref="H24:H25"/>
    <mergeCell ref="C25:F25"/>
    <mergeCell ref="C17:C24"/>
    <mergeCell ref="D17:D24"/>
    <mergeCell ref="E17:E24"/>
    <mergeCell ref="F17:F24"/>
    <mergeCell ref="A109:B109"/>
    <mergeCell ref="C109:F109"/>
    <mergeCell ref="A106:E106"/>
    <mergeCell ref="F106:H106"/>
    <mergeCell ref="A107:B107"/>
    <mergeCell ref="C107:F107"/>
    <mergeCell ref="A108:B108"/>
    <mergeCell ref="C108:F108"/>
    <mergeCell ref="A96:A105"/>
    <mergeCell ref="C96:C104"/>
    <mergeCell ref="D96:D104"/>
    <mergeCell ref="E96:E104"/>
    <mergeCell ref="F96:F104"/>
    <mergeCell ref="G96:H96"/>
    <mergeCell ref="G100:H100"/>
    <mergeCell ref="G102:H10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229DB-C728-4647-8135-81F532C61FB6}">
  <dimension ref="A1:H214"/>
  <sheetViews>
    <sheetView zoomScale="85" zoomScaleNormal="85" workbookViewId="0">
      <selection activeCell="H189" sqref="H189"/>
    </sheetView>
  </sheetViews>
  <sheetFormatPr defaultColWidth="25.5546875" defaultRowHeight="15" x14ac:dyDescent="0.3"/>
  <cols>
    <col min="1" max="1" width="13.109375" style="3" customWidth="1"/>
    <col min="2" max="2" width="26.109375" style="4" customWidth="1"/>
    <col min="3" max="4" width="24.44140625" style="3" customWidth="1"/>
    <col min="5" max="6" width="23.44140625" style="3" customWidth="1"/>
    <col min="7" max="7" width="25.5546875" style="3"/>
    <col min="8" max="8" width="30.88671875" style="3" customWidth="1"/>
    <col min="9" max="9" width="25.5546875" style="2"/>
    <col min="10" max="10" width="10.44140625" style="2" customWidth="1"/>
    <col min="11" max="16384" width="25.5546875" style="2"/>
  </cols>
  <sheetData>
    <row r="1" spans="1:8" s="1" customFormat="1" ht="45.6" thickBot="1" x14ac:dyDescent="0.35">
      <c r="A1" s="25" t="s">
        <v>0</v>
      </c>
      <c r="B1" s="24" t="s">
        <v>1</v>
      </c>
      <c r="C1" s="23" t="s">
        <v>2</v>
      </c>
      <c r="D1" s="22" t="s">
        <v>3</v>
      </c>
      <c r="E1" s="22" t="s">
        <v>4</v>
      </c>
      <c r="F1" s="22" t="s">
        <v>5</v>
      </c>
      <c r="G1" s="21" t="s">
        <v>6</v>
      </c>
      <c r="H1" s="20" t="s">
        <v>7</v>
      </c>
    </row>
    <row r="2" spans="1:8" x14ac:dyDescent="0.3">
      <c r="A2" s="72">
        <v>1</v>
      </c>
      <c r="B2" s="69" t="s">
        <v>244</v>
      </c>
      <c r="C2" s="66" t="s">
        <v>243</v>
      </c>
      <c r="D2" s="66" t="s">
        <v>242</v>
      </c>
      <c r="E2" s="66" t="s">
        <v>241</v>
      </c>
      <c r="F2" s="66" t="s">
        <v>240</v>
      </c>
      <c r="G2" s="58" t="s">
        <v>149</v>
      </c>
      <c r="H2" s="59"/>
    </row>
    <row r="3" spans="1:8" ht="30" x14ac:dyDescent="0.3">
      <c r="A3" s="73"/>
      <c r="B3" s="70"/>
      <c r="C3" s="67"/>
      <c r="D3" s="67"/>
      <c r="E3" s="67"/>
      <c r="F3" s="67"/>
      <c r="G3" s="19" t="s">
        <v>147</v>
      </c>
      <c r="H3" s="18">
        <v>15</v>
      </c>
    </row>
    <row r="4" spans="1:8" ht="30.6" thickBot="1" x14ac:dyDescent="0.35">
      <c r="A4" s="73"/>
      <c r="B4" s="70"/>
      <c r="C4" s="67"/>
      <c r="D4" s="67"/>
      <c r="E4" s="67"/>
      <c r="F4" s="67"/>
      <c r="G4" s="19" t="s">
        <v>146</v>
      </c>
      <c r="H4" s="18">
        <v>15</v>
      </c>
    </row>
    <row r="5" spans="1:8" x14ac:dyDescent="0.3">
      <c r="A5" s="73"/>
      <c r="B5" s="70"/>
      <c r="C5" s="67"/>
      <c r="D5" s="67"/>
      <c r="E5" s="67"/>
      <c r="F5" s="67"/>
      <c r="G5" s="58" t="s">
        <v>145</v>
      </c>
      <c r="H5" s="59"/>
    </row>
    <row r="6" spans="1:8" ht="30.6" thickBot="1" x14ac:dyDescent="0.35">
      <c r="A6" s="73"/>
      <c r="B6" s="70"/>
      <c r="C6" s="67"/>
      <c r="D6" s="67"/>
      <c r="E6" s="67"/>
      <c r="F6" s="67"/>
      <c r="G6" s="19" t="s">
        <v>144</v>
      </c>
      <c r="H6" s="18">
        <v>30</v>
      </c>
    </row>
    <row r="7" spans="1:8" x14ac:dyDescent="0.3">
      <c r="A7" s="73"/>
      <c r="B7" s="70"/>
      <c r="C7" s="67"/>
      <c r="D7" s="67"/>
      <c r="E7" s="67"/>
      <c r="F7" s="67"/>
      <c r="G7" s="58" t="s">
        <v>143</v>
      </c>
      <c r="H7" s="59"/>
    </row>
    <row r="8" spans="1:8" ht="30" x14ac:dyDescent="0.3">
      <c r="A8" s="73"/>
      <c r="B8" s="70"/>
      <c r="C8" s="67"/>
      <c r="D8" s="67"/>
      <c r="E8" s="67"/>
      <c r="F8" s="67"/>
      <c r="G8" s="19" t="s">
        <v>142</v>
      </c>
      <c r="H8" s="18">
        <v>10</v>
      </c>
    </row>
    <row r="9" spans="1:8" ht="30" x14ac:dyDescent="0.3">
      <c r="A9" s="73"/>
      <c r="B9" s="70"/>
      <c r="C9" s="67"/>
      <c r="D9" s="67"/>
      <c r="E9" s="67"/>
      <c r="F9" s="67"/>
      <c r="G9" s="19" t="s">
        <v>141</v>
      </c>
      <c r="H9" s="18">
        <v>10</v>
      </c>
    </row>
    <row r="10" spans="1:8" ht="30.6" thickBot="1" x14ac:dyDescent="0.35">
      <c r="A10" s="73"/>
      <c r="B10" s="70"/>
      <c r="C10" s="67"/>
      <c r="D10" s="67"/>
      <c r="E10" s="67"/>
      <c r="F10" s="67"/>
      <c r="G10" s="19" t="s">
        <v>140</v>
      </c>
      <c r="H10" s="18">
        <v>10</v>
      </c>
    </row>
    <row r="11" spans="1:8" x14ac:dyDescent="0.3">
      <c r="A11" s="73"/>
      <c r="B11" s="70"/>
      <c r="C11" s="67"/>
      <c r="D11" s="67"/>
      <c r="E11" s="67"/>
      <c r="F11" s="67"/>
      <c r="G11" s="58" t="s">
        <v>239</v>
      </c>
      <c r="H11" s="59"/>
    </row>
    <row r="12" spans="1:8" ht="60" x14ac:dyDescent="0.3">
      <c r="A12" s="73"/>
      <c r="B12" s="70"/>
      <c r="C12" s="67"/>
      <c r="D12" s="67"/>
      <c r="E12" s="67"/>
      <c r="F12" s="67"/>
      <c r="G12" s="19" t="s">
        <v>138</v>
      </c>
      <c r="H12" s="18">
        <v>25</v>
      </c>
    </row>
    <row r="13" spans="1:8" ht="15.6" thickBot="1" x14ac:dyDescent="0.35">
      <c r="A13" s="73"/>
      <c r="B13" s="70"/>
      <c r="C13" s="68"/>
      <c r="D13" s="68"/>
      <c r="E13" s="68"/>
      <c r="F13" s="68"/>
      <c r="G13" s="60" t="s">
        <v>8</v>
      </c>
      <c r="H13" s="62">
        <f>SUM(H3:H4,H6:H6,,H8:H10,H12:H12,)</f>
        <v>115</v>
      </c>
    </row>
    <row r="14" spans="1:8" ht="249.9" customHeight="1" thickBot="1" x14ac:dyDescent="0.35">
      <c r="A14" s="74"/>
      <c r="B14" s="71"/>
      <c r="C14" s="64" t="s">
        <v>238</v>
      </c>
      <c r="D14" s="64"/>
      <c r="E14" s="64"/>
      <c r="F14" s="65"/>
      <c r="G14" s="61"/>
      <c r="H14" s="63"/>
    </row>
    <row r="15" spans="1:8" x14ac:dyDescent="0.3">
      <c r="A15" s="72">
        <v>2</v>
      </c>
      <c r="B15" s="69" t="s">
        <v>154</v>
      </c>
      <c r="C15" s="66" t="s">
        <v>237</v>
      </c>
      <c r="D15" s="66" t="s">
        <v>236</v>
      </c>
      <c r="E15" s="66" t="s">
        <v>235</v>
      </c>
      <c r="F15" s="66" t="s">
        <v>234</v>
      </c>
      <c r="G15" s="58" t="s">
        <v>139</v>
      </c>
      <c r="H15" s="59"/>
    </row>
    <row r="16" spans="1:8" ht="60.6" thickBot="1" x14ac:dyDescent="0.35">
      <c r="A16" s="73"/>
      <c r="B16" s="70"/>
      <c r="C16" s="67"/>
      <c r="D16" s="67"/>
      <c r="E16" s="67"/>
      <c r="F16" s="67"/>
      <c r="G16" s="19" t="s">
        <v>233</v>
      </c>
      <c r="H16" s="18">
        <v>25</v>
      </c>
    </row>
    <row r="17" spans="1:8" x14ac:dyDescent="0.3">
      <c r="A17" s="73"/>
      <c r="B17" s="70"/>
      <c r="C17" s="67"/>
      <c r="D17" s="67"/>
      <c r="E17" s="67"/>
      <c r="F17" s="67"/>
      <c r="G17" s="58" t="s">
        <v>137</v>
      </c>
      <c r="H17" s="59"/>
    </row>
    <row r="18" spans="1:8" ht="30.6" thickBot="1" x14ac:dyDescent="0.35">
      <c r="A18" s="73"/>
      <c r="B18" s="70"/>
      <c r="C18" s="67"/>
      <c r="D18" s="67"/>
      <c r="E18" s="67"/>
      <c r="F18" s="67"/>
      <c r="G18" s="19" t="s">
        <v>136</v>
      </c>
      <c r="H18" s="18">
        <v>20</v>
      </c>
    </row>
    <row r="19" spans="1:8" x14ac:dyDescent="0.3">
      <c r="A19" s="73"/>
      <c r="B19" s="70"/>
      <c r="C19" s="67"/>
      <c r="D19" s="67"/>
      <c r="E19" s="67"/>
      <c r="F19" s="67"/>
      <c r="G19" s="58" t="s">
        <v>211</v>
      </c>
      <c r="H19" s="59"/>
    </row>
    <row r="20" spans="1:8" x14ac:dyDescent="0.3">
      <c r="A20" s="73"/>
      <c r="B20" s="70"/>
      <c r="C20" s="67"/>
      <c r="D20" s="67"/>
      <c r="E20" s="67"/>
      <c r="F20" s="67"/>
      <c r="G20" s="19" t="s">
        <v>125</v>
      </c>
      <c r="H20" s="18">
        <v>12</v>
      </c>
    </row>
    <row r="21" spans="1:8" x14ac:dyDescent="0.3">
      <c r="A21" s="73"/>
      <c r="B21" s="70"/>
      <c r="C21" s="67"/>
      <c r="D21" s="67"/>
      <c r="E21" s="67"/>
      <c r="F21" s="67"/>
      <c r="G21" s="19" t="s">
        <v>124</v>
      </c>
      <c r="H21" s="18">
        <v>20</v>
      </c>
    </row>
    <row r="22" spans="1:8" ht="15.6" thickBot="1" x14ac:dyDescent="0.35">
      <c r="A22" s="73"/>
      <c r="B22" s="70"/>
      <c r="C22" s="68"/>
      <c r="D22" s="68"/>
      <c r="E22" s="68"/>
      <c r="F22" s="68"/>
      <c r="G22" s="60" t="s">
        <v>8</v>
      </c>
      <c r="H22" s="62">
        <f>SUM(H16:H16,H18:H18,H20:H21,)</f>
        <v>77</v>
      </c>
    </row>
    <row r="23" spans="1:8" ht="249.9" customHeight="1" thickBot="1" x14ac:dyDescent="0.35">
      <c r="A23" s="74"/>
      <c r="B23" s="71"/>
      <c r="C23" s="64" t="s">
        <v>232</v>
      </c>
      <c r="D23" s="64"/>
      <c r="E23" s="64"/>
      <c r="F23" s="65"/>
      <c r="G23" s="61"/>
      <c r="H23" s="63"/>
    </row>
    <row r="24" spans="1:8" x14ac:dyDescent="0.3">
      <c r="A24" s="72">
        <v>3</v>
      </c>
      <c r="B24" s="69" t="s">
        <v>226</v>
      </c>
      <c r="C24" s="66" t="s">
        <v>231</v>
      </c>
      <c r="D24" s="66" t="s">
        <v>230</v>
      </c>
      <c r="E24" s="66" t="s">
        <v>229</v>
      </c>
      <c r="F24" s="66" t="s">
        <v>228</v>
      </c>
      <c r="G24" s="58" t="s">
        <v>211</v>
      </c>
      <c r="H24" s="59"/>
    </row>
    <row r="25" spans="1:8" x14ac:dyDescent="0.3">
      <c r="A25" s="73"/>
      <c r="B25" s="70"/>
      <c r="C25" s="67"/>
      <c r="D25" s="67"/>
      <c r="E25" s="67"/>
      <c r="F25" s="67"/>
      <c r="G25" s="19" t="s">
        <v>210</v>
      </c>
      <c r="H25" s="18">
        <v>17</v>
      </c>
    </row>
    <row r="26" spans="1:8" x14ac:dyDescent="0.3">
      <c r="A26" s="73"/>
      <c r="B26" s="70"/>
      <c r="C26" s="67"/>
      <c r="D26" s="67"/>
      <c r="E26" s="67"/>
      <c r="F26" s="67"/>
      <c r="G26" s="19" t="s">
        <v>124</v>
      </c>
      <c r="H26" s="18">
        <v>70</v>
      </c>
    </row>
    <row r="27" spans="1:8" ht="115.5" customHeight="1" thickBot="1" x14ac:dyDescent="0.35">
      <c r="A27" s="73"/>
      <c r="B27" s="70"/>
      <c r="C27" s="68"/>
      <c r="D27" s="68"/>
      <c r="E27" s="68"/>
      <c r="F27" s="68"/>
      <c r="G27" s="60" t="s">
        <v>8</v>
      </c>
      <c r="H27" s="62">
        <f>SUM(H25:H26)</f>
        <v>87</v>
      </c>
    </row>
    <row r="28" spans="1:8" ht="249.9" customHeight="1" thickBot="1" x14ac:dyDescent="0.35">
      <c r="A28" s="74"/>
      <c r="B28" s="71"/>
      <c r="C28" s="64" t="s">
        <v>227</v>
      </c>
      <c r="D28" s="64"/>
      <c r="E28" s="64"/>
      <c r="F28" s="65"/>
      <c r="G28" s="61"/>
      <c r="H28" s="63"/>
    </row>
    <row r="29" spans="1:8" x14ac:dyDescent="0.3">
      <c r="A29" s="72">
        <v>4</v>
      </c>
      <c r="B29" s="69" t="s">
        <v>226</v>
      </c>
      <c r="C29" s="66" t="s">
        <v>225</v>
      </c>
      <c r="D29" s="66" t="s">
        <v>224</v>
      </c>
      <c r="E29" s="66" t="s">
        <v>223</v>
      </c>
      <c r="F29" s="66" t="s">
        <v>222</v>
      </c>
      <c r="G29" s="58" t="s">
        <v>149</v>
      </c>
      <c r="H29" s="59"/>
    </row>
    <row r="30" spans="1:8" ht="30" x14ac:dyDescent="0.3">
      <c r="A30" s="73"/>
      <c r="B30" s="70"/>
      <c r="C30" s="67"/>
      <c r="D30" s="67"/>
      <c r="E30" s="67"/>
      <c r="F30" s="67"/>
      <c r="G30" s="19" t="s">
        <v>148</v>
      </c>
      <c r="H30" s="18">
        <v>5</v>
      </c>
    </row>
    <row r="31" spans="1:8" ht="30" x14ac:dyDescent="0.3">
      <c r="A31" s="73"/>
      <c r="B31" s="70"/>
      <c r="C31" s="67"/>
      <c r="D31" s="67"/>
      <c r="E31" s="67"/>
      <c r="F31" s="67"/>
      <c r="G31" s="19" t="s">
        <v>187</v>
      </c>
      <c r="H31" s="18">
        <v>5</v>
      </c>
    </row>
    <row r="32" spans="1:8" ht="30.6" thickBot="1" x14ac:dyDescent="0.35">
      <c r="A32" s="73"/>
      <c r="B32" s="70"/>
      <c r="C32" s="67"/>
      <c r="D32" s="67"/>
      <c r="E32" s="67"/>
      <c r="F32" s="67"/>
      <c r="G32" s="19" t="s">
        <v>180</v>
      </c>
      <c r="H32" s="18">
        <v>5</v>
      </c>
    </row>
    <row r="33" spans="1:8" x14ac:dyDescent="0.3">
      <c r="A33" s="73"/>
      <c r="B33" s="70"/>
      <c r="C33" s="67"/>
      <c r="D33" s="67"/>
      <c r="E33" s="67"/>
      <c r="F33" s="67"/>
      <c r="G33" s="58" t="s">
        <v>137</v>
      </c>
      <c r="H33" s="59"/>
    </row>
    <row r="34" spans="1:8" ht="30.6" thickBot="1" x14ac:dyDescent="0.35">
      <c r="A34" s="73"/>
      <c r="B34" s="70"/>
      <c r="C34" s="67"/>
      <c r="D34" s="67"/>
      <c r="E34" s="67"/>
      <c r="F34" s="67"/>
      <c r="G34" s="19" t="s">
        <v>135</v>
      </c>
      <c r="H34" s="18">
        <v>7</v>
      </c>
    </row>
    <row r="35" spans="1:8" x14ac:dyDescent="0.3">
      <c r="A35" s="73"/>
      <c r="B35" s="70"/>
      <c r="C35" s="67"/>
      <c r="D35" s="67"/>
      <c r="E35" s="67"/>
      <c r="F35" s="67"/>
      <c r="G35" s="58" t="s">
        <v>211</v>
      </c>
      <c r="H35" s="59"/>
    </row>
    <row r="36" spans="1:8" ht="30" x14ac:dyDescent="0.3">
      <c r="A36" s="73"/>
      <c r="B36" s="70"/>
      <c r="C36" s="67"/>
      <c r="D36" s="67"/>
      <c r="E36" s="67"/>
      <c r="F36" s="67"/>
      <c r="G36" s="19" t="s">
        <v>126</v>
      </c>
      <c r="H36" s="18">
        <v>10</v>
      </c>
    </row>
    <row r="37" spans="1:8" x14ac:dyDescent="0.3">
      <c r="A37" s="73"/>
      <c r="B37" s="70"/>
      <c r="C37" s="67"/>
      <c r="D37" s="67"/>
      <c r="E37" s="67"/>
      <c r="F37" s="67"/>
      <c r="G37" s="19" t="s">
        <v>124</v>
      </c>
      <c r="H37" s="18">
        <v>70</v>
      </c>
    </row>
    <row r="38" spans="1:8" ht="15.6" thickBot="1" x14ac:dyDescent="0.35">
      <c r="A38" s="73"/>
      <c r="B38" s="70"/>
      <c r="C38" s="68"/>
      <c r="D38" s="68"/>
      <c r="E38" s="68"/>
      <c r="F38" s="68"/>
      <c r="G38" s="60" t="s">
        <v>8</v>
      </c>
      <c r="H38" s="62">
        <f>SUM(H30:H32,H34:H34,H36:H37,)</f>
        <v>102</v>
      </c>
    </row>
    <row r="39" spans="1:8" ht="249.9" customHeight="1" thickBot="1" x14ac:dyDescent="0.35">
      <c r="A39" s="74"/>
      <c r="B39" s="71"/>
      <c r="C39" s="64" t="s">
        <v>221</v>
      </c>
      <c r="D39" s="64"/>
      <c r="E39" s="64"/>
      <c r="F39" s="65"/>
      <c r="G39" s="61"/>
      <c r="H39" s="63"/>
    </row>
    <row r="40" spans="1:8" x14ac:dyDescent="0.3">
      <c r="A40" s="72">
        <v>5</v>
      </c>
      <c r="B40" s="69" t="s">
        <v>216</v>
      </c>
      <c r="C40" s="66" t="s">
        <v>220</v>
      </c>
      <c r="D40" s="66" t="s">
        <v>219</v>
      </c>
      <c r="E40" s="66" t="s">
        <v>218</v>
      </c>
      <c r="F40" s="66" t="s">
        <v>212</v>
      </c>
      <c r="G40" s="58" t="s">
        <v>211</v>
      </c>
      <c r="H40" s="59"/>
    </row>
    <row r="41" spans="1:8" ht="30" x14ac:dyDescent="0.3">
      <c r="A41" s="73"/>
      <c r="B41" s="70"/>
      <c r="C41" s="67"/>
      <c r="D41" s="67"/>
      <c r="E41" s="67"/>
      <c r="F41" s="67"/>
      <c r="G41" s="19" t="s">
        <v>126</v>
      </c>
      <c r="H41" s="18">
        <v>15</v>
      </c>
    </row>
    <row r="42" spans="1:8" x14ac:dyDescent="0.3">
      <c r="A42" s="73"/>
      <c r="B42" s="70"/>
      <c r="C42" s="67"/>
      <c r="D42" s="67"/>
      <c r="E42" s="67"/>
      <c r="F42" s="67"/>
      <c r="G42" s="19" t="s">
        <v>210</v>
      </c>
      <c r="H42" s="18">
        <v>17</v>
      </c>
    </row>
    <row r="43" spans="1:8" x14ac:dyDescent="0.3">
      <c r="A43" s="73"/>
      <c r="B43" s="70"/>
      <c r="C43" s="67"/>
      <c r="D43" s="67"/>
      <c r="E43" s="67"/>
      <c r="F43" s="67"/>
      <c r="G43" s="19" t="s">
        <v>124</v>
      </c>
      <c r="H43" s="18">
        <v>70</v>
      </c>
    </row>
    <row r="44" spans="1:8" ht="154.94999999999999" customHeight="1" thickBot="1" x14ac:dyDescent="0.35">
      <c r="A44" s="73"/>
      <c r="B44" s="70"/>
      <c r="C44" s="68"/>
      <c r="D44" s="68"/>
      <c r="E44" s="68"/>
      <c r="F44" s="68"/>
      <c r="G44" s="60" t="s">
        <v>8</v>
      </c>
      <c r="H44" s="62">
        <f>SUM(H41:H43,)</f>
        <v>102</v>
      </c>
    </row>
    <row r="45" spans="1:8" ht="249.9" customHeight="1" thickBot="1" x14ac:dyDescent="0.35">
      <c r="A45" s="74"/>
      <c r="B45" s="71"/>
      <c r="C45" s="64" t="s">
        <v>217</v>
      </c>
      <c r="D45" s="64"/>
      <c r="E45" s="64"/>
      <c r="F45" s="65"/>
      <c r="G45" s="61"/>
      <c r="H45" s="63"/>
    </row>
    <row r="46" spans="1:8" x14ac:dyDescent="0.3">
      <c r="A46" s="72">
        <v>6</v>
      </c>
      <c r="B46" s="69" t="s">
        <v>216</v>
      </c>
      <c r="C46" s="66" t="s">
        <v>215</v>
      </c>
      <c r="D46" s="66" t="s">
        <v>214</v>
      </c>
      <c r="E46" s="66" t="s">
        <v>213</v>
      </c>
      <c r="F46" s="66" t="s">
        <v>212</v>
      </c>
      <c r="G46" s="58" t="s">
        <v>211</v>
      </c>
      <c r="H46" s="59"/>
    </row>
    <row r="47" spans="1:8" ht="30" x14ac:dyDescent="0.3">
      <c r="A47" s="73"/>
      <c r="B47" s="70"/>
      <c r="C47" s="67"/>
      <c r="D47" s="67"/>
      <c r="E47" s="67"/>
      <c r="F47" s="67"/>
      <c r="G47" s="19" t="s">
        <v>126</v>
      </c>
      <c r="H47" s="18">
        <v>15</v>
      </c>
    </row>
    <row r="48" spans="1:8" x14ac:dyDescent="0.3">
      <c r="A48" s="73"/>
      <c r="B48" s="70"/>
      <c r="C48" s="67"/>
      <c r="D48" s="67"/>
      <c r="E48" s="67"/>
      <c r="F48" s="67"/>
      <c r="G48" s="19" t="s">
        <v>210</v>
      </c>
      <c r="H48" s="18">
        <v>17</v>
      </c>
    </row>
    <row r="49" spans="1:8" ht="15.6" thickBot="1" x14ac:dyDescent="0.35">
      <c r="A49" s="73"/>
      <c r="B49" s="70"/>
      <c r="C49" s="67"/>
      <c r="D49" s="67"/>
      <c r="E49" s="67"/>
      <c r="F49" s="67"/>
      <c r="G49" s="19" t="s">
        <v>124</v>
      </c>
      <c r="H49" s="18">
        <v>70</v>
      </c>
    </row>
    <row r="50" spans="1:8" x14ac:dyDescent="0.3">
      <c r="A50" s="73"/>
      <c r="B50" s="70"/>
      <c r="C50" s="67"/>
      <c r="D50" s="67"/>
      <c r="E50" s="67"/>
      <c r="F50" s="67"/>
      <c r="G50" s="58" t="s">
        <v>145</v>
      </c>
      <c r="H50" s="59"/>
    </row>
    <row r="51" spans="1:8" ht="105" x14ac:dyDescent="0.3">
      <c r="A51" s="73"/>
      <c r="B51" s="70"/>
      <c r="C51" s="67"/>
      <c r="D51" s="67"/>
      <c r="E51" s="67"/>
      <c r="F51" s="67"/>
      <c r="G51" s="19" t="s">
        <v>209</v>
      </c>
      <c r="H51" s="18">
        <v>33</v>
      </c>
    </row>
    <row r="52" spans="1:8" ht="15.6" thickBot="1" x14ac:dyDescent="0.35">
      <c r="A52" s="73"/>
      <c r="B52" s="70"/>
      <c r="C52" s="68"/>
      <c r="D52" s="68"/>
      <c r="E52" s="68"/>
      <c r="F52" s="68"/>
      <c r="G52" s="60" t="s">
        <v>8</v>
      </c>
      <c r="H52" s="62">
        <f>SUM(H47:H49,H51:H51,)</f>
        <v>135</v>
      </c>
    </row>
    <row r="53" spans="1:8" ht="249.9" customHeight="1" thickBot="1" x14ac:dyDescent="0.35">
      <c r="A53" s="74"/>
      <c r="B53" s="71"/>
      <c r="C53" s="64" t="s">
        <v>208</v>
      </c>
      <c r="D53" s="64"/>
      <c r="E53" s="64"/>
      <c r="F53" s="65"/>
      <c r="G53" s="61"/>
      <c r="H53" s="63"/>
    </row>
    <row r="54" spans="1:8" x14ac:dyDescent="0.3">
      <c r="A54" s="72">
        <v>7</v>
      </c>
      <c r="B54" s="69" t="s">
        <v>202</v>
      </c>
      <c r="C54" s="66" t="s">
        <v>207</v>
      </c>
      <c r="D54" s="66" t="s">
        <v>206</v>
      </c>
      <c r="E54" s="66" t="s">
        <v>205</v>
      </c>
      <c r="F54" s="66" t="s">
        <v>204</v>
      </c>
      <c r="G54" s="58" t="s">
        <v>137</v>
      </c>
      <c r="H54" s="59"/>
    </row>
    <row r="55" spans="1:8" ht="30.6" thickBot="1" x14ac:dyDescent="0.35">
      <c r="A55" s="73"/>
      <c r="B55" s="70"/>
      <c r="C55" s="67"/>
      <c r="D55" s="67"/>
      <c r="E55" s="67"/>
      <c r="F55" s="67"/>
      <c r="G55" s="19" t="s">
        <v>136</v>
      </c>
      <c r="H55" s="18">
        <v>15</v>
      </c>
    </row>
    <row r="56" spans="1:8" x14ac:dyDescent="0.3">
      <c r="A56" s="73"/>
      <c r="B56" s="70"/>
      <c r="C56" s="67"/>
      <c r="D56" s="67"/>
      <c r="E56" s="67"/>
      <c r="F56" s="67"/>
      <c r="G56" s="58" t="s">
        <v>139</v>
      </c>
      <c r="H56" s="59"/>
    </row>
    <row r="57" spans="1:8" ht="60.6" thickBot="1" x14ac:dyDescent="0.35">
      <c r="A57" s="73"/>
      <c r="B57" s="70"/>
      <c r="C57" s="67"/>
      <c r="D57" s="67"/>
      <c r="E57" s="67"/>
      <c r="F57" s="67"/>
      <c r="G57" s="19" t="s">
        <v>138</v>
      </c>
      <c r="H57" s="18">
        <v>25</v>
      </c>
    </row>
    <row r="58" spans="1:8" x14ac:dyDescent="0.3">
      <c r="A58" s="73"/>
      <c r="B58" s="70"/>
      <c r="C58" s="67"/>
      <c r="D58" s="67"/>
      <c r="E58" s="67"/>
      <c r="F58" s="67"/>
      <c r="G58" s="58" t="s">
        <v>143</v>
      </c>
      <c r="H58" s="59"/>
    </row>
    <row r="59" spans="1:8" ht="30" x14ac:dyDescent="0.3">
      <c r="A59" s="73"/>
      <c r="B59" s="70"/>
      <c r="C59" s="67"/>
      <c r="D59" s="67"/>
      <c r="E59" s="67"/>
      <c r="F59" s="67"/>
      <c r="G59" s="19" t="s">
        <v>142</v>
      </c>
      <c r="H59" s="18">
        <v>5</v>
      </c>
    </row>
    <row r="60" spans="1:8" ht="30" x14ac:dyDescent="0.3">
      <c r="A60" s="73"/>
      <c r="B60" s="70"/>
      <c r="C60" s="67"/>
      <c r="D60" s="67"/>
      <c r="E60" s="67"/>
      <c r="F60" s="67"/>
      <c r="G60" s="19" t="s">
        <v>141</v>
      </c>
      <c r="H60" s="18">
        <v>5</v>
      </c>
    </row>
    <row r="61" spans="1:8" ht="30" x14ac:dyDescent="0.3">
      <c r="A61" s="73"/>
      <c r="B61" s="70"/>
      <c r="C61" s="67"/>
      <c r="D61" s="67"/>
      <c r="E61" s="67"/>
      <c r="F61" s="67"/>
      <c r="G61" s="19" t="s">
        <v>140</v>
      </c>
      <c r="H61" s="18">
        <v>5</v>
      </c>
    </row>
    <row r="62" spans="1:8" ht="5.4" customHeight="1" thickBot="1" x14ac:dyDescent="0.35">
      <c r="A62" s="73"/>
      <c r="B62" s="70"/>
      <c r="C62" s="68"/>
      <c r="D62" s="68"/>
      <c r="E62" s="68"/>
      <c r="F62" s="68"/>
      <c r="G62" s="60" t="s">
        <v>8</v>
      </c>
      <c r="H62" s="62">
        <f>SUM(H55:H55,H57:H57,H59:H61,)</f>
        <v>55</v>
      </c>
    </row>
    <row r="63" spans="1:8" ht="249.9" customHeight="1" thickBot="1" x14ac:dyDescent="0.35">
      <c r="A63" s="74"/>
      <c r="B63" s="71"/>
      <c r="C63" s="64" t="s">
        <v>203</v>
      </c>
      <c r="D63" s="64"/>
      <c r="E63" s="64"/>
      <c r="F63" s="65"/>
      <c r="G63" s="61"/>
      <c r="H63" s="63"/>
    </row>
    <row r="64" spans="1:8" x14ac:dyDescent="0.3">
      <c r="A64" s="72">
        <v>8</v>
      </c>
      <c r="B64" s="69" t="s">
        <v>202</v>
      </c>
      <c r="C64" s="66" t="s">
        <v>201</v>
      </c>
      <c r="D64" s="66" t="s">
        <v>200</v>
      </c>
      <c r="E64" s="66" t="s">
        <v>199</v>
      </c>
      <c r="F64" s="66" t="s">
        <v>198</v>
      </c>
      <c r="G64" s="58" t="s">
        <v>137</v>
      </c>
      <c r="H64" s="59"/>
    </row>
    <row r="65" spans="1:8" ht="30.6" thickBot="1" x14ac:dyDescent="0.35">
      <c r="A65" s="73"/>
      <c r="B65" s="70"/>
      <c r="C65" s="67"/>
      <c r="D65" s="67"/>
      <c r="E65" s="67"/>
      <c r="F65" s="67"/>
      <c r="G65" s="19" t="s">
        <v>136</v>
      </c>
      <c r="H65" s="18">
        <v>10</v>
      </c>
    </row>
    <row r="66" spans="1:8" x14ac:dyDescent="0.3">
      <c r="A66" s="73"/>
      <c r="B66" s="70"/>
      <c r="C66" s="67"/>
      <c r="D66" s="67"/>
      <c r="E66" s="67"/>
      <c r="F66" s="67"/>
      <c r="G66" s="58" t="s">
        <v>139</v>
      </c>
      <c r="H66" s="59"/>
    </row>
    <row r="67" spans="1:8" ht="60.6" thickBot="1" x14ac:dyDescent="0.35">
      <c r="A67" s="73"/>
      <c r="B67" s="70"/>
      <c r="C67" s="67"/>
      <c r="D67" s="67"/>
      <c r="E67" s="67"/>
      <c r="F67" s="67"/>
      <c r="G67" s="19" t="s">
        <v>138</v>
      </c>
      <c r="H67" s="18">
        <v>25</v>
      </c>
    </row>
    <row r="68" spans="1:8" x14ac:dyDescent="0.3">
      <c r="A68" s="73"/>
      <c r="B68" s="70"/>
      <c r="C68" s="67"/>
      <c r="D68" s="67"/>
      <c r="E68" s="67"/>
      <c r="F68" s="67"/>
      <c r="G68" s="58" t="s">
        <v>143</v>
      </c>
      <c r="H68" s="59"/>
    </row>
    <row r="69" spans="1:8" ht="30" x14ac:dyDescent="0.3">
      <c r="A69" s="73"/>
      <c r="B69" s="70"/>
      <c r="C69" s="67"/>
      <c r="D69" s="67"/>
      <c r="E69" s="67"/>
      <c r="F69" s="67"/>
      <c r="G69" s="19" t="s">
        <v>142</v>
      </c>
      <c r="H69" s="18">
        <v>5</v>
      </c>
    </row>
    <row r="70" spans="1:8" ht="30" x14ac:dyDescent="0.3">
      <c r="A70" s="73"/>
      <c r="B70" s="70"/>
      <c r="C70" s="67"/>
      <c r="D70" s="67"/>
      <c r="E70" s="67"/>
      <c r="F70" s="67"/>
      <c r="G70" s="19" t="s">
        <v>141</v>
      </c>
      <c r="H70" s="18">
        <v>5</v>
      </c>
    </row>
    <row r="71" spans="1:8" ht="30" x14ac:dyDescent="0.3">
      <c r="A71" s="73"/>
      <c r="B71" s="70"/>
      <c r="C71" s="67"/>
      <c r="D71" s="67"/>
      <c r="E71" s="67"/>
      <c r="F71" s="67"/>
      <c r="G71" s="19" t="s">
        <v>140</v>
      </c>
      <c r="H71" s="18">
        <v>5</v>
      </c>
    </row>
    <row r="72" spans="1:8" ht="15.6" thickBot="1" x14ac:dyDescent="0.35">
      <c r="A72" s="73"/>
      <c r="B72" s="70"/>
      <c r="C72" s="68"/>
      <c r="D72" s="68"/>
      <c r="E72" s="68"/>
      <c r="F72" s="68"/>
      <c r="G72" s="60" t="s">
        <v>8</v>
      </c>
      <c r="H72" s="62">
        <f>SUM(H65:H65,H67:H67,H69:H71,)</f>
        <v>50</v>
      </c>
    </row>
    <row r="73" spans="1:8" ht="249.9" customHeight="1" thickBot="1" x14ac:dyDescent="0.35">
      <c r="A73" s="74"/>
      <c r="B73" s="71"/>
      <c r="C73" s="64" t="s">
        <v>197</v>
      </c>
      <c r="D73" s="64"/>
      <c r="E73" s="64"/>
      <c r="F73" s="65"/>
      <c r="G73" s="61"/>
      <c r="H73" s="63"/>
    </row>
    <row r="74" spans="1:8" x14ac:dyDescent="0.3">
      <c r="A74" s="72">
        <v>9</v>
      </c>
      <c r="B74" s="69" t="s">
        <v>160</v>
      </c>
      <c r="C74" s="66" t="s">
        <v>196</v>
      </c>
      <c r="D74" s="66" t="s">
        <v>195</v>
      </c>
      <c r="E74" s="66" t="s">
        <v>194</v>
      </c>
      <c r="F74" s="66" t="s">
        <v>193</v>
      </c>
      <c r="G74" s="58" t="s">
        <v>149</v>
      </c>
      <c r="H74" s="59"/>
    </row>
    <row r="75" spans="1:8" ht="30" x14ac:dyDescent="0.3">
      <c r="A75" s="73"/>
      <c r="B75" s="70"/>
      <c r="C75" s="67"/>
      <c r="D75" s="67"/>
      <c r="E75" s="67"/>
      <c r="F75" s="67"/>
      <c r="G75" s="19" t="s">
        <v>148</v>
      </c>
      <c r="H75" s="18">
        <v>5</v>
      </c>
    </row>
    <row r="76" spans="1:8" ht="30.6" thickBot="1" x14ac:dyDescent="0.35">
      <c r="A76" s="73"/>
      <c r="B76" s="70"/>
      <c r="C76" s="67"/>
      <c r="D76" s="67"/>
      <c r="E76" s="67"/>
      <c r="F76" s="67"/>
      <c r="G76" s="19" t="s">
        <v>187</v>
      </c>
      <c r="H76" s="18">
        <v>5</v>
      </c>
    </row>
    <row r="77" spans="1:8" x14ac:dyDescent="0.3">
      <c r="A77" s="73"/>
      <c r="B77" s="70"/>
      <c r="C77" s="67"/>
      <c r="D77" s="67"/>
      <c r="E77" s="67"/>
      <c r="F77" s="67"/>
      <c r="G77" s="58" t="s">
        <v>143</v>
      </c>
      <c r="H77" s="59"/>
    </row>
    <row r="78" spans="1:8" ht="30" x14ac:dyDescent="0.3">
      <c r="A78" s="73"/>
      <c r="B78" s="70"/>
      <c r="C78" s="67"/>
      <c r="D78" s="67"/>
      <c r="E78" s="67"/>
      <c r="F78" s="67"/>
      <c r="G78" s="19" t="s">
        <v>142</v>
      </c>
      <c r="H78" s="18">
        <v>5</v>
      </c>
    </row>
    <row r="79" spans="1:8" ht="30" x14ac:dyDescent="0.3">
      <c r="A79" s="73"/>
      <c r="B79" s="70"/>
      <c r="C79" s="67"/>
      <c r="D79" s="67"/>
      <c r="E79" s="67"/>
      <c r="F79" s="67"/>
      <c r="G79" s="19" t="s">
        <v>141</v>
      </c>
      <c r="H79" s="18">
        <v>5</v>
      </c>
    </row>
    <row r="80" spans="1:8" ht="30.6" thickBot="1" x14ac:dyDescent="0.35">
      <c r="A80" s="73"/>
      <c r="B80" s="70"/>
      <c r="C80" s="67"/>
      <c r="D80" s="67"/>
      <c r="E80" s="67"/>
      <c r="F80" s="67"/>
      <c r="G80" s="19" t="s">
        <v>140</v>
      </c>
      <c r="H80" s="18">
        <v>5</v>
      </c>
    </row>
    <row r="81" spans="1:8" x14ac:dyDescent="0.3">
      <c r="A81" s="73"/>
      <c r="B81" s="70"/>
      <c r="C81" s="67"/>
      <c r="D81" s="67"/>
      <c r="E81" s="67"/>
      <c r="F81" s="67"/>
      <c r="G81" s="58" t="s">
        <v>137</v>
      </c>
      <c r="H81" s="59"/>
    </row>
    <row r="82" spans="1:8" ht="30" x14ac:dyDescent="0.3">
      <c r="A82" s="73"/>
      <c r="B82" s="70"/>
      <c r="C82" s="67"/>
      <c r="D82" s="67"/>
      <c r="E82" s="67"/>
      <c r="F82" s="67"/>
      <c r="G82" s="19" t="s">
        <v>135</v>
      </c>
      <c r="H82" s="18">
        <v>7</v>
      </c>
    </row>
    <row r="83" spans="1:8" x14ac:dyDescent="0.3">
      <c r="A83" s="73"/>
      <c r="B83" s="70"/>
      <c r="C83" s="67"/>
      <c r="D83" s="67"/>
      <c r="E83" s="67"/>
      <c r="F83" s="67"/>
      <c r="G83" s="19" t="s">
        <v>134</v>
      </c>
      <c r="H83" s="18">
        <v>11</v>
      </c>
    </row>
    <row r="84" spans="1:8" x14ac:dyDescent="0.3">
      <c r="A84" s="73"/>
      <c r="B84" s="70"/>
      <c r="C84" s="67"/>
      <c r="D84" s="67"/>
      <c r="E84" s="67"/>
      <c r="F84" s="67"/>
      <c r="G84" s="19" t="s">
        <v>133</v>
      </c>
      <c r="H84" s="18">
        <v>13</v>
      </c>
    </row>
    <row r="85" spans="1:8" x14ac:dyDescent="0.3">
      <c r="A85" s="73"/>
      <c r="B85" s="70"/>
      <c r="C85" s="67"/>
      <c r="D85" s="67"/>
      <c r="E85" s="67"/>
      <c r="F85" s="67"/>
      <c r="G85" s="19" t="s">
        <v>132</v>
      </c>
      <c r="H85" s="18">
        <v>22</v>
      </c>
    </row>
    <row r="86" spans="1:8" ht="30" x14ac:dyDescent="0.3">
      <c r="A86" s="73"/>
      <c r="B86" s="70"/>
      <c r="C86" s="67"/>
      <c r="D86" s="67"/>
      <c r="E86" s="67"/>
      <c r="F86" s="67"/>
      <c r="G86" s="19" t="s">
        <v>131</v>
      </c>
      <c r="H86" s="18">
        <v>7</v>
      </c>
    </row>
    <row r="87" spans="1:8" ht="15.6" thickBot="1" x14ac:dyDescent="0.35">
      <c r="A87" s="73"/>
      <c r="B87" s="70"/>
      <c r="C87" s="68"/>
      <c r="D87" s="68"/>
      <c r="E87" s="68"/>
      <c r="F87" s="68"/>
      <c r="G87" s="60" t="s">
        <v>8</v>
      </c>
      <c r="H87" s="62">
        <f>SUM(H75:H76,H78:H80,H82:H86)</f>
        <v>85</v>
      </c>
    </row>
    <row r="88" spans="1:8" ht="249.9" customHeight="1" thickBot="1" x14ac:dyDescent="0.35">
      <c r="A88" s="74"/>
      <c r="B88" s="71"/>
      <c r="C88" s="64" t="s">
        <v>192</v>
      </c>
      <c r="D88" s="64"/>
      <c r="E88" s="64"/>
      <c r="F88" s="65"/>
      <c r="G88" s="61"/>
      <c r="H88" s="63"/>
    </row>
    <row r="89" spans="1:8" x14ac:dyDescent="0.3">
      <c r="A89" s="72">
        <v>10</v>
      </c>
      <c r="B89" s="69" t="s">
        <v>160</v>
      </c>
      <c r="C89" s="66" t="s">
        <v>191</v>
      </c>
      <c r="D89" s="66" t="s">
        <v>190</v>
      </c>
      <c r="E89" s="66" t="s">
        <v>189</v>
      </c>
      <c r="F89" s="66" t="s">
        <v>188</v>
      </c>
      <c r="G89" s="58" t="s">
        <v>149</v>
      </c>
      <c r="H89" s="59"/>
    </row>
    <row r="90" spans="1:8" ht="30" x14ac:dyDescent="0.3">
      <c r="A90" s="73"/>
      <c r="B90" s="70"/>
      <c r="C90" s="67"/>
      <c r="D90" s="67"/>
      <c r="E90" s="67"/>
      <c r="F90" s="67"/>
      <c r="G90" s="19" t="s">
        <v>148</v>
      </c>
      <c r="H90" s="18">
        <v>5</v>
      </c>
    </row>
    <row r="91" spans="1:8" ht="30" x14ac:dyDescent="0.3">
      <c r="A91" s="73"/>
      <c r="B91" s="70"/>
      <c r="C91" s="67"/>
      <c r="D91" s="67"/>
      <c r="E91" s="67"/>
      <c r="F91" s="67"/>
      <c r="G91" s="19" t="s">
        <v>187</v>
      </c>
      <c r="H91" s="18">
        <v>5</v>
      </c>
    </row>
    <row r="92" spans="1:8" ht="30.6" thickBot="1" x14ac:dyDescent="0.35">
      <c r="A92" s="73"/>
      <c r="B92" s="70"/>
      <c r="C92" s="67"/>
      <c r="D92" s="67"/>
      <c r="E92" s="67"/>
      <c r="F92" s="67"/>
      <c r="G92" s="19" t="s">
        <v>146</v>
      </c>
      <c r="H92" s="18">
        <v>5</v>
      </c>
    </row>
    <row r="93" spans="1:8" x14ac:dyDescent="0.3">
      <c r="A93" s="73"/>
      <c r="B93" s="70"/>
      <c r="C93" s="67"/>
      <c r="D93" s="67"/>
      <c r="E93" s="67"/>
      <c r="F93" s="67"/>
      <c r="G93" s="58" t="s">
        <v>143</v>
      </c>
      <c r="H93" s="59"/>
    </row>
    <row r="94" spans="1:8" ht="30" x14ac:dyDescent="0.3">
      <c r="A94" s="73"/>
      <c r="B94" s="70"/>
      <c r="C94" s="67"/>
      <c r="D94" s="67"/>
      <c r="E94" s="67"/>
      <c r="F94" s="67"/>
      <c r="G94" s="19" t="s">
        <v>142</v>
      </c>
      <c r="H94" s="18">
        <v>5</v>
      </c>
    </row>
    <row r="95" spans="1:8" ht="30" x14ac:dyDescent="0.3">
      <c r="A95" s="73"/>
      <c r="B95" s="70"/>
      <c r="C95" s="67"/>
      <c r="D95" s="67"/>
      <c r="E95" s="67"/>
      <c r="F95" s="67"/>
      <c r="G95" s="19" t="s">
        <v>141</v>
      </c>
      <c r="H95" s="18">
        <v>5</v>
      </c>
    </row>
    <row r="96" spans="1:8" ht="30.6" thickBot="1" x14ac:dyDescent="0.35">
      <c r="A96" s="73"/>
      <c r="B96" s="70"/>
      <c r="C96" s="67"/>
      <c r="D96" s="67"/>
      <c r="E96" s="67"/>
      <c r="F96" s="67"/>
      <c r="G96" s="19" t="s">
        <v>140</v>
      </c>
      <c r="H96" s="18">
        <v>5</v>
      </c>
    </row>
    <row r="97" spans="1:8" x14ac:dyDescent="0.3">
      <c r="A97" s="73"/>
      <c r="B97" s="70"/>
      <c r="C97" s="67"/>
      <c r="D97" s="67"/>
      <c r="E97" s="67"/>
      <c r="F97" s="67"/>
      <c r="G97" s="58" t="s">
        <v>137</v>
      </c>
      <c r="H97" s="59"/>
    </row>
    <row r="98" spans="1:8" ht="30" x14ac:dyDescent="0.3">
      <c r="A98" s="73"/>
      <c r="B98" s="70"/>
      <c r="C98" s="67"/>
      <c r="D98" s="67"/>
      <c r="E98" s="67"/>
      <c r="F98" s="67"/>
      <c r="G98" s="19" t="s">
        <v>135</v>
      </c>
      <c r="H98" s="18">
        <v>7</v>
      </c>
    </row>
    <row r="99" spans="1:8" x14ac:dyDescent="0.3">
      <c r="A99" s="73"/>
      <c r="B99" s="70"/>
      <c r="C99" s="67"/>
      <c r="D99" s="67"/>
      <c r="E99" s="67"/>
      <c r="F99" s="67"/>
      <c r="G99" s="19" t="s">
        <v>134</v>
      </c>
      <c r="H99" s="18">
        <v>11</v>
      </c>
    </row>
    <row r="100" spans="1:8" x14ac:dyDescent="0.3">
      <c r="A100" s="73"/>
      <c r="B100" s="70"/>
      <c r="C100" s="67"/>
      <c r="D100" s="67"/>
      <c r="E100" s="67"/>
      <c r="F100" s="67"/>
      <c r="G100" s="19" t="s">
        <v>133</v>
      </c>
      <c r="H100" s="18">
        <v>13</v>
      </c>
    </row>
    <row r="101" spans="1:8" x14ac:dyDescent="0.3">
      <c r="A101" s="73"/>
      <c r="B101" s="70"/>
      <c r="C101" s="67"/>
      <c r="D101" s="67"/>
      <c r="E101" s="67"/>
      <c r="F101" s="67"/>
      <c r="G101" s="19" t="s">
        <v>132</v>
      </c>
      <c r="H101" s="18">
        <v>22</v>
      </c>
    </row>
    <row r="102" spans="1:8" ht="30" x14ac:dyDescent="0.3">
      <c r="A102" s="73"/>
      <c r="B102" s="70"/>
      <c r="C102" s="67"/>
      <c r="D102" s="67"/>
      <c r="E102" s="67"/>
      <c r="F102" s="67"/>
      <c r="G102" s="19" t="s">
        <v>131</v>
      </c>
      <c r="H102" s="18">
        <v>7</v>
      </c>
    </row>
    <row r="103" spans="1:8" ht="15.6" thickBot="1" x14ac:dyDescent="0.35">
      <c r="A103" s="73"/>
      <c r="B103" s="70"/>
      <c r="C103" s="68"/>
      <c r="D103" s="68"/>
      <c r="E103" s="68"/>
      <c r="F103" s="68"/>
      <c r="G103" s="60" t="s">
        <v>8</v>
      </c>
      <c r="H103" s="62">
        <f>SUM(H90:H92,H94:H96,H98:H102,)</f>
        <v>90</v>
      </c>
    </row>
    <row r="104" spans="1:8" ht="249.9" customHeight="1" thickBot="1" x14ac:dyDescent="0.35">
      <c r="A104" s="74"/>
      <c r="B104" s="71"/>
      <c r="C104" s="64" t="s">
        <v>186</v>
      </c>
      <c r="D104" s="64"/>
      <c r="E104" s="64"/>
      <c r="F104" s="65"/>
      <c r="G104" s="61"/>
      <c r="H104" s="63"/>
    </row>
    <row r="105" spans="1:8" x14ac:dyDescent="0.3">
      <c r="A105" s="72">
        <v>11</v>
      </c>
      <c r="B105" s="69" t="s">
        <v>160</v>
      </c>
      <c r="C105" s="66" t="s">
        <v>185</v>
      </c>
      <c r="D105" s="66" t="s">
        <v>184</v>
      </c>
      <c r="E105" s="66" t="s">
        <v>183</v>
      </c>
      <c r="F105" s="66" t="s">
        <v>182</v>
      </c>
      <c r="G105" s="58" t="s">
        <v>149</v>
      </c>
      <c r="H105" s="59"/>
    </row>
    <row r="106" spans="1:8" ht="30" x14ac:dyDescent="0.3">
      <c r="A106" s="73"/>
      <c r="B106" s="70"/>
      <c r="C106" s="67"/>
      <c r="D106" s="67"/>
      <c r="E106" s="67"/>
      <c r="F106" s="67"/>
      <c r="G106" s="19" t="s">
        <v>148</v>
      </c>
      <c r="H106" s="18">
        <v>5</v>
      </c>
    </row>
    <row r="107" spans="1:8" ht="30" x14ac:dyDescent="0.3">
      <c r="A107" s="73"/>
      <c r="B107" s="70"/>
      <c r="C107" s="67"/>
      <c r="D107" s="67"/>
      <c r="E107" s="67"/>
      <c r="F107" s="67"/>
      <c r="G107" s="19" t="s">
        <v>181</v>
      </c>
      <c r="H107" s="18">
        <v>5</v>
      </c>
    </row>
    <row r="108" spans="1:8" ht="30.6" thickBot="1" x14ac:dyDescent="0.35">
      <c r="A108" s="73"/>
      <c r="B108" s="70"/>
      <c r="C108" s="67"/>
      <c r="D108" s="67"/>
      <c r="E108" s="67"/>
      <c r="F108" s="67"/>
      <c r="G108" s="19" t="s">
        <v>180</v>
      </c>
      <c r="H108" s="18">
        <v>5</v>
      </c>
    </row>
    <row r="109" spans="1:8" x14ac:dyDescent="0.3">
      <c r="A109" s="73"/>
      <c r="B109" s="70"/>
      <c r="C109" s="67"/>
      <c r="D109" s="67"/>
      <c r="E109" s="67"/>
      <c r="F109" s="67"/>
      <c r="G109" s="58" t="s">
        <v>143</v>
      </c>
      <c r="H109" s="59"/>
    </row>
    <row r="110" spans="1:8" ht="30" x14ac:dyDescent="0.3">
      <c r="A110" s="73"/>
      <c r="B110" s="70"/>
      <c r="C110" s="67"/>
      <c r="D110" s="67"/>
      <c r="E110" s="67"/>
      <c r="F110" s="67"/>
      <c r="G110" s="19" t="s">
        <v>142</v>
      </c>
      <c r="H110" s="18">
        <v>5</v>
      </c>
    </row>
    <row r="111" spans="1:8" ht="30" x14ac:dyDescent="0.3">
      <c r="A111" s="73"/>
      <c r="B111" s="70"/>
      <c r="C111" s="67"/>
      <c r="D111" s="67"/>
      <c r="E111" s="67"/>
      <c r="F111" s="67"/>
      <c r="G111" s="19" t="s">
        <v>141</v>
      </c>
      <c r="H111" s="18">
        <v>5</v>
      </c>
    </row>
    <row r="112" spans="1:8" ht="30.6" thickBot="1" x14ac:dyDescent="0.35">
      <c r="A112" s="73"/>
      <c r="B112" s="70"/>
      <c r="C112" s="67"/>
      <c r="D112" s="67"/>
      <c r="E112" s="67"/>
      <c r="F112" s="67"/>
      <c r="G112" s="19" t="s">
        <v>140</v>
      </c>
      <c r="H112" s="18">
        <v>5</v>
      </c>
    </row>
    <row r="113" spans="1:8" x14ac:dyDescent="0.3">
      <c r="A113" s="73"/>
      <c r="B113" s="70"/>
      <c r="C113" s="67"/>
      <c r="D113" s="67"/>
      <c r="E113" s="67"/>
      <c r="F113" s="67"/>
      <c r="G113" s="58" t="s">
        <v>137</v>
      </c>
      <c r="H113" s="59"/>
    </row>
    <row r="114" spans="1:8" ht="30" x14ac:dyDescent="0.3">
      <c r="A114" s="73"/>
      <c r="B114" s="70"/>
      <c r="C114" s="67"/>
      <c r="D114" s="67"/>
      <c r="E114" s="67"/>
      <c r="F114" s="67"/>
      <c r="G114" s="19" t="s">
        <v>135</v>
      </c>
      <c r="H114" s="18">
        <v>7</v>
      </c>
    </row>
    <row r="115" spans="1:8" x14ac:dyDescent="0.3">
      <c r="A115" s="73"/>
      <c r="B115" s="70"/>
      <c r="C115" s="67"/>
      <c r="D115" s="67"/>
      <c r="E115" s="67"/>
      <c r="F115" s="67"/>
      <c r="G115" s="19" t="s">
        <v>134</v>
      </c>
      <c r="H115" s="18">
        <v>11</v>
      </c>
    </row>
    <row r="116" spans="1:8" x14ac:dyDescent="0.3">
      <c r="A116" s="73"/>
      <c r="B116" s="70"/>
      <c r="C116" s="67"/>
      <c r="D116" s="67"/>
      <c r="E116" s="67"/>
      <c r="F116" s="67"/>
      <c r="G116" s="19" t="s">
        <v>133</v>
      </c>
      <c r="H116" s="18">
        <v>13</v>
      </c>
    </row>
    <row r="117" spans="1:8" ht="30.6" thickBot="1" x14ac:dyDescent="0.35">
      <c r="A117" s="73"/>
      <c r="B117" s="70"/>
      <c r="C117" s="67"/>
      <c r="D117" s="67"/>
      <c r="E117" s="67"/>
      <c r="F117" s="67"/>
      <c r="G117" s="19" t="s">
        <v>131</v>
      </c>
      <c r="H117" s="18">
        <v>7</v>
      </c>
    </row>
    <row r="118" spans="1:8" x14ac:dyDescent="0.3">
      <c r="A118" s="73"/>
      <c r="B118" s="70"/>
      <c r="C118" s="67"/>
      <c r="D118" s="67"/>
      <c r="E118" s="67"/>
      <c r="F118" s="67"/>
      <c r="G118" s="58" t="s">
        <v>130</v>
      </c>
      <c r="H118" s="59"/>
    </row>
    <row r="119" spans="1:8" ht="45" x14ac:dyDescent="0.3">
      <c r="A119" s="73"/>
      <c r="B119" s="70"/>
      <c r="C119" s="67"/>
      <c r="D119" s="67"/>
      <c r="E119" s="67"/>
      <c r="F119" s="67"/>
      <c r="G119" s="19" t="s">
        <v>129</v>
      </c>
      <c r="H119" s="18">
        <v>7</v>
      </c>
    </row>
    <row r="120" spans="1:8" ht="15.6" thickBot="1" x14ac:dyDescent="0.35">
      <c r="A120" s="73"/>
      <c r="B120" s="70"/>
      <c r="C120" s="68"/>
      <c r="D120" s="68"/>
      <c r="E120" s="68"/>
      <c r="F120" s="68"/>
      <c r="G120" s="60" t="s">
        <v>8</v>
      </c>
      <c r="H120" s="62">
        <f>SUM(H106:H108,H110:H112,H114:H117,H119:H119,)</f>
        <v>75</v>
      </c>
    </row>
    <row r="121" spans="1:8" ht="249.9" customHeight="1" thickBot="1" x14ac:dyDescent="0.35">
      <c r="A121" s="74"/>
      <c r="B121" s="71"/>
      <c r="C121" s="64" t="s">
        <v>179</v>
      </c>
      <c r="D121" s="64"/>
      <c r="E121" s="64"/>
      <c r="F121" s="65"/>
      <c r="G121" s="61"/>
      <c r="H121" s="63"/>
    </row>
    <row r="122" spans="1:8" x14ac:dyDescent="0.3">
      <c r="A122" s="72">
        <v>12</v>
      </c>
      <c r="B122" s="69" t="s">
        <v>178</v>
      </c>
      <c r="C122" s="66" t="s">
        <v>177</v>
      </c>
      <c r="D122" s="66" t="s">
        <v>176</v>
      </c>
      <c r="E122" s="66" t="s">
        <v>175</v>
      </c>
      <c r="F122" s="66" t="s">
        <v>174</v>
      </c>
      <c r="G122" s="58" t="s">
        <v>149</v>
      </c>
      <c r="H122" s="59"/>
    </row>
    <row r="123" spans="1:8" ht="30" x14ac:dyDescent="0.3">
      <c r="A123" s="73"/>
      <c r="B123" s="70"/>
      <c r="C123" s="67"/>
      <c r="D123" s="67"/>
      <c r="E123" s="67"/>
      <c r="F123" s="67"/>
      <c r="G123" s="19" t="s">
        <v>148</v>
      </c>
      <c r="H123" s="18">
        <v>5</v>
      </c>
    </row>
    <row r="124" spans="1:8" ht="30" x14ac:dyDescent="0.3">
      <c r="A124" s="73"/>
      <c r="B124" s="70"/>
      <c r="C124" s="67"/>
      <c r="D124" s="67"/>
      <c r="E124" s="67"/>
      <c r="F124" s="67"/>
      <c r="G124" s="19" t="s">
        <v>147</v>
      </c>
      <c r="H124" s="18">
        <v>5</v>
      </c>
    </row>
    <row r="125" spans="1:8" ht="30.6" thickBot="1" x14ac:dyDescent="0.35">
      <c r="A125" s="73"/>
      <c r="B125" s="70"/>
      <c r="C125" s="67"/>
      <c r="D125" s="67"/>
      <c r="E125" s="67"/>
      <c r="F125" s="67"/>
      <c r="G125" s="19" t="s">
        <v>146</v>
      </c>
      <c r="H125" s="18">
        <v>5</v>
      </c>
    </row>
    <row r="126" spans="1:8" x14ac:dyDescent="0.3">
      <c r="A126" s="73"/>
      <c r="B126" s="70"/>
      <c r="C126" s="67"/>
      <c r="D126" s="67"/>
      <c r="E126" s="67"/>
      <c r="F126" s="67"/>
      <c r="G126" s="58" t="s">
        <v>143</v>
      </c>
      <c r="H126" s="59"/>
    </row>
    <row r="127" spans="1:8" ht="30" x14ac:dyDescent="0.3">
      <c r="A127" s="73"/>
      <c r="B127" s="70"/>
      <c r="C127" s="67"/>
      <c r="D127" s="67"/>
      <c r="E127" s="67"/>
      <c r="F127" s="67"/>
      <c r="G127" s="19" t="s">
        <v>142</v>
      </c>
      <c r="H127" s="18">
        <v>5</v>
      </c>
    </row>
    <row r="128" spans="1:8" ht="30" x14ac:dyDescent="0.3">
      <c r="A128" s="73"/>
      <c r="B128" s="70"/>
      <c r="C128" s="67"/>
      <c r="D128" s="67"/>
      <c r="E128" s="67"/>
      <c r="F128" s="67"/>
      <c r="G128" s="19" t="s">
        <v>141</v>
      </c>
      <c r="H128" s="18">
        <v>5</v>
      </c>
    </row>
    <row r="129" spans="1:8" ht="30.6" thickBot="1" x14ac:dyDescent="0.35">
      <c r="A129" s="73"/>
      <c r="B129" s="70"/>
      <c r="C129" s="67"/>
      <c r="D129" s="67"/>
      <c r="E129" s="67"/>
      <c r="F129" s="67"/>
      <c r="G129" s="19" t="s">
        <v>140</v>
      </c>
      <c r="H129" s="18">
        <v>5</v>
      </c>
    </row>
    <row r="130" spans="1:8" x14ac:dyDescent="0.3">
      <c r="A130" s="73"/>
      <c r="B130" s="70"/>
      <c r="C130" s="67"/>
      <c r="D130" s="67"/>
      <c r="E130" s="67"/>
      <c r="F130" s="67"/>
      <c r="G130" s="58" t="s">
        <v>137</v>
      </c>
      <c r="H130" s="59"/>
    </row>
    <row r="131" spans="1:8" ht="30" x14ac:dyDescent="0.3">
      <c r="A131" s="73"/>
      <c r="B131" s="70"/>
      <c r="C131" s="67"/>
      <c r="D131" s="67"/>
      <c r="E131" s="67"/>
      <c r="F131" s="67"/>
      <c r="G131" s="19" t="s">
        <v>173</v>
      </c>
      <c r="H131" s="18">
        <v>7</v>
      </c>
    </row>
    <row r="132" spans="1:8" x14ac:dyDescent="0.3">
      <c r="A132" s="73"/>
      <c r="B132" s="70"/>
      <c r="C132" s="67"/>
      <c r="D132" s="67"/>
      <c r="E132" s="67"/>
      <c r="F132" s="67"/>
      <c r="G132" s="19" t="s">
        <v>134</v>
      </c>
      <c r="H132" s="18">
        <v>11</v>
      </c>
    </row>
    <row r="133" spans="1:8" x14ac:dyDescent="0.3">
      <c r="A133" s="73"/>
      <c r="B133" s="70"/>
      <c r="C133" s="67"/>
      <c r="D133" s="67"/>
      <c r="E133" s="67"/>
      <c r="F133" s="67"/>
      <c r="G133" s="19" t="s">
        <v>133</v>
      </c>
      <c r="H133" s="18">
        <v>13</v>
      </c>
    </row>
    <row r="134" spans="1:8" ht="30.6" thickBot="1" x14ac:dyDescent="0.35">
      <c r="A134" s="73"/>
      <c r="B134" s="70"/>
      <c r="C134" s="67"/>
      <c r="D134" s="67"/>
      <c r="E134" s="67"/>
      <c r="F134" s="67"/>
      <c r="G134" s="19" t="s">
        <v>131</v>
      </c>
      <c r="H134" s="18">
        <v>7</v>
      </c>
    </row>
    <row r="135" spans="1:8" x14ac:dyDescent="0.3">
      <c r="A135" s="73"/>
      <c r="B135" s="70"/>
      <c r="C135" s="67"/>
      <c r="D135" s="67"/>
      <c r="E135" s="67"/>
      <c r="F135" s="67"/>
      <c r="G135" s="58" t="s">
        <v>130</v>
      </c>
      <c r="H135" s="59"/>
    </row>
    <row r="136" spans="1:8" ht="45" x14ac:dyDescent="0.3">
      <c r="A136" s="73"/>
      <c r="B136" s="70"/>
      <c r="C136" s="67"/>
      <c r="D136" s="67"/>
      <c r="E136" s="67"/>
      <c r="F136" s="67"/>
      <c r="G136" s="19" t="s">
        <v>129</v>
      </c>
      <c r="H136" s="18">
        <v>7</v>
      </c>
    </row>
    <row r="137" spans="1:8" x14ac:dyDescent="0.3">
      <c r="A137" s="73"/>
      <c r="B137" s="70"/>
      <c r="C137" s="67"/>
      <c r="D137" s="67"/>
      <c r="E137" s="67"/>
      <c r="F137" s="67"/>
      <c r="G137" s="19" t="s">
        <v>128</v>
      </c>
      <c r="H137" s="18">
        <v>8</v>
      </c>
    </row>
    <row r="138" spans="1:8" x14ac:dyDescent="0.3">
      <c r="A138" s="73"/>
      <c r="B138" s="70"/>
      <c r="C138" s="67"/>
      <c r="D138" s="67"/>
      <c r="E138" s="67"/>
      <c r="F138" s="67"/>
      <c r="G138" s="19" t="s">
        <v>127</v>
      </c>
      <c r="H138" s="18">
        <v>15</v>
      </c>
    </row>
    <row r="139" spans="1:8" ht="15.6" thickBot="1" x14ac:dyDescent="0.35">
      <c r="A139" s="73"/>
      <c r="B139" s="70"/>
      <c r="C139" s="68"/>
      <c r="D139" s="68"/>
      <c r="E139" s="68"/>
      <c r="F139" s="68"/>
      <c r="G139" s="60" t="s">
        <v>8</v>
      </c>
      <c r="H139" s="62">
        <f>SUM(H123:H125,H127:H129,H131:H134,H136:H138,)</f>
        <v>98</v>
      </c>
    </row>
    <row r="140" spans="1:8" ht="249.9" customHeight="1" thickBot="1" x14ac:dyDescent="0.35">
      <c r="A140" s="74"/>
      <c r="B140" s="71"/>
      <c r="C140" s="64" t="s">
        <v>172</v>
      </c>
      <c r="D140" s="64"/>
      <c r="E140" s="64"/>
      <c r="F140" s="65"/>
      <c r="G140" s="61"/>
      <c r="H140" s="63"/>
    </row>
    <row r="141" spans="1:8" x14ac:dyDescent="0.3">
      <c r="A141" s="72">
        <v>13</v>
      </c>
      <c r="B141" s="69" t="s">
        <v>166</v>
      </c>
      <c r="C141" s="66" t="s">
        <v>171</v>
      </c>
      <c r="D141" s="66" t="s">
        <v>170</v>
      </c>
      <c r="E141" s="66" t="s">
        <v>169</v>
      </c>
      <c r="F141" s="66" t="s">
        <v>168</v>
      </c>
      <c r="G141" s="58" t="s">
        <v>137</v>
      </c>
      <c r="H141" s="59"/>
    </row>
    <row r="142" spans="1:8" x14ac:dyDescent="0.3">
      <c r="A142" s="73"/>
      <c r="B142" s="70"/>
      <c r="C142" s="67"/>
      <c r="D142" s="67"/>
      <c r="E142" s="67"/>
      <c r="F142" s="67"/>
      <c r="G142" s="19" t="s">
        <v>134</v>
      </c>
      <c r="H142" s="18">
        <v>11</v>
      </c>
    </row>
    <row r="143" spans="1:8" ht="30.6" thickBot="1" x14ac:dyDescent="0.35">
      <c r="A143" s="73"/>
      <c r="B143" s="70"/>
      <c r="C143" s="67"/>
      <c r="D143" s="67"/>
      <c r="E143" s="67"/>
      <c r="F143" s="67"/>
      <c r="G143" s="19" t="s">
        <v>131</v>
      </c>
      <c r="H143" s="18">
        <v>7</v>
      </c>
    </row>
    <row r="144" spans="1:8" x14ac:dyDescent="0.3">
      <c r="A144" s="73"/>
      <c r="B144" s="70"/>
      <c r="C144" s="67"/>
      <c r="D144" s="67"/>
      <c r="E144" s="67"/>
      <c r="F144" s="67"/>
      <c r="G144" s="58" t="s">
        <v>130</v>
      </c>
      <c r="H144" s="59"/>
    </row>
    <row r="145" spans="1:8" ht="45" x14ac:dyDescent="0.3">
      <c r="A145" s="73"/>
      <c r="B145" s="70"/>
      <c r="C145" s="67"/>
      <c r="D145" s="67"/>
      <c r="E145" s="67"/>
      <c r="F145" s="67"/>
      <c r="G145" s="19" t="s">
        <v>129</v>
      </c>
      <c r="H145" s="18">
        <v>7</v>
      </c>
    </row>
    <row r="146" spans="1:8" x14ac:dyDescent="0.3">
      <c r="A146" s="73"/>
      <c r="B146" s="70"/>
      <c r="C146" s="67"/>
      <c r="D146" s="67"/>
      <c r="E146" s="67"/>
      <c r="F146" s="67"/>
      <c r="G146" s="19" t="s">
        <v>128</v>
      </c>
      <c r="H146" s="18">
        <v>8</v>
      </c>
    </row>
    <row r="147" spans="1:8" ht="70.5" customHeight="1" thickBot="1" x14ac:dyDescent="0.35">
      <c r="A147" s="73"/>
      <c r="B147" s="70"/>
      <c r="C147" s="68"/>
      <c r="D147" s="68"/>
      <c r="E147" s="68"/>
      <c r="F147" s="68"/>
      <c r="G147" s="60" t="s">
        <v>8</v>
      </c>
      <c r="H147" s="62">
        <f>SUM(H142:H143,H145:H146)</f>
        <v>33</v>
      </c>
    </row>
    <row r="148" spans="1:8" ht="249.9" customHeight="1" thickBot="1" x14ac:dyDescent="0.35">
      <c r="A148" s="74"/>
      <c r="B148" s="71"/>
      <c r="C148" s="64" t="s">
        <v>167</v>
      </c>
      <c r="D148" s="64"/>
      <c r="E148" s="64"/>
      <c r="F148" s="65"/>
      <c r="G148" s="61"/>
      <c r="H148" s="63"/>
    </row>
    <row r="149" spans="1:8" x14ac:dyDescent="0.3">
      <c r="A149" s="72">
        <v>14</v>
      </c>
      <c r="B149" s="69" t="s">
        <v>166</v>
      </c>
      <c r="C149" s="66" t="s">
        <v>165</v>
      </c>
      <c r="D149" s="66" t="s">
        <v>164</v>
      </c>
      <c r="E149" s="66" t="s">
        <v>163</v>
      </c>
      <c r="F149" s="66" t="s">
        <v>162</v>
      </c>
      <c r="G149" s="58" t="s">
        <v>149</v>
      </c>
      <c r="H149" s="59"/>
    </row>
    <row r="150" spans="1:8" ht="30" x14ac:dyDescent="0.3">
      <c r="A150" s="73"/>
      <c r="B150" s="70"/>
      <c r="C150" s="67"/>
      <c r="D150" s="67"/>
      <c r="E150" s="67"/>
      <c r="F150" s="67"/>
      <c r="G150" s="19" t="s">
        <v>148</v>
      </c>
      <c r="H150" s="18">
        <v>5</v>
      </c>
    </row>
    <row r="151" spans="1:8" ht="30" x14ac:dyDescent="0.3">
      <c r="A151" s="73"/>
      <c r="B151" s="70"/>
      <c r="C151" s="67"/>
      <c r="D151" s="67"/>
      <c r="E151" s="67"/>
      <c r="F151" s="67"/>
      <c r="G151" s="19" t="s">
        <v>147</v>
      </c>
      <c r="H151" s="18">
        <v>5</v>
      </c>
    </row>
    <row r="152" spans="1:8" ht="30.6" thickBot="1" x14ac:dyDescent="0.35">
      <c r="A152" s="73"/>
      <c r="B152" s="70"/>
      <c r="C152" s="67"/>
      <c r="D152" s="67"/>
      <c r="E152" s="67"/>
      <c r="F152" s="67"/>
      <c r="G152" s="19" t="s">
        <v>146</v>
      </c>
      <c r="H152" s="18">
        <v>5</v>
      </c>
    </row>
    <row r="153" spans="1:8" x14ac:dyDescent="0.3">
      <c r="A153" s="73"/>
      <c r="B153" s="70"/>
      <c r="C153" s="67"/>
      <c r="D153" s="67"/>
      <c r="E153" s="67"/>
      <c r="F153" s="67"/>
      <c r="G153" s="58" t="s">
        <v>143</v>
      </c>
      <c r="H153" s="59"/>
    </row>
    <row r="154" spans="1:8" ht="30" x14ac:dyDescent="0.3">
      <c r="A154" s="73"/>
      <c r="B154" s="70"/>
      <c r="C154" s="67"/>
      <c r="D154" s="67"/>
      <c r="E154" s="67"/>
      <c r="F154" s="67"/>
      <c r="G154" s="19" t="s">
        <v>142</v>
      </c>
      <c r="H154" s="18">
        <v>5</v>
      </c>
    </row>
    <row r="155" spans="1:8" ht="30" x14ac:dyDescent="0.3">
      <c r="A155" s="73"/>
      <c r="B155" s="70"/>
      <c r="C155" s="67"/>
      <c r="D155" s="67"/>
      <c r="E155" s="67"/>
      <c r="F155" s="67"/>
      <c r="G155" s="19" t="s">
        <v>141</v>
      </c>
      <c r="H155" s="18">
        <v>5</v>
      </c>
    </row>
    <row r="156" spans="1:8" ht="30.6" thickBot="1" x14ac:dyDescent="0.35">
      <c r="A156" s="73"/>
      <c r="B156" s="70"/>
      <c r="C156" s="67"/>
      <c r="D156" s="67"/>
      <c r="E156" s="67"/>
      <c r="F156" s="67"/>
      <c r="G156" s="19" t="s">
        <v>140</v>
      </c>
      <c r="H156" s="18">
        <v>5</v>
      </c>
    </row>
    <row r="157" spans="1:8" x14ac:dyDescent="0.3">
      <c r="A157" s="73"/>
      <c r="B157" s="70"/>
      <c r="C157" s="67"/>
      <c r="D157" s="67"/>
      <c r="E157" s="67"/>
      <c r="F157" s="67"/>
      <c r="G157" s="58" t="s">
        <v>137</v>
      </c>
      <c r="H157" s="59"/>
    </row>
    <row r="158" spans="1:8" ht="30" x14ac:dyDescent="0.3">
      <c r="A158" s="73"/>
      <c r="B158" s="70"/>
      <c r="C158" s="67"/>
      <c r="D158" s="67"/>
      <c r="E158" s="67"/>
      <c r="F158" s="67"/>
      <c r="G158" s="19" t="s">
        <v>135</v>
      </c>
      <c r="H158" s="18">
        <v>7</v>
      </c>
    </row>
    <row r="159" spans="1:8" x14ac:dyDescent="0.3">
      <c r="A159" s="73"/>
      <c r="B159" s="70"/>
      <c r="C159" s="67"/>
      <c r="D159" s="67"/>
      <c r="E159" s="67"/>
      <c r="F159" s="67"/>
      <c r="G159" s="19" t="s">
        <v>134</v>
      </c>
      <c r="H159" s="18">
        <v>11</v>
      </c>
    </row>
    <row r="160" spans="1:8" x14ac:dyDescent="0.3">
      <c r="A160" s="73"/>
      <c r="B160" s="70"/>
      <c r="C160" s="67"/>
      <c r="D160" s="67"/>
      <c r="E160" s="67"/>
      <c r="F160" s="67"/>
      <c r="G160" s="19" t="s">
        <v>133</v>
      </c>
      <c r="H160" s="18">
        <v>12</v>
      </c>
    </row>
    <row r="161" spans="1:8" ht="30.6" thickBot="1" x14ac:dyDescent="0.35">
      <c r="A161" s="73"/>
      <c r="B161" s="70"/>
      <c r="C161" s="67"/>
      <c r="D161" s="67"/>
      <c r="E161" s="67"/>
      <c r="F161" s="67"/>
      <c r="G161" s="19" t="s">
        <v>131</v>
      </c>
      <c r="H161" s="18">
        <v>7</v>
      </c>
    </row>
    <row r="162" spans="1:8" x14ac:dyDescent="0.3">
      <c r="A162" s="73"/>
      <c r="B162" s="70"/>
      <c r="C162" s="67"/>
      <c r="D162" s="67"/>
      <c r="E162" s="67"/>
      <c r="F162" s="67"/>
      <c r="G162" s="58" t="s">
        <v>130</v>
      </c>
      <c r="H162" s="59"/>
    </row>
    <row r="163" spans="1:8" ht="45" x14ac:dyDescent="0.3">
      <c r="A163" s="73"/>
      <c r="B163" s="70"/>
      <c r="C163" s="67"/>
      <c r="D163" s="67"/>
      <c r="E163" s="67"/>
      <c r="F163" s="67"/>
      <c r="G163" s="19" t="s">
        <v>129</v>
      </c>
      <c r="H163" s="18">
        <v>7</v>
      </c>
    </row>
    <row r="164" spans="1:8" x14ac:dyDescent="0.3">
      <c r="A164" s="73"/>
      <c r="B164" s="70"/>
      <c r="C164" s="67"/>
      <c r="D164" s="67"/>
      <c r="E164" s="67"/>
      <c r="F164" s="67"/>
      <c r="G164" s="19" t="s">
        <v>128</v>
      </c>
      <c r="H164" s="18">
        <v>8</v>
      </c>
    </row>
    <row r="165" spans="1:8" x14ac:dyDescent="0.3">
      <c r="A165" s="73"/>
      <c r="B165" s="70"/>
      <c r="C165" s="67"/>
      <c r="D165" s="67"/>
      <c r="E165" s="67"/>
      <c r="F165" s="67"/>
      <c r="G165" s="19" t="s">
        <v>127</v>
      </c>
      <c r="H165" s="18">
        <v>15</v>
      </c>
    </row>
    <row r="166" spans="1:8" ht="15.6" thickBot="1" x14ac:dyDescent="0.35">
      <c r="A166" s="73"/>
      <c r="B166" s="70"/>
      <c r="C166" s="68"/>
      <c r="D166" s="68"/>
      <c r="E166" s="68"/>
      <c r="F166" s="68"/>
      <c r="G166" s="60" t="s">
        <v>8</v>
      </c>
      <c r="H166" s="62">
        <f>SUM(H150:H152,H154:H156,H158:H161,H163:H165)</f>
        <v>97</v>
      </c>
    </row>
    <row r="167" spans="1:8" ht="249.9" customHeight="1" thickBot="1" x14ac:dyDescent="0.35">
      <c r="A167" s="74"/>
      <c r="B167" s="71"/>
      <c r="C167" s="64" t="s">
        <v>161</v>
      </c>
      <c r="D167" s="64"/>
      <c r="E167" s="64"/>
      <c r="F167" s="65"/>
      <c r="G167" s="61"/>
      <c r="H167" s="63"/>
    </row>
    <row r="168" spans="1:8" x14ac:dyDescent="0.3">
      <c r="A168" s="72">
        <v>15</v>
      </c>
      <c r="B168" s="69" t="s">
        <v>160</v>
      </c>
      <c r="C168" s="66" t="s">
        <v>159</v>
      </c>
      <c r="D168" s="66" t="s">
        <v>158</v>
      </c>
      <c r="E168" s="66" t="s">
        <v>157</v>
      </c>
      <c r="F168" s="66" t="s">
        <v>156</v>
      </c>
      <c r="G168" s="58" t="s">
        <v>149</v>
      </c>
      <c r="H168" s="59"/>
    </row>
    <row r="169" spans="1:8" ht="30" x14ac:dyDescent="0.3">
      <c r="A169" s="73"/>
      <c r="B169" s="70"/>
      <c r="C169" s="67"/>
      <c r="D169" s="67"/>
      <c r="E169" s="67"/>
      <c r="F169" s="67"/>
      <c r="G169" s="19" t="s">
        <v>148</v>
      </c>
      <c r="H169" s="18">
        <v>3</v>
      </c>
    </row>
    <row r="170" spans="1:8" ht="30" x14ac:dyDescent="0.3">
      <c r="A170" s="73"/>
      <c r="B170" s="70"/>
      <c r="C170" s="67"/>
      <c r="D170" s="67"/>
      <c r="E170" s="67"/>
      <c r="F170" s="67"/>
      <c r="G170" s="19" t="s">
        <v>147</v>
      </c>
      <c r="H170" s="18">
        <v>5</v>
      </c>
    </row>
    <row r="171" spans="1:8" ht="30.6" thickBot="1" x14ac:dyDescent="0.35">
      <c r="A171" s="73"/>
      <c r="B171" s="70"/>
      <c r="C171" s="67"/>
      <c r="D171" s="67"/>
      <c r="E171" s="67"/>
      <c r="F171" s="67"/>
      <c r="G171" s="19" t="s">
        <v>146</v>
      </c>
      <c r="H171" s="18">
        <v>5</v>
      </c>
    </row>
    <row r="172" spans="1:8" x14ac:dyDescent="0.3">
      <c r="A172" s="73"/>
      <c r="B172" s="70"/>
      <c r="C172" s="67"/>
      <c r="D172" s="67"/>
      <c r="E172" s="67"/>
      <c r="F172" s="67"/>
      <c r="G172" s="58" t="s">
        <v>137</v>
      </c>
      <c r="H172" s="59"/>
    </row>
    <row r="173" spans="1:8" x14ac:dyDescent="0.3">
      <c r="A173" s="73"/>
      <c r="B173" s="70"/>
      <c r="C173" s="67"/>
      <c r="D173" s="67"/>
      <c r="E173" s="67"/>
      <c r="F173" s="67"/>
      <c r="G173" s="19" t="s">
        <v>134</v>
      </c>
      <c r="H173" s="18">
        <v>11</v>
      </c>
    </row>
    <row r="174" spans="1:8" x14ac:dyDescent="0.3">
      <c r="A174" s="73"/>
      <c r="B174" s="70"/>
      <c r="C174" s="67"/>
      <c r="D174" s="67"/>
      <c r="E174" s="67"/>
      <c r="F174" s="67"/>
      <c r="G174" s="19" t="s">
        <v>133</v>
      </c>
      <c r="H174" s="18">
        <v>12</v>
      </c>
    </row>
    <row r="175" spans="1:8" ht="30.6" thickBot="1" x14ac:dyDescent="0.35">
      <c r="A175" s="73"/>
      <c r="B175" s="70"/>
      <c r="C175" s="67"/>
      <c r="D175" s="67"/>
      <c r="E175" s="67"/>
      <c r="F175" s="67"/>
      <c r="G175" s="19" t="s">
        <v>131</v>
      </c>
      <c r="H175" s="18">
        <v>7</v>
      </c>
    </row>
    <row r="176" spans="1:8" x14ac:dyDescent="0.3">
      <c r="A176" s="73"/>
      <c r="B176" s="70"/>
      <c r="C176" s="67"/>
      <c r="D176" s="67"/>
      <c r="E176" s="67"/>
      <c r="F176" s="67"/>
      <c r="G176" s="58" t="s">
        <v>130</v>
      </c>
      <c r="H176" s="59"/>
    </row>
    <row r="177" spans="1:8" ht="45" x14ac:dyDescent="0.3">
      <c r="A177" s="73"/>
      <c r="B177" s="70"/>
      <c r="C177" s="67"/>
      <c r="D177" s="67"/>
      <c r="E177" s="67"/>
      <c r="F177" s="67"/>
      <c r="G177" s="19" t="s">
        <v>129</v>
      </c>
      <c r="H177" s="18">
        <v>6</v>
      </c>
    </row>
    <row r="178" spans="1:8" x14ac:dyDescent="0.3">
      <c r="A178" s="73"/>
      <c r="B178" s="70"/>
      <c r="C178" s="67"/>
      <c r="D178" s="67"/>
      <c r="E178" s="67"/>
      <c r="F178" s="67"/>
      <c r="G178" s="19" t="s">
        <v>128</v>
      </c>
      <c r="H178" s="18">
        <v>8</v>
      </c>
    </row>
    <row r="179" spans="1:8" ht="15.6" thickBot="1" x14ac:dyDescent="0.35">
      <c r="A179" s="73"/>
      <c r="B179" s="70"/>
      <c r="C179" s="68"/>
      <c r="D179" s="68"/>
      <c r="E179" s="68"/>
      <c r="F179" s="68"/>
      <c r="G179" s="60" t="s">
        <v>8</v>
      </c>
      <c r="H179" s="62">
        <f>SUM(H169:H171,H173:H175,H177:H178,)</f>
        <v>57</v>
      </c>
    </row>
    <row r="180" spans="1:8" ht="249.9" customHeight="1" thickBot="1" x14ac:dyDescent="0.35">
      <c r="A180" s="74"/>
      <c r="B180" s="71"/>
      <c r="C180" s="64" t="s">
        <v>155</v>
      </c>
      <c r="D180" s="64"/>
      <c r="E180" s="64"/>
      <c r="F180" s="65"/>
      <c r="G180" s="61"/>
      <c r="H180" s="63"/>
    </row>
    <row r="181" spans="1:8" x14ac:dyDescent="0.3">
      <c r="A181" s="72">
        <v>16</v>
      </c>
      <c r="B181" s="69" t="s">
        <v>154</v>
      </c>
      <c r="C181" s="66" t="s">
        <v>153</v>
      </c>
      <c r="D181" s="66" t="s">
        <v>152</v>
      </c>
      <c r="E181" s="66" t="s">
        <v>151</v>
      </c>
      <c r="F181" s="66" t="s">
        <v>150</v>
      </c>
      <c r="G181" s="58" t="s">
        <v>149</v>
      </c>
      <c r="H181" s="59"/>
    </row>
    <row r="182" spans="1:8" ht="30" x14ac:dyDescent="0.3">
      <c r="A182" s="73"/>
      <c r="B182" s="70"/>
      <c r="C182" s="67"/>
      <c r="D182" s="67"/>
      <c r="E182" s="67"/>
      <c r="F182" s="67"/>
      <c r="G182" s="19" t="s">
        <v>148</v>
      </c>
      <c r="H182" s="18">
        <v>2</v>
      </c>
    </row>
    <row r="183" spans="1:8" ht="30" x14ac:dyDescent="0.3">
      <c r="A183" s="73"/>
      <c r="B183" s="70"/>
      <c r="C183" s="67"/>
      <c r="D183" s="67"/>
      <c r="E183" s="67"/>
      <c r="F183" s="67"/>
      <c r="G183" s="19" t="s">
        <v>147</v>
      </c>
      <c r="H183" s="18">
        <v>5</v>
      </c>
    </row>
    <row r="184" spans="1:8" ht="30.6" thickBot="1" x14ac:dyDescent="0.35">
      <c r="A184" s="73"/>
      <c r="B184" s="70"/>
      <c r="C184" s="67"/>
      <c r="D184" s="67"/>
      <c r="E184" s="67"/>
      <c r="F184" s="67"/>
      <c r="G184" s="19" t="s">
        <v>146</v>
      </c>
      <c r="H184" s="18">
        <v>5</v>
      </c>
    </row>
    <row r="185" spans="1:8" x14ac:dyDescent="0.3">
      <c r="A185" s="73"/>
      <c r="B185" s="70"/>
      <c r="C185" s="67"/>
      <c r="D185" s="67"/>
      <c r="E185" s="67"/>
      <c r="F185" s="67"/>
      <c r="G185" s="58" t="s">
        <v>145</v>
      </c>
      <c r="H185" s="59"/>
    </row>
    <row r="186" spans="1:8" ht="30.6" thickBot="1" x14ac:dyDescent="0.35">
      <c r="A186" s="73"/>
      <c r="B186" s="70"/>
      <c r="C186" s="67"/>
      <c r="D186" s="67"/>
      <c r="E186" s="67"/>
      <c r="F186" s="67"/>
      <c r="G186" s="19" t="s">
        <v>144</v>
      </c>
      <c r="H186" s="18">
        <v>30</v>
      </c>
    </row>
    <row r="187" spans="1:8" x14ac:dyDescent="0.3">
      <c r="A187" s="73"/>
      <c r="B187" s="70"/>
      <c r="C187" s="67"/>
      <c r="D187" s="67"/>
      <c r="E187" s="67"/>
      <c r="F187" s="67"/>
      <c r="G187" s="58" t="s">
        <v>143</v>
      </c>
      <c r="H187" s="59"/>
    </row>
    <row r="188" spans="1:8" ht="30" x14ac:dyDescent="0.3">
      <c r="A188" s="73"/>
      <c r="B188" s="70"/>
      <c r="C188" s="67"/>
      <c r="D188" s="67"/>
      <c r="E188" s="67"/>
      <c r="F188" s="67"/>
      <c r="G188" s="19" t="s">
        <v>142</v>
      </c>
      <c r="H188" s="18">
        <v>5</v>
      </c>
    </row>
    <row r="189" spans="1:8" ht="30" x14ac:dyDescent="0.3">
      <c r="A189" s="73"/>
      <c r="B189" s="70"/>
      <c r="C189" s="67"/>
      <c r="D189" s="67"/>
      <c r="E189" s="67"/>
      <c r="F189" s="67"/>
      <c r="G189" s="19" t="s">
        <v>141</v>
      </c>
      <c r="H189" s="18">
        <v>5</v>
      </c>
    </row>
    <row r="190" spans="1:8" ht="30.6" thickBot="1" x14ac:dyDescent="0.35">
      <c r="A190" s="73"/>
      <c r="B190" s="70"/>
      <c r="C190" s="67"/>
      <c r="D190" s="67"/>
      <c r="E190" s="67"/>
      <c r="F190" s="67"/>
      <c r="G190" s="19" t="s">
        <v>140</v>
      </c>
      <c r="H190" s="18">
        <v>5</v>
      </c>
    </row>
    <row r="191" spans="1:8" x14ac:dyDescent="0.3">
      <c r="A191" s="73"/>
      <c r="B191" s="70"/>
      <c r="C191" s="67"/>
      <c r="D191" s="67"/>
      <c r="E191" s="67"/>
      <c r="F191" s="67"/>
      <c r="G191" s="58" t="s">
        <v>139</v>
      </c>
      <c r="H191" s="59"/>
    </row>
    <row r="192" spans="1:8" ht="60.6" thickBot="1" x14ac:dyDescent="0.35">
      <c r="A192" s="73"/>
      <c r="B192" s="70"/>
      <c r="C192" s="67"/>
      <c r="D192" s="67"/>
      <c r="E192" s="67"/>
      <c r="F192" s="67"/>
      <c r="G192" s="19" t="s">
        <v>138</v>
      </c>
      <c r="H192" s="18">
        <v>24</v>
      </c>
    </row>
    <row r="193" spans="1:8" x14ac:dyDescent="0.3">
      <c r="A193" s="73"/>
      <c r="B193" s="70"/>
      <c r="C193" s="67"/>
      <c r="D193" s="67"/>
      <c r="E193" s="67"/>
      <c r="F193" s="67"/>
      <c r="G193" s="58" t="s">
        <v>137</v>
      </c>
      <c r="H193" s="59"/>
    </row>
    <row r="194" spans="1:8" ht="30" x14ac:dyDescent="0.3">
      <c r="A194" s="73"/>
      <c r="B194" s="70"/>
      <c r="C194" s="67"/>
      <c r="D194" s="67"/>
      <c r="E194" s="67"/>
      <c r="F194" s="67"/>
      <c r="G194" s="19" t="s">
        <v>136</v>
      </c>
      <c r="H194" s="18">
        <v>10</v>
      </c>
    </row>
    <row r="195" spans="1:8" ht="30" x14ac:dyDescent="0.3">
      <c r="A195" s="73"/>
      <c r="B195" s="70"/>
      <c r="C195" s="67"/>
      <c r="D195" s="67"/>
      <c r="E195" s="67"/>
      <c r="F195" s="67"/>
      <c r="G195" s="19" t="s">
        <v>135</v>
      </c>
      <c r="H195" s="18">
        <v>8</v>
      </c>
    </row>
    <row r="196" spans="1:8" x14ac:dyDescent="0.3">
      <c r="A196" s="73"/>
      <c r="B196" s="70"/>
      <c r="C196" s="67"/>
      <c r="D196" s="67"/>
      <c r="E196" s="67"/>
      <c r="F196" s="67"/>
      <c r="G196" s="19" t="s">
        <v>134</v>
      </c>
      <c r="H196" s="18">
        <v>9</v>
      </c>
    </row>
    <row r="197" spans="1:8" x14ac:dyDescent="0.3">
      <c r="A197" s="73"/>
      <c r="B197" s="70"/>
      <c r="C197" s="67"/>
      <c r="D197" s="67"/>
      <c r="E197" s="67"/>
      <c r="F197" s="67"/>
      <c r="G197" s="19" t="s">
        <v>133</v>
      </c>
      <c r="H197" s="18">
        <v>10</v>
      </c>
    </row>
    <row r="198" spans="1:8" x14ac:dyDescent="0.3">
      <c r="A198" s="73"/>
      <c r="B198" s="70"/>
      <c r="C198" s="67"/>
      <c r="D198" s="67"/>
      <c r="E198" s="67"/>
      <c r="F198" s="67"/>
      <c r="G198" s="19" t="s">
        <v>132</v>
      </c>
      <c r="H198" s="18">
        <v>6</v>
      </c>
    </row>
    <row r="199" spans="1:8" ht="30.6" thickBot="1" x14ac:dyDescent="0.35">
      <c r="A199" s="73"/>
      <c r="B199" s="70"/>
      <c r="C199" s="67"/>
      <c r="D199" s="67"/>
      <c r="E199" s="67"/>
      <c r="F199" s="67"/>
      <c r="G199" s="19" t="s">
        <v>131</v>
      </c>
      <c r="H199" s="18">
        <v>2</v>
      </c>
    </row>
    <row r="200" spans="1:8" x14ac:dyDescent="0.3">
      <c r="A200" s="73"/>
      <c r="B200" s="70"/>
      <c r="C200" s="67"/>
      <c r="D200" s="67"/>
      <c r="E200" s="67"/>
      <c r="F200" s="67"/>
      <c r="G200" s="58" t="s">
        <v>130</v>
      </c>
      <c r="H200" s="59"/>
    </row>
    <row r="201" spans="1:8" ht="45" x14ac:dyDescent="0.3">
      <c r="A201" s="73"/>
      <c r="B201" s="70"/>
      <c r="C201" s="67"/>
      <c r="D201" s="67"/>
      <c r="E201" s="67"/>
      <c r="F201" s="67"/>
      <c r="G201" s="19" t="s">
        <v>129</v>
      </c>
      <c r="H201" s="18">
        <v>6</v>
      </c>
    </row>
    <row r="202" spans="1:8" x14ac:dyDescent="0.3">
      <c r="A202" s="73"/>
      <c r="B202" s="70"/>
      <c r="C202" s="67"/>
      <c r="D202" s="67"/>
      <c r="E202" s="67"/>
      <c r="F202" s="67"/>
      <c r="G202" s="19" t="s">
        <v>128</v>
      </c>
      <c r="H202" s="18">
        <v>8</v>
      </c>
    </row>
    <row r="203" spans="1:8" ht="15.6" thickBot="1" x14ac:dyDescent="0.35">
      <c r="A203" s="73"/>
      <c r="B203" s="70"/>
      <c r="C203" s="67"/>
      <c r="D203" s="67"/>
      <c r="E203" s="67"/>
      <c r="F203" s="67"/>
      <c r="G203" s="19" t="s">
        <v>127</v>
      </c>
      <c r="H203" s="18">
        <v>10</v>
      </c>
    </row>
    <row r="204" spans="1:8" x14ac:dyDescent="0.3">
      <c r="A204" s="73"/>
      <c r="B204" s="70"/>
      <c r="C204" s="67"/>
      <c r="D204" s="67"/>
      <c r="E204" s="67"/>
      <c r="F204" s="67"/>
      <c r="G204" s="58" t="s">
        <v>124</v>
      </c>
      <c r="H204" s="59"/>
    </row>
    <row r="205" spans="1:8" ht="30" x14ac:dyDescent="0.3">
      <c r="A205" s="73"/>
      <c r="B205" s="70"/>
      <c r="C205" s="67"/>
      <c r="D205" s="67"/>
      <c r="E205" s="67"/>
      <c r="F205" s="67"/>
      <c r="G205" s="19" t="s">
        <v>126</v>
      </c>
      <c r="H205" s="18">
        <v>12</v>
      </c>
    </row>
    <row r="206" spans="1:8" x14ac:dyDescent="0.3">
      <c r="A206" s="73"/>
      <c r="B206" s="70"/>
      <c r="C206" s="67"/>
      <c r="D206" s="67"/>
      <c r="E206" s="67"/>
      <c r="F206" s="67"/>
      <c r="G206" s="19" t="s">
        <v>125</v>
      </c>
      <c r="H206" s="18">
        <v>14</v>
      </c>
    </row>
    <row r="207" spans="1:8" x14ac:dyDescent="0.3">
      <c r="A207" s="73"/>
      <c r="B207" s="70"/>
      <c r="C207" s="67"/>
      <c r="D207" s="67"/>
      <c r="E207" s="67"/>
      <c r="F207" s="67"/>
      <c r="G207" s="19" t="s">
        <v>124</v>
      </c>
      <c r="H207" s="18">
        <v>10</v>
      </c>
    </row>
    <row r="208" spans="1:8" ht="30" x14ac:dyDescent="0.3">
      <c r="A208" s="73"/>
      <c r="B208" s="70"/>
      <c r="C208" s="67"/>
      <c r="D208" s="67"/>
      <c r="E208" s="67"/>
      <c r="F208" s="67"/>
      <c r="G208" s="19" t="s">
        <v>114</v>
      </c>
      <c r="H208" s="18">
        <v>18</v>
      </c>
    </row>
    <row r="209" spans="1:8" ht="15.6" thickBot="1" x14ac:dyDescent="0.35">
      <c r="A209" s="73"/>
      <c r="B209" s="70"/>
      <c r="C209" s="68"/>
      <c r="D209" s="68"/>
      <c r="E209" s="68"/>
      <c r="F209" s="68"/>
      <c r="G209" s="60" t="s">
        <v>8</v>
      </c>
      <c r="H209" s="62">
        <f>SUM(H182:H184,H186:H186,H188:H190,H192:H192,H194:H199,H201:H203,H205:H208,)</f>
        <v>204</v>
      </c>
    </row>
    <row r="210" spans="1:8" ht="249.9" customHeight="1" thickBot="1" x14ac:dyDescent="0.35">
      <c r="A210" s="74"/>
      <c r="B210" s="71"/>
      <c r="C210" s="64" t="s">
        <v>123</v>
      </c>
      <c r="D210" s="64"/>
      <c r="E210" s="64"/>
      <c r="F210" s="65"/>
      <c r="G210" s="61"/>
      <c r="H210" s="63"/>
    </row>
    <row r="211" spans="1:8" ht="15.6" thickBot="1" x14ac:dyDescent="0.35">
      <c r="A211" s="80" t="s">
        <v>122</v>
      </c>
      <c r="B211" s="81"/>
      <c r="C211" s="81"/>
      <c r="D211" s="81"/>
      <c r="E211" s="82"/>
      <c r="F211" s="83">
        <f>H209+H179+H166+H147+H139+H120+H103+H87+H72+H62+H52+H44+H38+H27+H22+H13</f>
        <v>1462</v>
      </c>
      <c r="G211" s="84"/>
      <c r="H211" s="85"/>
    </row>
    <row r="212" spans="1:8" ht="222" customHeight="1" thickBot="1" x14ac:dyDescent="0.35">
      <c r="A212" s="75" t="s">
        <v>9</v>
      </c>
      <c r="B212" s="76"/>
      <c r="C212" s="77" t="s">
        <v>121</v>
      </c>
      <c r="D212" s="78"/>
      <c r="E212" s="78"/>
      <c r="F212" s="79"/>
      <c r="G212" s="17" t="s">
        <v>113</v>
      </c>
      <c r="H212" s="16" t="s">
        <v>120</v>
      </c>
    </row>
    <row r="213" spans="1:8" ht="234" customHeight="1" thickBot="1" x14ac:dyDescent="0.35">
      <c r="A213" s="75" t="s">
        <v>9</v>
      </c>
      <c r="B213" s="76"/>
      <c r="C213" s="77" t="s">
        <v>119</v>
      </c>
      <c r="D213" s="78"/>
      <c r="E213" s="78"/>
      <c r="F213" s="79"/>
      <c r="G213" s="28" t="s">
        <v>118</v>
      </c>
      <c r="H213" s="16" t="s">
        <v>117</v>
      </c>
    </row>
    <row r="214" spans="1:8" ht="171" customHeight="1" thickBot="1" x14ac:dyDescent="0.35">
      <c r="A214" s="75" t="s">
        <v>9</v>
      </c>
      <c r="B214" s="76"/>
      <c r="C214" s="77" t="s">
        <v>116</v>
      </c>
      <c r="D214" s="78"/>
      <c r="E214" s="78"/>
      <c r="F214" s="79"/>
      <c r="G214" s="26" t="s">
        <v>113</v>
      </c>
      <c r="H214" s="27" t="s">
        <v>115</v>
      </c>
    </row>
  </sheetData>
  <sheetProtection algorithmName="SHA-512" hashValue="PXydq41xla5dFT+UERxKozVrgO5Tbtqa8pC7+GK+FJYwsVcDDxZqT5pnXhwg3sU1KugBU89nx4ET8SIU+e46Tw==" saltValue="WiNUxbdaQ/B/TdiJtIfWsw==" spinCount="100000" sheet="1" formatCells="0" formatColumns="0" formatRows="0" insertColumns="0" insertRows="0" insertHyperlinks="0" sort="0" autoFilter="0"/>
  <autoFilter ref="A1:H550" xr:uid="{00000000-0009-0000-0000-000000000000}"/>
  <mergeCells count="202">
    <mergeCell ref="A214:B214"/>
    <mergeCell ref="C214:F214"/>
    <mergeCell ref="A211:E211"/>
    <mergeCell ref="F211:H211"/>
    <mergeCell ref="A212:B212"/>
    <mergeCell ref="C212:F212"/>
    <mergeCell ref="B168:B180"/>
    <mergeCell ref="E105:E120"/>
    <mergeCell ref="F105:F120"/>
    <mergeCell ref="C122:C139"/>
    <mergeCell ref="D122:D139"/>
    <mergeCell ref="E122:E139"/>
    <mergeCell ref="F122:F139"/>
    <mergeCell ref="C181:C209"/>
    <mergeCell ref="D181:D209"/>
    <mergeCell ref="E181:E209"/>
    <mergeCell ref="F181:F209"/>
    <mergeCell ref="C105:C120"/>
    <mergeCell ref="D105:D120"/>
    <mergeCell ref="A213:B213"/>
    <mergeCell ref="D168:D179"/>
    <mergeCell ref="E168:E179"/>
    <mergeCell ref="F168:F179"/>
    <mergeCell ref="C213:F213"/>
    <mergeCell ref="G200:H200"/>
    <mergeCell ref="G168:H168"/>
    <mergeCell ref="G172:H172"/>
    <mergeCell ref="G176:H176"/>
    <mergeCell ref="G179:G180"/>
    <mergeCell ref="H179:H180"/>
    <mergeCell ref="C180:F180"/>
    <mergeCell ref="C168:C179"/>
    <mergeCell ref="B181:B210"/>
    <mergeCell ref="G181:H181"/>
    <mergeCell ref="H209:H210"/>
    <mergeCell ref="H139:H140"/>
    <mergeCell ref="C140:F140"/>
    <mergeCell ref="G141:H141"/>
    <mergeCell ref="G144:H144"/>
    <mergeCell ref="B149:B167"/>
    <mergeCell ref="G149:H149"/>
    <mergeCell ref="G185:H185"/>
    <mergeCell ref="G209:G210"/>
    <mergeCell ref="G193:H193"/>
    <mergeCell ref="G187:H187"/>
    <mergeCell ref="E149:E166"/>
    <mergeCell ref="F149:F166"/>
    <mergeCell ref="C210:F210"/>
    <mergeCell ref="G191:H191"/>
    <mergeCell ref="B24:B28"/>
    <mergeCell ref="G24:H24"/>
    <mergeCell ref="G27:G28"/>
    <mergeCell ref="H27:H28"/>
    <mergeCell ref="C28:F28"/>
    <mergeCell ref="C24:C27"/>
    <mergeCell ref="D24:D27"/>
    <mergeCell ref="E24:E27"/>
    <mergeCell ref="C141:C147"/>
    <mergeCell ref="D141:D147"/>
    <mergeCell ref="E141:E147"/>
    <mergeCell ref="F141:F147"/>
    <mergeCell ref="C149:C166"/>
    <mergeCell ref="D149:D166"/>
    <mergeCell ref="C148:F148"/>
    <mergeCell ref="G153:H153"/>
    <mergeCell ref="G157:H157"/>
    <mergeCell ref="G162:H162"/>
    <mergeCell ref="G166:G167"/>
    <mergeCell ref="H166:H167"/>
    <mergeCell ref="C167:F167"/>
    <mergeCell ref="G204:H204"/>
    <mergeCell ref="G2:H2"/>
    <mergeCell ref="G5:H5"/>
    <mergeCell ref="G7:H7"/>
    <mergeCell ref="G11:H11"/>
    <mergeCell ref="G13:G14"/>
    <mergeCell ref="H13:H14"/>
    <mergeCell ref="C14:F14"/>
    <mergeCell ref="F24:F27"/>
    <mergeCell ref="B15:B23"/>
    <mergeCell ref="G15:H15"/>
    <mergeCell ref="G17:H17"/>
    <mergeCell ref="G19:H19"/>
    <mergeCell ref="G22:G23"/>
    <mergeCell ref="H22:H23"/>
    <mergeCell ref="C23:F23"/>
    <mergeCell ref="C15:C22"/>
    <mergeCell ref="D15:D22"/>
    <mergeCell ref="C2:C13"/>
    <mergeCell ref="D2:D13"/>
    <mergeCell ref="E2:E13"/>
    <mergeCell ref="F2:F13"/>
    <mergeCell ref="A141:A148"/>
    <mergeCell ref="A149:A167"/>
    <mergeCell ref="A54:A63"/>
    <mergeCell ref="A64:A73"/>
    <mergeCell ref="A74:A88"/>
    <mergeCell ref="A89:A104"/>
    <mergeCell ref="E15:E22"/>
    <mergeCell ref="F15:F22"/>
    <mergeCell ref="B2:B14"/>
    <mergeCell ref="C89:C103"/>
    <mergeCell ref="D89:D103"/>
    <mergeCell ref="E89:E103"/>
    <mergeCell ref="F89:F103"/>
    <mergeCell ref="A168:A180"/>
    <mergeCell ref="A181:A210"/>
    <mergeCell ref="A2:A14"/>
    <mergeCell ref="A15:A23"/>
    <mergeCell ref="A24:A28"/>
    <mergeCell ref="A105:A121"/>
    <mergeCell ref="A122:A140"/>
    <mergeCell ref="A29:A39"/>
    <mergeCell ref="A40:A45"/>
    <mergeCell ref="A46:A53"/>
    <mergeCell ref="F29:F38"/>
    <mergeCell ref="B40:B45"/>
    <mergeCell ref="G40:H40"/>
    <mergeCell ref="G44:G45"/>
    <mergeCell ref="H44:H45"/>
    <mergeCell ref="C45:F45"/>
    <mergeCell ref="C40:C44"/>
    <mergeCell ref="D40:D44"/>
    <mergeCell ref="E40:E44"/>
    <mergeCell ref="F40:F44"/>
    <mergeCell ref="B29:B39"/>
    <mergeCell ref="G29:H29"/>
    <mergeCell ref="G33:H33"/>
    <mergeCell ref="G35:H35"/>
    <mergeCell ref="G38:G39"/>
    <mergeCell ref="H38:H39"/>
    <mergeCell ref="C39:F39"/>
    <mergeCell ref="C29:C38"/>
    <mergeCell ref="D29:D38"/>
    <mergeCell ref="E29:E38"/>
    <mergeCell ref="B46:B53"/>
    <mergeCell ref="G46:H46"/>
    <mergeCell ref="G50:H50"/>
    <mergeCell ref="G52:G53"/>
    <mergeCell ref="H52:H53"/>
    <mergeCell ref="C53:F53"/>
    <mergeCell ref="C46:C52"/>
    <mergeCell ref="D46:D52"/>
    <mergeCell ref="E46:E52"/>
    <mergeCell ref="F46:F52"/>
    <mergeCell ref="F54:F62"/>
    <mergeCell ref="B64:B73"/>
    <mergeCell ref="G64:H64"/>
    <mergeCell ref="G66:H66"/>
    <mergeCell ref="G68:H68"/>
    <mergeCell ref="G72:G73"/>
    <mergeCell ref="H72:H73"/>
    <mergeCell ref="C73:F73"/>
    <mergeCell ref="C64:C72"/>
    <mergeCell ref="D64:D72"/>
    <mergeCell ref="B54:B63"/>
    <mergeCell ref="G54:H54"/>
    <mergeCell ref="G56:H56"/>
    <mergeCell ref="G58:H58"/>
    <mergeCell ref="G62:G63"/>
    <mergeCell ref="H62:H63"/>
    <mergeCell ref="C63:F63"/>
    <mergeCell ref="C54:C62"/>
    <mergeCell ref="D54:D62"/>
    <mergeCell ref="E54:E62"/>
    <mergeCell ref="B89:B104"/>
    <mergeCell ref="B105:B121"/>
    <mergeCell ref="B141:B148"/>
    <mergeCell ref="C121:F121"/>
    <mergeCell ref="B122:B140"/>
    <mergeCell ref="E64:E72"/>
    <mergeCell ref="F64:F72"/>
    <mergeCell ref="B74:B88"/>
    <mergeCell ref="G74:H74"/>
    <mergeCell ref="G77:H77"/>
    <mergeCell ref="G81:H81"/>
    <mergeCell ref="G87:G88"/>
    <mergeCell ref="H87:H88"/>
    <mergeCell ref="C88:F88"/>
    <mergeCell ref="C74:C87"/>
    <mergeCell ref="G89:H89"/>
    <mergeCell ref="G93:H93"/>
    <mergeCell ref="G97:H97"/>
    <mergeCell ref="G103:G104"/>
    <mergeCell ref="H103:H104"/>
    <mergeCell ref="C104:F104"/>
    <mergeCell ref="D74:D87"/>
    <mergeCell ref="E74:E87"/>
    <mergeCell ref="F74:F87"/>
    <mergeCell ref="G130:H130"/>
    <mergeCell ref="G135:H135"/>
    <mergeCell ref="G139:G140"/>
    <mergeCell ref="G105:H105"/>
    <mergeCell ref="G109:H109"/>
    <mergeCell ref="G113:H113"/>
    <mergeCell ref="G118:H118"/>
    <mergeCell ref="G147:G148"/>
    <mergeCell ref="H147:H148"/>
    <mergeCell ref="G120:G121"/>
    <mergeCell ref="H120:H121"/>
    <mergeCell ref="G122:H122"/>
    <mergeCell ref="G126:H12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Kullai-Papp Andrea</cp:lastModifiedBy>
  <dcterms:created xsi:type="dcterms:W3CDTF">2024-11-28T14:19:52Z</dcterms:created>
  <dcterms:modified xsi:type="dcterms:W3CDTF">2025-07-24T11:56:19Z</dcterms:modified>
</cp:coreProperties>
</file>