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Építőipar\"/>
    </mc:Choice>
  </mc:AlternateContent>
  <xr:revisionPtr revIDLastSave="0" documentId="13_ncr:1_{5E875C5C-BA19-4380-B1FE-B12819B98DCA}"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4" r:id="rId2"/>
  </sheets>
  <definedNames>
    <definedName name="_xlnm._FilterDatabase" localSheetId="0" hidden="1">'6.2'!$A$1:$H$445</definedName>
    <definedName name="_xlnm._FilterDatabase" localSheetId="1" hidden="1">'6.3'!$A$1:$H$783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5" i="4" l="1"/>
  <c r="H41" i="4"/>
  <c r="H62" i="4"/>
  <c r="H81" i="4"/>
  <c r="H98" i="4"/>
  <c r="H115" i="4"/>
  <c r="H134" i="4"/>
  <c r="H160" i="4"/>
  <c r="H175" i="4"/>
  <c r="H192" i="4"/>
  <c r="H220" i="4"/>
  <c r="H232" i="4"/>
  <c r="H246" i="4"/>
  <c r="H261" i="4"/>
  <c r="H281" i="4"/>
  <c r="H293" i="4"/>
  <c r="H302" i="4"/>
  <c r="H323" i="4"/>
  <c r="H339" i="4"/>
  <c r="H361" i="4"/>
  <c r="H378" i="4"/>
  <c r="H389" i="4"/>
  <c r="H406" i="4"/>
  <c r="H418" i="4"/>
  <c r="H442" i="4"/>
  <c r="F444" i="4"/>
  <c r="H104" i="1" l="1"/>
  <c r="H94" i="1"/>
  <c r="H87" i="1"/>
  <c r="H80" i="1"/>
  <c r="H70" i="1"/>
  <c r="H64" i="1"/>
  <c r="H57" i="1"/>
  <c r="H51" i="1"/>
  <c r="H43" i="1"/>
  <c r="H34" i="1"/>
  <c r="H24" i="1"/>
  <c r="H15" i="1"/>
  <c r="H8" i="1"/>
  <c r="F106" i="1" l="1"/>
</calcChain>
</file>

<file path=xl/sharedStrings.xml><?xml version="1.0" encoding="utf-8"?>
<sst xmlns="http://schemas.openxmlformats.org/spreadsheetml/2006/main" count="778" uniqueCount="316">
  <si>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</si>
  <si>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</si>
  <si>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</si>
  <si>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</si>
  <si>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</si>
  <si>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</si>
  <si>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</si>
  <si>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</si>
  <si>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</si>
  <si>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</si>
  <si>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Munkáját az építőiparban alkalmazott gépekkel, berendezésekkel, szerszámokkal végzi.</t>
  </si>
  <si>
    <t>Ismeri az építőipar különböző folyamataihoz kapcsolódó anyagokat és azok jellemző tulajdonságait, és a szerszámok szakszerű használatát.</t>
  </si>
  <si>
    <t>Törekszik a precíz és pontos munkavégzésre. A szerszámokat, anyagokat szakszerűen használja, a munkaterületet tisztán tartja.</t>
  </si>
  <si>
    <t>Instrukciók alapján, önállóan végzi munkáját.</t>
  </si>
  <si>
    <t>Megkülönbözteti az építőipari szakmákra jellemző munkafolyamatokat.</t>
  </si>
  <si>
    <t>Ismeri az építőipari szakmák tevékenységeit, azok alapműveleteit.</t>
  </si>
  <si>
    <t>Jó szakmaismerettel, érdeklődő, problémamegoldó gondolkodással tekint a feladatokra.</t>
  </si>
  <si>
    <t>Az egyes munkafolyamatok szakmák szerinti megkülönböztetését önállóan elvégzi.</t>
  </si>
  <si>
    <t>Képes kijelölni a munkavégzéshez szükséges kitüntetett irányokat (függőleges, vízszintes, merőleges, párhuzamos).</t>
  </si>
  <si>
    <t>Ismeri a vízszintes, függőleges (merőleges) irányok kijelölési módszereit, eszközeit.</t>
  </si>
  <si>
    <t>Törekszik a precíz és pontos munkavégzésre.</t>
  </si>
  <si>
    <t>Döntéseket hoz, képes az önellenőrzésre, saját és mások hibáinak kijavítására.</t>
  </si>
  <si>
    <t>Az építőipari anyagok méretre szabását, munkadarabok összeépítését, összeillesztését, rögzítését, anyagkeverékek összeállítását végzi.</t>
  </si>
  <si>
    <t>Ismeri a mérési és szabási módszereket, mérőeszközöket.</t>
  </si>
  <si>
    <t>Elkötelezett a precíz munkavégzés iránt. A hulladékokat szakszerűen kezeli.</t>
  </si>
  <si>
    <t>Felelősséget vállal a saját munkájáért, a munkadarabok pontos méreteiért.</t>
  </si>
  <si>
    <t>Napi tevékenységét a szakmai előírások alapján végzi.</t>
  </si>
  <si>
    <t>Ismeri az ágazat általános munkavédelmi, környezetvédelmi és tűzvédelmi előírásait.</t>
  </si>
  <si>
    <t>Elkötelezett a gazdaságos anyagfelhasználás és a fenntarthatóság iránt.</t>
  </si>
  <si>
    <t>Betartja és betartatja a munkabiztonsági, környezetvédelmi és tűzvédelmi szabályokat.</t>
  </si>
  <si>
    <t>Megtervezi az építőipari feladat munkafázisait és azokat helyes technológiai sorrendben elvégzi.</t>
  </si>
  <si>
    <t>Ismeri az építési technológiai sorrendiségek szabályait.</t>
  </si>
  <si>
    <t>Értékként tekint a kapcsolódó munkanemek által létrehozott eredményekre.</t>
  </si>
  <si>
    <t>Döntéseket hoz a sorrendiséget illetően, és felelősséget vállal a döntéseiért.</t>
  </si>
  <si>
    <t>Az építőipar területén dolgozó más szakemberekkel csoportos munkavégzésre, kooperációra képes.</t>
  </si>
  <si>
    <t>Rendelkezik a munkatársaival és a projektben résztvevő partnereivel való kommunikációhoz szükséges szakkifejezésekkel.</t>
  </si>
  <si>
    <t>Hajlandó együttműködni munkatársaival.</t>
  </si>
  <si>
    <t>Irányítás mellett másokkal együttműködve dolgozik.</t>
  </si>
  <si>
    <t>Értelmezi a műszaki rajzok jelöléseit, tartalmát és jelentését.</t>
  </si>
  <si>
    <t>Ismeri a műszaki rajzok jelöléseit, tartalmát és jelentését.</t>
  </si>
  <si>
    <t>Törekszik műszaki rajzok részletes, precíz értelmezésére.</t>
  </si>
  <si>
    <t>Önállóan képes a rajzok értelmezésére.</t>
  </si>
  <si>
    <t>Egyszerű, mérethelyes kézi vázlatrajzokat készít.</t>
  </si>
  <si>
    <t>Ismeri a vázlatrajz készítésének módszereit, eszközeit.</t>
  </si>
  <si>
    <t>Elkötelezett a tiszta, esztétikus, áttekinthető vázlatrajz elkészítése iránt.</t>
  </si>
  <si>
    <t>Kreatívan választ vázlatrajz-készítési módszert.</t>
  </si>
  <si>
    <t>Papír alapú és digitális tervrajzok tartalmát összeveti a megépített szerkezetekkel.</t>
  </si>
  <si>
    <t>Ismeri a tervdokumentációk rendszerét.</t>
  </si>
  <si>
    <t>Döntéseket hoz, szükség esetén korrigálja saját és mások hibáit.</t>
  </si>
  <si>
    <t>Irodai szoftvereket alapfokon használ, digitális tartalmakat, dokumentumokat és alkalmazásokat kezel.</t>
  </si>
  <si>
    <t>Ismeri az alapvető irodai szoftvereket (szövegszerkesztőt, táblázatkezelőt).</t>
  </si>
  <si>
    <t>Fogékony az új szoftverek iránt, tudatos azok etikus használatában.</t>
  </si>
  <si>
    <t>Önállóan kezeli a digitális tartalmakat, dokumentumokat.</t>
  </si>
  <si>
    <t>Egyszerűbb mennyiségszámításokat végez (hossz, terület, térfogat, darab).</t>
  </si>
  <si>
    <t>Ismeri a matematikai alapműveleteket, az SI mértékegységeket és az átváltásokat.</t>
  </si>
  <si>
    <t>Törekszik a számítások pontosságára.</t>
  </si>
  <si>
    <t>Mérései, számításai eredményét ellenőrzi, szükség esetén korrigálja saját és mások hibáit.</t>
  </si>
  <si>
    <t>Megkülönbözteti a szakmákra jellemző szerkezeteket azok jellemző funkciói alapján.</t>
  </si>
  <si>
    <t>Ismeri a szerkezeteket, azok funkcióit, összetevőit, a létre hozásukhoz szükséges anyagokat, eszközöket, szerszámokat.</t>
  </si>
  <si>
    <t>Érdeklődik a kapcsolódó szakmák iránt.</t>
  </si>
  <si>
    <t>Önállóan felismeri a szakmákra jellemző szerkezeteket azok jellemző funkciói alapján.</t>
  </si>
  <si>
    <t xml:space="preserve">„C” MUNKA-, BALESET- ÉS KÖRNYEZETVÉDELEM (5. SOR) </t>
  </si>
  <si>
    <t>Építőipari kivitelezési alapismeretek</t>
  </si>
  <si>
    <t xml:space="preserve">Szerszámok, eszközök, gépek ismerete és alkalmazása </t>
  </si>
  <si>
    <t>Munka- és környezetvédelem</t>
  </si>
  <si>
    <t xml:space="preserve">Építőipari alapfeladatok készítése </t>
  </si>
  <si>
    <t xml:space="preserve">Általános munkavédelmi ismeretek </t>
  </si>
  <si>
    <t>A munkavédelem építőipari vonatkozásai</t>
  </si>
  <si>
    <t>Építőipari alapismeretek</t>
  </si>
  <si>
    <t xml:space="preserve">Az építőipar feladata, felosztása </t>
  </si>
  <si>
    <t xml:space="preserve">Az építőipari szakmák és az építőipari feladatokhoz kapcsolódó szakmák tevékenységi köre </t>
  </si>
  <si>
    <t>Építőipari alapfeladatok készítése</t>
  </si>
  <si>
    <t xml:space="preserve">Épületek, építmények csoportosítása, jellemzői, lakóépületek helyiségeinek, méreteinek, tájolásának ismerete </t>
  </si>
  <si>
    <t>Építőipari rajzi alapismeretek</t>
  </si>
  <si>
    <t>Műszaki rajzok készítése</t>
  </si>
  <si>
    <t xml:space="preserve">Építési technológiák, építési módok </t>
  </si>
  <si>
    <t xml:space="preserve">Az építőipari munkáknál használt anyagok ismerete </t>
  </si>
  <si>
    <t xml:space="preserve">Tűzvédelem </t>
  </si>
  <si>
    <t xml:space="preserve">Környezetvédelem </t>
  </si>
  <si>
    <t xml:space="preserve">Az építési munkák sorrendje, az építési folyamat résztvevői </t>
  </si>
  <si>
    <t xml:space="preserve">Rajzi alapfogalmak </t>
  </si>
  <si>
    <t>Szabadkézi rajzok készítése</t>
  </si>
  <si>
    <t xml:space="preserve">Az építőipar és a digitalizáció kapcsolata </t>
  </si>
  <si>
    <t xml:space="preserve">Dokumentáció és prezentáció </t>
  </si>
  <si>
    <t xml:space="preserve">Épületszerkezetek fogalma, rendeltetése, csoportosítása </t>
  </si>
  <si>
    <t>Az épített környezet, települések, települési infrastruktúra</t>
  </si>
  <si>
    <t>Épületek, építmények csoportosítása, jellemzői, lakóépületek helyiségeinek, méreteinek, tájolásának ismerete</t>
  </si>
  <si>
    <t>A projekt során a tanulók egy közösen kivitelezett falfestési feladaton dolgoznak, amely során kiemelt hangsúlyt kap az anyagkalkuláció, mennyiségszámítás és rendelési mennyiségek meghatározása. Projektfeladat lépései: a munkaterület felmérése, vázlatrajzokon a méretek rögzítése (hossz, magasság, esetleges kivonandó nyílások), majd kiszámítják a teljes festendő felületet, alkalmazva terület- és veszteségszámításokat. Ezekből rendelési mennyiségeket határoznak meg, árkalkulációt is végezhetnek hozzá. A kivitelezéshez szükséges eszközöket összeválogatják és a munkavédelmi szabályok betartásával elvégzik a feladatot. A munka elkészülte után elvégzik az anyagfelhasználás összevetését az előzetes számításokkal. Végül megbeszélik az esetleges kivitelezési hibákat és azok javítási lehetőségeit. Munkájukról fotódokumentációt készítenek, a munkafolyamatok során. Szükséges eszközök a teljesség igénye nélkül: mérőszalag, colostok, lézeres távolságmérő, vízmérték, jegyzetfüzet, számológép, digitális eszköz (pl. táblázatkezelő), műszaki leírások, gyártói adatlapok, kőműves szerszámok, fúrógép, csiszológép, ecsetek, festőhenger stb. A tanulók teljesítményét az alábbi szempontok alapján értékelhetjük: helyesen számította ki a szükséges anyagmennyiségeket (m², fm, térfogat stb.), átváltási műveleteket, a kivitelezés minősége, együttműködés, munkaszerevezés módja, hibajavtás, ellenőrzés, munkavédelmi felszerelés és szabályok betartása.</t>
  </si>
  <si>
    <r>
      <t xml:space="preserve">A tananyagelemek és a deszkriptorok projektszemléletű kapcsolódása: 
</t>
    </r>
    <r>
      <rPr>
        <sz val="11"/>
        <rFont val="Franklin Gothic Book"/>
        <family val="2"/>
        <charset val="238"/>
      </rPr>
      <t>A tanuló egyszerű építési szerkezetet (például egy falazatot, burkolt felületet, fakötést vagy más alapvető építőipari elemet) hoz létre, a technológiai utasítás vagy a kivitelezési terv előírásai szerint. A feladat során kiválasztja és szakszerűen alkalmazza a megfelelő alapanyagokat, megértve azok alapvető tulajdonságait (például a falazóelemekét, a habarcsét, a szigetelőanyagokét és a burkolóanyagokét). A szükséges szerszámokat és gépeket (például fűrészt, szintező eszközöket, fúrógépet) rendeltetésszerűen és biztonságosan használja a munkafolyamatok során. Kiemelt figyelmet fordít a munkaterület folyamatos rendben tartására, a balesetvédelmi előírások betartására, valamint az egyéni védőeszközök megfelelő használatára és a biztonságos munkavégzés szabályainak alkalmazására.</t>
    </r>
  </si>
  <si>
    <t>,,A" ÉPÍTŐIPARI MUNKAVÉGÉZÉS ALAPJAI (1; 3; 4; 12. SOR)</t>
  </si>
  <si>
    <t>„B” ÉPÍTŐIPARI MUNKATERÜLETEK ÉS FOLYAMATOK (2; 6; 7; 13. SOR)</t>
  </si>
  <si>
    <t>„D” ÉPÍTŐIPARI RAJZI ISMERETEK (8; 9; 10. SOR)</t>
  </si>
  <si>
    <t>„E” ÉPTŐIPAR A DIGITÁLIS TÉRBEN (11. SOR)</t>
  </si>
  <si>
    <t>Építőipari projekt dokumentációjának elkészítése: A tanulóknak egy kiválasztott építőipari projekt (pl. egy falidom, térburkolat, zsaluzat készítése stb.) dokumentációját kell elkészíteniük digitális eszközök és irodai szoftverek segítségével. 
A tanuló válasszon ki egy feladatot, a feladathoz készítsen egy rövid technológiai leírást a munkafolyamatról szövegszerkesztő programmal. Táblázatkezelő alkalmazásban egy munkalapon állítson össze egy táblázatot a szükésges eszközökről, és anyagokról, azok árának feltüntetésével, valamint egy másik munkalapon egyszerű időtervet tetszőleges bontásban. A teljes munkafolyamatról készítsen prezentációt, amelyben bemutatja a projekt lépéseit, vizuálisan jól áttekinthetően. Használjon a tanuló saját készítésű képeket, grafikákat, vázlatokat. Mind a szöveg, mind a képek esetében tisztelje az adatvédelmi elveket, a felhasználás jogi vonatkozásait, forráshivatkozásokkal minden esetben lássa el a munkáját. Az elkészült munkáját a mentse a megadott formátumba és tárhelyre. A projekt értékelési szempontjai a következők lehetnek: a projektfeladat logikus és átlátható felépítése, a költségvetés és ütemterv részletessége és pontossága, a prezentáció vizuális megjelenése és információtartalma, a képszerkesztés minősége, a dokumentumok rendszerezése és helyes elnevezése, a digitális tartalmak etikájának betartása. A projekt eszközigénye a teljesség igénye nélkül: szövegszerkesztő (pl. MS Word, Google Docs) táblázatkezelő (pl. MS Excel, Google Sheets) prezentációs szoftver (pl. MS PowerPoint, Google Slides), képszerkesztő program (pl. GIMP, Canva, Paint) felhőalapú tárhely (Google Drive vagy helyi adattárolási lehetőség). 
Az időkeret csak a dokumentáció összeállításához szükséges időt tartalmazza, a kivitelezési tevékenységet nem, az feladatonként változó.</t>
  </si>
  <si>
    <t>Betonalap elkészítése: A projekt célja, hogy a tanulók megismerjék a betonozás, zsaluzás és a vasalás alapvető lépéseit egy egyszerű betonalap elkészítésén keresztül. 
Az előkészítési fázisban a tanulók megismerik az alapozás szerepét, a szükséges anyagokat és eszközöket, ezzel együtt a munka során betartandó munka-és balesetvédelmi szabályokat is. Meghatározzák a beton összetételét, keverési arányait és mennyiségét, valamint a vasalási terv értelmezését és a betonacél előkészítésének lépéseit. A kivitelezési szakaszban elvégzik a betonacél vágását, hajlítását, majd leszabják és összeállítják a zsaluzatot. Ezt követően kiszámolják a szükséges betonmennyiséget, bekeverik és bedolgozzák. Végül a tanulók ellenőrzik a kész szerkezet minőségét, értékelik a beton tömörségét és a zsaluzat pontosságát, valamint megbeszélik az esetleges kivitelezési hibákat és azok javítási lehetőségeit. Munkájukról fotódokumentációt készítenek a munka fázisai során. 
A projekt során fejlődik a műszaki rajzok és tervek értelmezésének képessége, megtapasztalják az építési folyamatok összefüggéseit, és gyakorolják a csapatmunkát. 
Az értékelési szempontok között szerepel a betonkeverés helyes arányainak betartása, a vasalás precíz elhelyezése, a zsaluzat stabilitása, valamint a bedolgozás és a munkavédelmi előírások betartása. Eszköz és anyagszükséglet: beton alapanyagai, különböző felületű és minőségű betonacél vágó- és hajlítóeszközök, fa vagy fém zsaluzati elemek, famegmunkálás eszközei, mérőeszközök, kőműves szerszámok és eszközök, vibrátor (ha rendelkezésre áll), simító eszközök, személyes védőfelszerelés (sisak, kesztyű, védőszemüveg).</t>
  </si>
  <si>
    <r>
      <t xml:space="preserve">A tananyagelemek és a deszkriptorok projektszemléletű kapcsolódása: 
</t>
    </r>
    <r>
      <rPr>
        <sz val="11"/>
        <rFont val="Franklin Gothic Book"/>
        <family val="2"/>
        <charset val="238"/>
      </rPr>
      <t>A tanuló a projektszemléletű oktatás eredményeként megérti az építőipari feladatok elvégzésének alapjául szolgáló munkafolyamatokat és azok felosztását, valamint megismeri a különböző szakmák (például kőműves, ács, burkoló) tevékenységi körét. Az alapvető építőipari feladatok – mint a földmunka, a falazás, a betonozás és a burkolás – gyakorlati kivitelezése során a tanuló megtapasztalja a szakmák közötti együttműködés fontosságát, hiszen ezek a munkafolyamatok egymásra épülnek. A feladatok elősegítik a szakmák közötti felelősségi körök megértését, valamint a különböző építőipari technológiák gyakorlati alkalmazásának elsajátítását.</t>
    </r>
  </si>
  <si>
    <r>
      <t>A tananyagelemek és a deszkriptorok projektszemléletű kapcsolódása:</t>
    </r>
    <r>
      <rPr>
        <sz val="11"/>
        <rFont val="Franklin Gothic Book"/>
        <family val="2"/>
        <charset val="238"/>
      </rPr>
      <t xml:space="preserve"> 
A tanuló gyakorolja a kitűzés alapvető lépéseit, különös tekintettel a kitüntetett irányok – vízszintes, függőleges, merőleges és párhuzamos – helyes kijelölésére. Feladatai során alkalmazza a vízmértéket és a függőónt a függőleges irányok meghatározásához, a lézeres szintezőt és a zsinórt a vízszintes irányok pontos kijelöléséhez, valamint a derékszöget és a mérőszalagot a merőleges és párhuzamos irányok beállításához. Tapasztalati úton sajátítja el a pontos kitűzés jelentőségét, önellenőrzési technikákat alkalmaz, korrigálja az esetleges hibákat, és értékeli a saját munkáját.</t>
    </r>
  </si>
  <si>
    <r>
      <t xml:space="preserve">A tananyagelemek és a deszkriptorok projektszemléletű kapcsolódása: 
</t>
    </r>
    <r>
      <rPr>
        <sz val="11"/>
        <rFont val="Franklin Gothic Book"/>
        <family val="2"/>
        <charset val="238"/>
      </rPr>
      <t>A tanuló a projektek során egyszerű építőipari szerkezet – például egy falidom, burkolólap vagy egy fakötés  – kivitelezésén keresztül gyakorolja az építőanyagok méretre szabását, összeillesztését és rögzítését. A feladatai elvégzéséhez egyszerűbb műszaki rajzokat használ fel. A mérési feladatok során mérőszalag, colstok, vonalzó, vízmérték, derékszög és egyéb mérőeszközök helyes alkalmazásával készíti elő a munkadarabokat. Az alapanyag vágásához kézi és gépi szerszámokat alkalmaz. A keverékek előállításánál arányok és felhasználási útmutató segítségével készíti elő az alapanyagot. Az előkésztett elemek összeillesztését, precízen és felelőségteljesen végzi el, ellenőrzi a munkáját, szükség esetén javításokat végez. A munkaterületét rendben tartja, a keletkező hulladékot megfelelő módon kezeli és gyűjti.</t>
    </r>
  </si>
  <si>
    <r>
      <t xml:space="preserve">A tananyagelemek és a deszkriptorok projektszemléletű kapcsolódása: 
</t>
    </r>
    <r>
      <rPr>
        <sz val="11"/>
        <rFont val="Franklin Gothic Book"/>
        <family val="2"/>
        <charset val="238"/>
      </rPr>
      <t>A tanuló gyakorlati építési feladat – például kisebb falazati elem, lépcsőszerkezet vagy zsaluzási munka – kapcsán sajátítja el a munkavédelmi, környezetvédelmi és tűzvédelmi előírások betartását. Projektfeladataiban gyakorolja az egyéni és kollektív védőfelszerelések (pl. sisak, kesztyű, védőszemüveg, állványzatok védőelemei stb.) megfelelő használatát. Kialakít egy biztonságos munkakörnyezetet az egyes feladatok vonatkozásában, elemezve a kockázati tényezőket is (pl.: piktogramok használata). A feladatokban kitér a tűzveszélyes anyagok kezelésére, felhasználásuk szabályaira, valamint a tűzoltó berendezések használatára vészhelyzet esetén. A felhasznált építőanyagokat gazdaságosan használja fel, munkáját megtervezve, előzetes számítások alapján végzi , törekszik a hulladéktermelés minimalizálására. A hulladékkezelési eljárásokat ismeri és alkalmazza, újrahasznosításra törekszik. Saját és társai munkáját ellenőrzi a feladatokban, felhívja társai figyelmét az esetleges hiányosságokra, ezzel is erősítve a felelősségtudatát.</t>
    </r>
  </si>
  <si>
    <r>
      <t xml:space="preserve">A tananyagelemek és a deszkriptorok projektszemléletű kapcsolódása: 
</t>
    </r>
    <r>
      <rPr>
        <sz val="11"/>
        <rFont val="Franklin Gothic Book"/>
        <family val="2"/>
        <charset val="238"/>
      </rPr>
      <t>A tanuló kisebb léptékű építési projekt (pl. egy térburkolat, falszerkezet, zsaluzat stb.) megvalósításának munkafázisait tervezi meg és hajtja végre a helyes technológiai sorrend betartásával. Közben ismereteket szerez az építőipari technológiák és kivitelezési módok alkalmazásáról. A feladatai során megismeri az építési folyamat logikáját, a különböző munkanemek egymásra épülését és az optimális kivitelezési sorrendet. Egyéni és csoportos döntéseket hoz a kivitelezés lépéseiről, figyelembe véve a szakmai és gyakorlati szempontokat. Gyakorolja a munkafázisok összehangolását, miközben tiszteletben tartja a más szakágak által létrehozott eredményeket és felelősséget vállal döntéseiért és azok kivitelezési minőségéért.</t>
    </r>
  </si>
  <si>
    <r>
      <t xml:space="preserve">A tananyagelemek és a deszkriptorok projektszemléletű kapcsolódása: 
</t>
    </r>
    <r>
      <rPr>
        <sz val="11"/>
        <rFont val="Franklin Gothic Book"/>
        <family val="2"/>
        <charset val="238"/>
      </rPr>
      <t>A tanulók építési feladatok (pl. térburkolat, falazat vagy zsaluzat készítése) során csoportosan dolgoznak, és közösen szervezik meg a kivitelezéshez szükséges folyamatokat. (pl: szerepek kiválasztása, feladatok meghatározása, szükséges eszközök, anyagok kiválasztása, technológia sorrend felállítása, munka lebonyolítása) Munkájuk során folyamatosan egyeztetnek egymással és az irányító szakemberrel, eközben elsajátítják az építőipari szakmai kommunikáció alapjait. Megtanulják a szakszavak és kifejezések pontos használatát, amely segíti őket az egyértelmű feladat elvégzésben és az eredményes együttműködésben. Fejlesztik a csoportmunkában való részvételi készségeiket, beleértve a felelősségvállalást és a konstruktív visszacsatolás adását. A gyakorlat során tapasztalatot szereznek arról, hogyan kell más szakágakkal és munkatársakkal együttműködni a hatékony és biztonságos munkavégzés érdekében. Megtapasztalhatják a különböző szerepkörökben való szakmai feladatokat és felelősségi köröket is.</t>
    </r>
  </si>
  <si>
    <r>
      <t xml:space="preserve">A tananyagelemek és a deszkriptorok projektszemléletű kapcsolódása: 
</t>
    </r>
    <r>
      <rPr>
        <sz val="11"/>
        <rFont val="Franklin Gothic Book"/>
        <family val="2"/>
        <charset val="238"/>
      </rPr>
      <t>A tanuló a projektfeladatok előkészítése során (pl. egy zsaluzat, falazat vagy fakötés) műszaki rajzok és vázlatok alapján dolgozik. Eközben elsajátítja a műszaki rajzok jelöléseinek pontos értelmezését, azok gyakorlati alkalmazását és a kivitelezéshez szükséges adatok leolvasását. Gyakorolja a méretarányok, rétegrendek, anyagjelölések és egyéb szakmai információk felismerését és feldolgozását. Önállóan értelmezi a kivitelezés tervfajtáit (pl: fedélszékterv, alapozási terv, szigetelési rétegrendek stb.), a kigyűjtött információkat megfelelően és pontosan alkalmazza munkavégzése során. A projekt során fejlődik tervolvasási készsége, saját munkájának ellenőrzésére is képes a rajzok segítségével.</t>
    </r>
  </si>
  <si>
    <r>
      <t>A tananyagelemek és a deszkriptorok projektszemléletű kapcsolódása:</t>
    </r>
    <r>
      <rPr>
        <sz val="11"/>
        <rFont val="Franklin Gothic Book"/>
        <family val="2"/>
        <charset val="238"/>
      </rPr>
      <t xml:space="preserve"> 
A tanuló a feladatai megvalósítása során számításokra, szakmai megoldások bemutatására alkalmas ábrákat készít (pl: szabásrajz, felmérési rajzok, skiccek, stb.), amelyek segítik a tervezés és kivitelezés folyamatát. Használja a mérethelyes vázlatrajz készítésének alapelveit (léptékek, vonalfajták, láthatóság), az ehhez szükséges eszközöket (pl. ceruza, vonalzó, szögmérő) és technikákat kreatívan választja meg. Esztétikus, áttekinthető rajzokat készít, melyek pontosan tükrözik a feladat megtervezését vagy megvalósításának menetét. Döntéseket hoz a különböző vázlatkészítési módszerek alkalmazásában, figyelembe véve a rendelkezésre álló eszközöket és a rajz funkcióját is (pl: kivitelezésre szolgáló rajzok, utólagos elszámolásra szolgáló rajzok részletessége, stb.)</t>
    </r>
    <r>
      <rPr>
        <b/>
        <sz val="11"/>
        <rFont val="Franklin Gothic Book"/>
        <family val="2"/>
        <charset val="238"/>
      </rPr>
      <t>.</t>
    </r>
  </si>
  <si>
    <r>
      <t xml:space="preserve">A tananyagelemek és a deszkriptorok projektszemléletű kapcsolódása: 
</t>
    </r>
    <r>
      <rPr>
        <sz val="11"/>
        <rFont val="Franklin Gothic Book"/>
        <family val="2"/>
        <charset val="238"/>
      </rPr>
      <t xml:space="preserve">A tanuló papíralapú és digitális tervrajzokat hasonlít össze az elkészült szerkezetekkel, épületrészletekkel (pl.: kiviteli terv és felmérési tervek összehasonlítása, kész szerkezetek méreteinek összevetése kiviteli tervekkel). A rajzokat felhasználja arra, hogy ellenőrizze, az elkészült elemek megfelelnek-e a terveken szereplő méreteknek, anyagoknak és szerkezeti követelményeknek (pl: kiviteli terv és felmérési terv összehasonlítása). A feladat során megismerkedik a tervdokumentációk rendszerével (pl.: vázlatterv, engedélyezési terv, kiviteli terv stb.), a műszaki rajzok olvasásának és ellenőrzésének módszereivel. A tanuló törekszik a tervrajzok részletes és precíz értelmezésére, az esetleges hibák feltárására. A munkafolyamat részeként megvitatja társaival a lehetséges javítási lehetőségeket, szükség esetén javaslatokat tesz a kivitelezési hibák kijavítására, ezáltal fejlesztve szakmai önállóságát és problémamegoldó képességét. </t>
    </r>
  </si>
  <si>
    <r>
      <t>A tananyagelemek és a deszkriptorok projektszemléletű kapcsolódása:</t>
    </r>
    <r>
      <rPr>
        <sz val="11"/>
        <rFont val="Franklin Gothic Book"/>
        <family val="2"/>
        <charset val="238"/>
      </rPr>
      <t xml:space="preserve"> 
A tanuló egy kiválasztott építőipari projekt (pl. egy kis méretű építmény, szerkezeti egység vagy felújítási munka) dokumentációját készíti el digitális eszközök és irodai szoftverek segítségével. A munkafolyamat során szövegszerkesztővel elkészíti a projektfeladatot, amely tartalmazza az építési feladat/felújítási munka célját, a szükséges anyagokat és eszközöket, táblázatkezelőben költségvetést és ütemtervet állít össze, prezentációs szoftverrel vizuális bemutatót készít a projekt lépéseiről. Képszerkesztővel saját munkáiról készült fotókat szerkeszt, technológiai leírást készít. Az elkészült dokumentumokat és prezentációkat megfelelő struktúrában rendszerezi, elnevezi, és biztonságosan tárolja (pl. felhőalapú tárhelyen vagy helyi mappákban). A projektmunka során kiemelt figyelmet fordít a digitális tartalmak etikájára, beleértve a forrásmegjelölést és az adatvédelmi elveket.</t>
    </r>
  </si>
  <si>
    <r>
      <t xml:space="preserve">A tananyagelemek és a deszkriptorok projektszemléletű kapcsolódása: 
</t>
    </r>
    <r>
      <rPr>
        <sz val="11"/>
        <rFont val="Franklin Gothic Book"/>
        <family val="2"/>
        <charset val="238"/>
      </rPr>
      <t>Egyszerűbb építési projektek (pl.: falazás, betonozás, burkolás) kapcsán olyan mennyiségszámításokat végez a tanuló, amivel a szükséges anyagok mennyiségét meg tudja határozni. (pl.: bedolgozandó beton, burkolóanyag mennyiség, faanyagszükséglet). A feladatok részeként hossz-, terület-, térfogatszámításokat végez, darabszámot, rendelési mennyiséget számol és figyelembe veszi az esetleges veszteségeket, normákat és a kivitelezési sajátosságokat is. A feladatok megoldása során alapvető matematikai alapműveleteket, SI mértékegységeket és azok átváltási szabályait biztonsággal alkalmazza, számításai pontosak, ellenőrzi az eredményeket, és szükség esetén korrigálja a hibákat.</t>
    </r>
  </si>
  <si>
    <r>
      <t xml:space="preserve">A tananyagelemek és a deszkriptorok projektszemléletű kapcsolódása: 
</t>
    </r>
    <r>
      <rPr>
        <sz val="11"/>
        <rFont val="Franklin Gothic Book"/>
        <family val="2"/>
        <charset val="238"/>
      </rPr>
      <t>Egyszerű építési feladatok során megvizsgálja az építőiparban használt alapvető szerkezeteket (pl. falazatok, födémek, alapozások, áthidalók), és meghatározza azok funkcióit (pl: teherhordó-nem teherhordó, télelhatároló stb.), felépítésüket, az alkalmazott anyagokat, valamint a kivitelezésükhöz szükséges eszközöket és szerszámokat. A szerkezetekhez, anyagokhoz és technológiákhoz szakmákat kapcsol (pl: ácsszerkezetek – ács – faanyag). Cél, hogy felismerje a különböző szakmák közötti kapcsolódási pontokat, a szerkezetek kapcsolódásának törvényszerűségeit, valamint azt, hogy az egyes szerkezetek hogyan járulnak hozzá az épület egészének működéséhez.</t>
    </r>
  </si>
  <si>
    <t>Ágazati alapoktatás összes óraszáma:</t>
  </si>
  <si>
    <r>
      <t xml:space="preserve">időkeret: </t>
    </r>
    <r>
      <rPr>
        <sz val="11"/>
        <rFont val="Franklin Gothic Book"/>
        <family val="2"/>
        <charset val="238"/>
      </rPr>
      <t>14 óra</t>
    </r>
  </si>
  <si>
    <r>
      <t xml:space="preserve">időkeret: </t>
    </r>
    <r>
      <rPr>
        <sz val="11"/>
        <rFont val="Franklin Gothic Book"/>
        <family val="2"/>
        <charset val="238"/>
      </rPr>
      <t>8 óra</t>
    </r>
  </si>
  <si>
    <r>
      <t xml:space="preserve">Kapcsolódó tananyagegységek:    
</t>
    </r>
    <r>
      <rPr>
        <sz val="11"/>
        <rFont val="Franklin Gothic Book"/>
        <family val="2"/>
        <charset val="238"/>
      </rPr>
      <t>"A", "B", "C", "E"</t>
    </r>
  </si>
  <si>
    <r>
      <t xml:space="preserve">Kapcsolódó tananyagegységek:    
</t>
    </r>
    <r>
      <rPr>
        <sz val="11"/>
        <rFont val="Franklin Gothic Book"/>
        <family val="2"/>
        <charset val="238"/>
      </rPr>
      <t>"A", "B", "C", "D"</t>
    </r>
  </si>
  <si>
    <r>
      <t xml:space="preserve">időkeret: </t>
    </r>
    <r>
      <rPr>
        <sz val="11"/>
        <rFont val="Franklin Gothic Book"/>
        <family val="2"/>
        <charset val="238"/>
      </rPr>
      <t>7 óra</t>
    </r>
  </si>
  <si>
    <r>
      <t>Kapcsolódó tananyagegységek:</t>
    </r>
    <r>
      <rPr>
        <sz val="11"/>
        <color theme="1"/>
        <rFont val="Franklin Gothic Book"/>
        <family val="2"/>
        <charset val="238"/>
      </rPr>
      <t xml:space="preserve"> 
"A", "B", "D", "E", "F", "G" </t>
    </r>
  </si>
  <si>
    <r>
      <t>időkeret:</t>
    </r>
    <r>
      <rPr>
        <sz val="11"/>
        <color theme="1"/>
        <rFont val="Franklin Gothic Book"/>
        <family val="2"/>
        <charset val="238"/>
      </rPr>
      <t xml:space="preserve"> 70 foglalkozás
(2 hét)</t>
    </r>
  </si>
  <si>
    <t>Talajon fekvő teraszburkolat készítése projektfeladat:
A tanulók készítsék el egy meghatározott építőipari projekt (pl. az iskola udvar egy részén kijelölt minta-terasz burkolatát) dokumentációját (helyszínrajz, alaprajz, metszet, burkolási terv, rétegrend, anyagszükséglet számítás, stb.) előbb hagyományos, majd digitális eszközök segítségével. 
A tanulók csoportmunkában, oktatói irányítás mellett határozzák meg a teraszburkolat kivitelezésének technológiai sorrendjét. Alkossanak több csoportot és osszák el a projekt kivitelezéséhez szükséges feladatokat (pl.):
- előkészítési munkák: 
- teraszburkolási munka:
- kész teraszburkolat ellenőrzése, dokumentálása:
A tanulók az oktató irányítása mellett, építőanyaggyártók weboldalainak felhasználása révén keressék ki a projekt elkészítéséhez szükséges építőanyagok szakszerű megnevezéseit, képeit, tulajdonságait, bekerülési költségeit és foglalják össze táblázatos formában. Készítsenek forrásjegyzéket. A projektfeladat folyamatát dokumentálják fényképekkel. Az adatgyűjtés során tartsák be az adatvédelmi irányeleveket (GDPR). Határozzák meg a munkamennyiséget és a szükséges építőanyagok mennyiségét. 
Készítsék el közös munkával a terasz részére a burkolatot a meghatározott technológiai sorrendnek megfelelően a beszerzett építőanyagokból. A munka megkezdése előtt vegyék át, majd utána adják át a munkát és a munkaterületet.
Az elkészített munkákat rögzítsék számítógépen az előre meghatározott formátumban és helyen. Állítsanak össze egy prezentációt a kivitelezés rész-folyamatairól, illetve a folyamat egészéről. Adják azt elő a csoport tagjai, a többi csoport, illetve a szakmát tanuló más diákok előtt, majd minden csoport értékelje az egyes prezentációkat.</t>
  </si>
  <si>
    <r>
      <t>időkeret:</t>
    </r>
    <r>
      <rPr>
        <sz val="11"/>
        <color theme="1"/>
        <rFont val="Franklin Gothic Book"/>
        <family val="2"/>
        <charset val="238"/>
      </rPr>
      <t xml:space="preserve"> 70 foglalkozás
(2 hét)</t>
    </r>
    <r>
      <rPr>
        <b/>
        <sz val="11"/>
        <color theme="1"/>
        <rFont val="Franklin Gothic Book"/>
        <family val="2"/>
        <charset val="238"/>
      </rPr>
      <t xml:space="preserve"> </t>
    </r>
  </si>
  <si>
    <t>Térburkolat készítése az iskolai kerékpár tárolóhoz projektfeladat:
A tanulók készítsék el egy meghatározott építőipari projekt (pl. egy az iskola udvarán egy kerékpár tároló létesítése) dokumentációját (helyszínrajz, alaprajz, metszet, burkolási terv, rétegrend, anyagszükséglet számítás, stb.) előbb hagyományos, majd digitális eszközök segítségével. 
A tanulók csoportmunkában, oktatói irányítás mellett határozzák meg a térburkolat kivitelezésének technológiai sorrendjét. Alkossanak több csoportot és osszák el a projekt kivitelezéséhez szükséges feladatokat (pl.). 
- előkészítési munkák: 
- térburkolási munka:
- kész térburkolat ellenőrzése, dokumentálása:
A tanulók az oktató irányítása mellett, építőanyaggyártók weboldalainak felhasználása révén keressék ki a projekt elkészítéséhez szükséges építőanyagok szakszerű megnevezéseit, képeit, tulajdonságait, bekerülési költségeit és foglalják össze táblázatos formában. Készítsenek forrásjegyzéket. A projektfeladat folyamatát dokumentálják fényképekkel. Az adatgyűjtés során tartsák be az adatvédelmi irányeleveket (GDPR). Határozzák meg a munkamennyiséget és a szükséges építőanyagok mennyiségét. 
Készítsék el közös munkával a kerékpár tároló részére a térburkolatot a meghatározott technológiai sorrendnek megfelelően, a beszerzett építőanyagokból. A munka megkezdése előtt vegyék át, majd utána adják át a munkát és a munkaterületet.
Az elkészített munkákat rögzítsék számítógépen az előre meghatározott formátumban és helyen. Állítsanak össze egy prezentációt a kivitelezés rész-folyamatairól, illetve a folyamat egészéről. Adják azt elő a csoport tagjai, a többi csoport, illetve a szakmát tanuló más diákok előtt, majd minden csoport értékelje az egyes prezentációkat.</t>
  </si>
  <si>
    <r>
      <t>Kapcsolódó tananyagegységek:</t>
    </r>
    <r>
      <rPr>
        <sz val="11"/>
        <color theme="1"/>
        <rFont val="Franklin Gothic Book"/>
        <family val="2"/>
        <charset val="238"/>
      </rPr>
      <t xml:space="preserve"> 
"A", "B", "C", "D", "E", "G" </t>
    </r>
  </si>
  <si>
    <t>Kisebb iskolai helyiség oldalfal burkolata projektfeladat:
A tanulók készítsék el egy meghatározott építőipari projekt (pl. egy kisebb iskolai, egyszerű alaprajzú helyiség oldalfal burkolata) dokumentációját (alaprajz, metszet, burkolási terv, anyagszükséglet számítás, stb.) előbb hagyományos, majd digitális eszközök segítségével. 
A tanulók csoportmunkában, oktatói irányítás mellett határozzák meg az oldalfal burkolat kivitelezésének technológiai sorrendjét. Alkossanak több csoportot és osszák el a projekt kivitelezéséhez szükséges feladatokat (pl.).
- előkészítési munkák:
- burkolási munka:
- kész burkolat ellenőrzése, dokumentálása: 
A tanulók az oktató irányítása mellett, építőanyaggyártók weboldalainak felhasználása révén keressék ki a projekt elkészítéséhez szükséges építőanyagok szakszerű megnevezéseit, képeit, tulajdonságait, bekerülési költségeit és foglalják össze táblázatos formában. Készítsenek forrásjegyzéket. A projektfeladat folyamatát dokumentálják fényképekkel. Az adatgyűjtés során tartsák be az adatvédelmi irányeleveket (GDPR). Határozzák meg a munkamennyiséget és a szükséges építőanyagok mennyiségét. 
Készítsék el közös munkával a helyiség burkolatát a közösen meghatározott, oktató által ellenőrzött és jóváhagyott  technológiai sorrendnek megfelelően a beszerzett építőanyagokból. A munka megkezdése előtt vegyék át, majd utána adják át a munkát és a munkaterületet.
Az elkészített munkákat rögzítsék számítógépen az előre meghatározott formátumban és helyen. Állítsanak össze egy prezentációt a kivitelezés rész-folyamatairól, illetve a folyamat egészéről. Adják azt elő a csoport tagjai, a többi csoport, illetve a szakmát tanuló más diákok előtt, majd minden csoport értékelje az egyes prezentációkat.</t>
  </si>
  <si>
    <r>
      <t>Szakirányú oktatás összes órasz</t>
    </r>
    <r>
      <rPr>
        <b/>
        <sz val="11"/>
        <rFont val="Franklin Gothic Book"/>
        <family val="2"/>
        <charset val="238"/>
      </rPr>
      <t>áma</t>
    </r>
    <r>
      <rPr>
        <b/>
        <sz val="11"/>
        <color theme="1"/>
        <rFont val="Franklin Gothic Book"/>
        <family val="2"/>
        <charset val="238"/>
      </rPr>
      <t>:</t>
    </r>
  </si>
  <si>
    <r>
      <t>A tananyagelemek és a deszkriptorok projektszemléletű kapcsolódása:</t>
    </r>
    <r>
      <rPr>
        <sz val="11"/>
        <rFont val="Franklin Gothic Book"/>
        <family val="2"/>
        <charset val="238"/>
      </rPr>
      <t xml:space="preserve"> 
A tanuló a projektfeladatok megoldásában szerzett jártassága és tapasztalata alapján képes felelősségteljesen, pontosan elvégezni a műszaki tervekről leolvasott adatokkal a szükséges számításokat, az eredményeket  képes dokumentálni. A dokumentálandó eredményeket az alapszinten ismert számítógépes szövegszerkesztő és táblázatkezelő programok segítségével tudja rögzíteni, melyeket pontosan használ. Az adatokat képes különböző szempok szerint csoportosítani, azokból kimutatásokat készíteni. </t>
    </r>
  </si>
  <si>
    <t>Térburkolat mennyiségszámítása</t>
  </si>
  <si>
    <t>Térburkolatok felmérése</t>
  </si>
  <si>
    <t>Térburkolatok rajza</t>
  </si>
  <si>
    <t>Térburkolatok dokumentációja</t>
  </si>
  <si>
    <t>Különleges burkolatok mennyiségszámítása</t>
  </si>
  <si>
    <t>Különleges burkolatok dokumentációja</t>
  </si>
  <si>
    <t>Szakmai dokumentáció</t>
  </si>
  <si>
    <t>Melegburkolatok mennyiségszámítása</t>
  </si>
  <si>
    <t>Melegburkolatok dokumentációja</t>
  </si>
  <si>
    <t>Parkettázás kivitelezése</t>
  </si>
  <si>
    <t>Melegburkolás kivitelezése</t>
  </si>
  <si>
    <t>Melegburkolás</t>
  </si>
  <si>
    <t xml:space="preserve">Burkolatkészítő szoftverismeret 	</t>
  </si>
  <si>
    <t>Hidegburkolatok mennyiségszámítása</t>
  </si>
  <si>
    <t>Hidegburkolatok dokumentációja</t>
  </si>
  <si>
    <t>Digitális szakmai ismeretek</t>
  </si>
  <si>
    <t>A műszaki rajz alapjai</t>
  </si>
  <si>
    <t>Árajánlat készítése</t>
  </si>
  <si>
    <t>Burkoló szakmai dokumentáció</t>
  </si>
  <si>
    <t>Burkolatok anyagszükséglete</t>
  </si>
  <si>
    <t>Burkolás előkészítés</t>
  </si>
  <si>
    <t>Felelősséget vállal a munkájához szükséges adminisztráció pontos elkészítéséért.</t>
  </si>
  <si>
    <t>Törekszik a pontos munkavégzésre.</t>
  </si>
  <si>
    <t>Alapszinten ismeri a szövegszerkesztő és táblázatkezelő programokat.</t>
  </si>
  <si>
    <t>A műszaki tervekről adatokat olvas, azokból számításokat végez, majd rögzíti azokat. A feladat elvégzéséhez szövegszerkesztő és táblázatkezelő programokat kezel, használ.</t>
  </si>
  <si>
    <t>"B" Tervolvasás és értelmezés, szakmai számítás, dokumentálás (2., 4., 5., 6., 11., 25. sor)</t>
  </si>
  <si>
    <r>
      <t>A tananyagelemek és a deszkriptorok projektszemléletű kapcsolódása:</t>
    </r>
    <r>
      <rPr>
        <sz val="11"/>
        <rFont val="Franklin Gothic Book"/>
        <family val="2"/>
        <charset val="238"/>
      </rPr>
      <t xml:space="preserve"> 
A tanuló a projektszemléletű okatás eredményeként képes szakmai szempontoknak megfelelően ellenőrizni az elkészült burkolatokat, az esetleges hibákat feltárni, javítani valamint elhárítani. Ismeri a sérült burkolat visszabontásának módszereit. A bontás során törekszik a többi, ép burkolólapok védelmére. A javított burkolólapokat, a kisebb területeket elkeríti, megóvja attól, hogy más szakmák esetlegesen kárt okozzanak benne. Az elkészített burkolatokat kritikusan szemléli, felismeri és azonosítja a hibákat, valamint javítja saját és mások hibáit. Amennyiben a hibák nem burkolási okokra vezethetők vissza, eleget tesz az írásbeli jelentési kötelezettségének.</t>
    </r>
  </si>
  <si>
    <t>Térburkolás kivitelezése</t>
  </si>
  <si>
    <t>Térburkolás</t>
  </si>
  <si>
    <t>Különleges burkolatok kivitelezése</t>
  </si>
  <si>
    <t>Különleges burkolatok</t>
  </si>
  <si>
    <t>Hideg falburkolás kivitelezése</t>
  </si>
  <si>
    <t>Hideg falburkolatok</t>
  </si>
  <si>
    <t>Hideg padlóburkolás kivitelezése</t>
  </si>
  <si>
    <t>Hideg padlóburkolatok</t>
  </si>
  <si>
    <t>Korrigálja saját és mások hibáit.</t>
  </si>
  <si>
    <t>Kritikusan szemléli az elkészült burkolatokat.</t>
  </si>
  <si>
    <t>Beazonosítja az egyes burkolatok hibáit.</t>
  </si>
  <si>
    <t>Az elkészült burkolatokat szakmai szempontok alapján ellenőrzi, az esetleges hibákat feltárja, javítja, elhárítja.</t>
  </si>
  <si>
    <t>"E" Burkolómunkák kivitelezése (10., 12., 13., 15., 20., 21., 22., 24. sor)</t>
  </si>
  <si>
    <r>
      <t>A tananyagelemek és a deszkriptorok projektszemléletű kapcsolódása:</t>
    </r>
    <r>
      <rPr>
        <sz val="11"/>
        <rFont val="Franklin Gothic Book"/>
        <family val="2"/>
        <charset val="238"/>
      </rPr>
      <t xml:space="preserve"> 
A tanuló a projektfeladatok hatására készségszinten ismeri, betartja és betartatja a burkolatok bontásához kapcsolódó szakmai utasításokban foglaltakat. Ügyel a munkaterület tisztaságára és rendjére. A keletkező bontási törmeléket szelektív módon helyezi el a hulladékszállító konténerekbe. Ismeri egy épület kézzel, hagyományos úton történő bontásának sorrendjét.  Munkavégzése során elkötelezett a biztonságos és egészséges munkakörnyezet iránt. A bontási munkák során példamutatóan használja a kifogástalan állapotú, a munkáltató által rendelkezésére bocsátott egyéni védőfelszereléseket.</t>
    </r>
  </si>
  <si>
    <t>Kültéri burkolatok, burkolási technológiák</t>
  </si>
  <si>
    <t>Kültéri burkolatok</t>
  </si>
  <si>
    <t>Beltéri burkolatok, burkolási technológiák</t>
  </si>
  <si>
    <t>Beltéri burkolatok</t>
  </si>
  <si>
    <t>Munkavégzés közben betartja és betartatja munkájára vonatkozó szakmai utasításokban foglaltakat.</t>
  </si>
  <si>
    <t>Elkötelezett a tiszta, biztonságos és egészséges munkakörnyezet, illetve a hulladékok szakszerű kezelése és tárolása iránt.</t>
  </si>
  <si>
    <t>Beazonosítja az egyes hulladékokat, megérti a szelektív hulladéktárolás fontosságát.</t>
  </si>
  <si>
    <t>Burkolatokat bont, a keletkező törmelékeket szelektív módon elhelyezi a hulladékszállító konténerekben.</t>
  </si>
  <si>
    <t>"G" Burkolómunkák bontása, hulladékkezelés (23. sor)</t>
  </si>
  <si>
    <r>
      <t>A tananyagelemek és a deszkriptorok projektszemléletű kapcsolódása:</t>
    </r>
    <r>
      <rPr>
        <sz val="11"/>
        <rFont val="Franklin Gothic Book"/>
        <family val="2"/>
        <charset val="238"/>
      </rPr>
      <t xml:space="preserve"> 
A tanuló a projektmunkákban szerzett készségeknek megfelelően végzi el a burkolatok hézagolását, fugázását. A gyakorlati projektek során megismert hézagoló anyagokat és azok tulajdonságait jól ismeri. A fugázóanyagot a burkolat adott paraméterei (pl. a burkolat igénybevétele, a burkolat anyaga, a  fuga szélessége, a bedolgozás technológiája, a fuga elhelyezkedése) alapján választja meg. Ismeri a fugázás előkészítésének és kivitelezésének szabályait. Ezeket a szabályokat maradéktalanul betartja. Tisztában van a normál fuga és a dilatációs fuga szerkezeti szerepével, a fugázáshoz szükséges különböző anyagtípusokkal. Munkája során a gyártói termékelőírások betartására törekszik, minőségi munkájáért felelősséget vállal. </t>
    </r>
  </si>
  <si>
    <t xml:space="preserve">Különleges burkolási technológiák </t>
  </si>
  <si>
    <t>Felelősséget vállal a minőségi munkavégzésért.</t>
  </si>
  <si>
    <t>Törekszik a vonatkozó gyártói- és termékelőírások betartására.</t>
  </si>
  <si>
    <t>Ismeri az egyes burkolatokhoz tartozó hézagoló anyagokat, azok tulajdonságait.</t>
  </si>
  <si>
    <t>Elvégzi a burkolatok hézagolását, fugázását.</t>
  </si>
  <si>
    <r>
      <t>A tananyagelemek és a deszkriptorok projektszemléletű kapcsolódása:</t>
    </r>
    <r>
      <rPr>
        <sz val="11"/>
        <color theme="1"/>
        <rFont val="Franklin Gothic Book"/>
        <family val="2"/>
        <charset val="238"/>
      </rPr>
      <t xml:space="preserve">  
A tanuló ismeri a burkolatok kiegészítő szerkezeteinek anyagát, funkcióját és szakszerű beépítési módját. A projektoktatás eredményeként képes elhelyezni a burkolatok élvédőit, élzáróit és egyéb kiegészítő elemeit. A kiegészítő elemeket célszerszámokkal szakszerűen és méretpontosan darabolja. A más épületszerkezetekhez való csatlakozásokat szakszerűen és esztétikusan alakítja ki. Munkavégzése során törekszik a minőségi előírások betartására, melyekért a precíz kivitelezés során felelősséget vállal.</t>
    </r>
  </si>
  <si>
    <t>Hideg falburkolási technológiák</t>
  </si>
  <si>
    <t xml:space="preserve">Hideg falburkolatok anyagai, megmunkálásuk  </t>
  </si>
  <si>
    <t>Hideg padlóburkolási technológiák</t>
  </si>
  <si>
    <t>Hideg padlóburkolatok anyagai, megmunkálásuk</t>
  </si>
  <si>
    <t>Törekszik a minőségi munkavégzésre, részletérzékeny, precíz, minőségorientált.</t>
  </si>
  <si>
    <t>Ismeri az egyes burkolatok kiegészítő elemeit</t>
  </si>
  <si>
    <t>Elhelyezi az élvédő, élzáró és egyéb burkolati kiegészítő elemeket.</t>
  </si>
  <si>
    <r>
      <t>A tananyagelemek és a deszkriptorok projektszemléletű kapcsolódása:</t>
    </r>
    <r>
      <rPr>
        <sz val="11"/>
        <color theme="1"/>
        <rFont val="Franklin Gothic Book"/>
        <family val="2"/>
        <charset val="238"/>
      </rPr>
      <t xml:space="preserve"> 
A tanuló a projektszemléletű feladatok gyakorlása közben elsajátítja a síkok pontos kitűzésének a folyamatát, a burkolatok elhelyezésének módszereit. Képes vízszintes, függőleges és lejtős felületre egyaránt hideg- és melegburkolatot, valamint térburkolatot készíteni. A projektfeladatok megvalósítása során kellő alapossággal elsajátította a hagyományos és korszerű ragasztott burkolási technikákat (pl. buttering eljárás, floating eljárás, buttering-floating eljárás), a burkolás helyes folyamatát kültéri és beltéri burkolatok esetén egyaránt. Szakszerűen kapcsolja a burkolatokat a csatlakozó épületszerkezetekhez, melyeknek a funkciójával teljes mértékben tisztában van. A minőségi munkájáért felelősséget vállal, miközben részletérzékeny, precíz munkavégzésre törekszik.</t>
    </r>
  </si>
  <si>
    <t>Térburkolási technológiák</t>
  </si>
  <si>
    <t>Melegburkolási technológiák</t>
  </si>
  <si>
    <t>Ismeri a síkok pontos kitűzéséinek folyamatát, részletesen ismeri a burkolatok elhelyezésének módszereit.</t>
  </si>
  <si>
    <t>Vízszintes, függőleges, valamint lejtésképzéssel kialakított felületre kül- és beltérben hideg- és melegburkolatot, valamint térburkolatot készít.</t>
  </si>
  <si>
    <r>
      <t>A tananyagelemek és a deszkriptorok projektszemléletű kapcsolódása:</t>
    </r>
    <r>
      <rPr>
        <sz val="11"/>
        <color theme="1"/>
        <rFont val="Franklin Gothic Book"/>
        <family val="2"/>
        <charset val="238"/>
      </rPr>
      <t xml:space="preserve"> 
A tanuló a projektszemléletű oktatás hatására ismeri és önállóan, szakszerűen előkészíti a burkolatok kivitelezéséhez a fogadó felületet, alapfelületet. Az alapfelületek előkészítésének módszereit az egyes burkolóanyagok függvényében végzi az előre meghatározott technológiai sorrend szerint. Ismeri a burkolandó felületek vizsgálati és helyreállítási módszereit, kéziszerszámait és kisgépeit, azokat szakszerűen kezeli, karbantartja. A projektmunkák megvalósítása során elsajátította a burkolandó felületek előkészítéséhez szükséges anyagok felhordási technikáját. Munkája során a vonatkozó kivitelezési előírások betartására törekszik.</t>
    </r>
  </si>
  <si>
    <t>Térburkolás előkészítése</t>
  </si>
  <si>
    <t>Különleges burkolatok anyagai, előkészítése, kitűzése</t>
  </si>
  <si>
    <t>Burkolatok aljzatai, felület-ellenőrzés, aljzat-előkészítés</t>
  </si>
  <si>
    <t>Önállóan előkészíti a burkolat alapfelületét.</t>
  </si>
  <si>
    <t>Törekszik a vonatkozó kivitelezési előírások, szabványok betartására.</t>
  </si>
  <si>
    <t>Ismeri az egyes burkolóanyagoktól függő alapfelület-előkészítés módszereit.</t>
  </si>
  <si>
    <t>Szakszerűen előkészíti a burkolat készítéséhez az alapfelületet.</t>
  </si>
  <si>
    <t>"C" Burkolómunkák előkészítése (3., 8., 9., 14., 19. sor)</t>
  </si>
  <si>
    <r>
      <t>A tananyagelemek és a deszkriptorok projektszemléletű kapcsolódása:</t>
    </r>
    <r>
      <rPr>
        <sz val="11"/>
        <color theme="1"/>
        <rFont val="Franklin Gothic Book"/>
        <family val="2"/>
        <charset val="238"/>
      </rPr>
      <t xml:space="preserve"> 
A tanuló a projektek megoldásában szerzett készségeknek megfelelően, a burkolóanyagokra vonatkozó technológia ismeretében vágja, lyukasztja, faragja, csiszolja a burkolóanyagokat. Munkavégzése során szakszerűen kezeli, alkalmazza a burkoló szakma kéziszerszámait, elektromos kisgépeit. Elkötelezett a burkolóanyaghoz igazodó megmunkálóeszközök és technológia alkalmazása mellett. Gazdaságosságra és fenntarthatóságra törekszik a szakmai munkája során. A burkolóanyagok önálló formálása során elkötelezett a pontos, precíz munkavégzésre.</t>
    </r>
  </si>
  <si>
    <t>Térburkolás eszközei, szerszámai</t>
  </si>
  <si>
    <t>Térburkolatok anyagai</t>
  </si>
  <si>
    <t>Parkettázás szerszámai, eszközei</t>
  </si>
  <si>
    <t>Melegburkolás szerszámai, eszközei</t>
  </si>
  <si>
    <t>Kültéri burkolatok anyagai</t>
  </si>
  <si>
    <t>Beltéri burkolatok anyagai</t>
  </si>
  <si>
    <t>Burkolás szerszámai, gép- és eszközismeret</t>
  </si>
  <si>
    <t>Önállóan formálja a burkolóanyagokat a beépítéshez.</t>
  </si>
  <si>
    <t>Elkötelezett a pontos, precíz munkavégzés iránt. A hulladékgazdálkodásban a fenntarthatósági szempontokat figyelembe veszi. Törekszik a hulladék keletkezés minimalizálásra.</t>
  </si>
  <si>
    <t>Ismeri az egyes burkolóanyagokat és a hozzájuk tartozó megfelelő vágási, csiszolási technológiát.</t>
  </si>
  <si>
    <t>Burkolóanyagokat vág, lyukaszt, farag, csiszol, elektromos kisgépeket, burkoló kéziszerszámokat szakszerűen használ és kezel.</t>
  </si>
  <si>
    <t>"D" Burkolómunkák anyagai (7., 18. sor)</t>
  </si>
  <si>
    <r>
      <t>A tananyagelemek és a deszkriptorok projektszemléletű kapcsolódása:</t>
    </r>
    <r>
      <rPr>
        <sz val="11"/>
        <color theme="1"/>
        <rFont val="Franklin Gothic Book"/>
        <family val="2"/>
        <charset val="238"/>
      </rPr>
      <t xml:space="preserve"> 
A tanuló a projektoktatás eredményeként képes önállóan a falburkolatok alatti oldalfalvakolatot elkészíteni. Az oldalfal vakolatának összetevőit ismeri, a habarcskeveréket a műszaki tervek alapján önállóan előállítja, felhordja, bedolgozza. A vakolatra kerülő falburkolatnak megfelelően alakítja ki a vakolat felületét. Ismeri és figyelembe veszi a vakolási munkák során a burkolatok aljzataival szemben támasztott minőségi követelményeket. Munkája során törekszik a minőségi munkavégzésre.</t>
    </r>
  </si>
  <si>
    <t>Hideg padlóburkolatok aljzatai</t>
  </si>
  <si>
    <t>Önállóan elkészíti az oldalfalvakolatot.</t>
  </si>
  <si>
    <t>Törekszik a minőségi munkavégzésre.</t>
  </si>
  <si>
    <t>Ismeri az oldalfalvakolat összetevőit, azokat a műszaki terv szerint bedolgozza.</t>
  </si>
  <si>
    <t>Elkészíti a burkolatok alatti oldalfalvakolatot.</t>
  </si>
  <si>
    <t>"F" Burkolómunkák aljzatai (16., 17. sor)</t>
  </si>
  <si>
    <r>
      <t>A tananyagelemek és a deszkriptorok projektszemléletű kapcsolódása:</t>
    </r>
    <r>
      <rPr>
        <sz val="11"/>
        <color theme="1"/>
        <rFont val="Franklin Gothic Book"/>
        <family val="2"/>
        <charset val="238"/>
      </rPr>
      <t xml:space="preserve"> 
A tanuló a projektszemléletű oktatás alapján önálló munkavégzés keretében elkészíti a burkolatok alatti ágyazatot és aljzatbetont. Az ágyazati réteg és az aljzatbeton alkotóelemeit ismeri, a műszaki terveknek megfelően végzi el a keverékek előállítását, bedolgozását és utókezelését. Ismeri a burkolatok aljzataival szemben támasztott minőségi követelményeket. Jártas az aljzatok kialakításához szükséges keverékek gépi úton való előállításában. A gépeket önállóan, megbízhatóan kezeli. Ismeri a mozgási (dilatációs) hézagok kialakításának rendszerét, kapcsolatukat más épületszerkezetekkel. Munkája során a minőségi munkavégzésre törekszik.</t>
    </r>
  </si>
  <si>
    <t>Önállóan elkészíti az aljzatbetont.</t>
  </si>
  <si>
    <t>Ismeri a burkolatok alatti ágyazat és aljzatbeton összetevőit, azokat a műszaki terv szerint bedolgozza.</t>
  </si>
  <si>
    <t>Elkészíti a burkolatok alatti ágyazatot és aljzatbetont.</t>
  </si>
  <si>
    <r>
      <t>A tananyagelemek és a deszkriptorok projektszemléletű kapcsolódása:</t>
    </r>
    <r>
      <rPr>
        <sz val="11"/>
        <color theme="1"/>
        <rFont val="Franklin Gothic Book"/>
        <family val="2"/>
        <charset val="238"/>
      </rPr>
      <t xml:space="preserve"> 
A tanuló a projektfeladatok során elsajátított tudását alkalmazva önállóan elvégzi a burkolatok kivitelezéséhez szükséges ragasztóanyagok és habarcsok keverését. A keverékek előállítása során törekszik az egyes anyagok használati utasításaiban és biztonsági adatlapjain rögzített előírások betartására. A projektmunkák során tanultak szerint a burkolatragasztó kiválasztása során figyelembe veszi a burkolandó felület, valamint a burkolólap anyagát és méreteit. </t>
    </r>
  </si>
  <si>
    <t>Melegburkolatok anyagai</t>
  </si>
  <si>
    <t>Önállóan elkészíti az anyagkeverékeket.</t>
  </si>
  <si>
    <t>Törekszik az egyes anyagok használati utasításában és biztonsági adatlapján rögzített előírások betartására.</t>
  </si>
  <si>
    <t>Ismeri a ragasztóanyag-keverés folyamatát.</t>
  </si>
  <si>
    <t>Elvégzi a burkolatok elkészítéséhez szükséges ragasztóanyagok, habarcsok keverését.</t>
  </si>
  <si>
    <r>
      <t>A tananyagelemek és a deszkriptorok projektszemléletű kapcsolódása:</t>
    </r>
    <r>
      <rPr>
        <sz val="11"/>
        <color theme="1"/>
        <rFont val="Franklin Gothic Book"/>
        <family val="2"/>
        <charset val="238"/>
      </rPr>
      <t xml:space="preserve"> 
A tanuló a projektoktatás eredményeként képes arra, hogy önállóan, a megrendelő igényeit szem előtt tartva készítse el a burkolatkiosztási tervet. A burkolatkiosztási terv alapján precízen, pontosan végzi el a burkolatok kitűzését. A burkolási munkák megkezdése előtt méretellenőrzést végez. Ennek során tekintetbe veszi a burkolatokhoz kapcsolódó épületszerkezetek anyagait, funkcióját. Méreteltérés esetén egyeztetést kezdeményez a megrendelővel vagy megbízottjával.</t>
    </r>
  </si>
  <si>
    <t>Térburkolás kitűzése</t>
  </si>
  <si>
    <t>Melegburkolatok kitűzése</t>
  </si>
  <si>
    <t>Hideg falburkolatok kitűzése</t>
  </si>
  <si>
    <t>Hideg padlóburkolatok kitűzése</t>
  </si>
  <si>
    <t>Burkolatok kitűzése</t>
  </si>
  <si>
    <t>Önállóan elkészíti a burkolatkiosztási tervet a megrendelői igények alapján.</t>
  </si>
  <si>
    <t>Elkötelezett a pontos, precíz munkavégzés iránt.</t>
  </si>
  <si>
    <t>Ismeri a burkolatkiosztási terv alapján történő kitűzés folyamatát.</t>
  </si>
  <si>
    <t>Elkészíti a burkolatok kitűzési munkáit.</t>
  </si>
  <si>
    <r>
      <t>A tananyagelemek és a deszkriptorok projektszemléletű kapcsolódása:</t>
    </r>
    <r>
      <rPr>
        <sz val="11"/>
        <color theme="1"/>
        <rFont val="Franklin Gothic Book"/>
        <family val="2"/>
        <charset val="238"/>
      </rPr>
      <t xml:space="preserve"> 
A projektek megoldásában szerzett tapasztalatai alapján képes a rétegrendnek megfelelően kivitelezni az üzemi- és csapadékvíz elleni szigeteléseket. Ismeri és helyesen alkalmazza a bel- és kültéri felületek burkolatai alatti üzemi víz elleni nedvesség szigetelések anyagait, azok felhasználási módját, technológiáját. Ismeri a kapcsolódó helyiségek funkcióit és egyben a nedvesség elleni védelmi szintjeiket. A kivitelezés során a termékre vonatkozó gyártói előírások betartására törekszik. Felelősséget vállal az általa kivitelezett vízszigetelések szakszerűségéért.</t>
    </r>
  </si>
  <si>
    <t>Felelősséget vállal az elkészített szigetelés üzembiztos működéséért.</t>
  </si>
  <si>
    <t>Törekszik a vonatkozó termék és gyártói előírások betartására.</t>
  </si>
  <si>
    <t>Ismeri a vízszigetelés funkcióját, folyamatát.</t>
  </si>
  <si>
    <t>A rétegrendnek megfelelően a burkolatok alatt elkészíti az üzemi- és csapadékvíz elleni vízszigetelési munkákat.</t>
  </si>
  <si>
    <r>
      <t xml:space="preserve">A tananyagelemek és a deszkriptorok projektszemléletű kapcsolódása: 
</t>
    </r>
    <r>
      <rPr>
        <sz val="11"/>
        <color theme="1"/>
        <rFont val="Franklin Gothic Book"/>
        <family val="2"/>
        <charset val="238"/>
      </rPr>
      <t>A projektoktatás gyakorlati feladatai keretében elsajátított tudás alapján képes a tanuló a burkolatok készítéséhez szükséges segédszerkezeteket, munkaállványokat megépíteni és elbontani</t>
    </r>
    <r>
      <rPr>
        <sz val="11"/>
        <color rgb="FFFF0000"/>
        <rFont val="Franklin Gothic Book"/>
        <family val="2"/>
        <charset val="238"/>
      </rPr>
      <t>,.</t>
    </r>
    <r>
      <rPr>
        <sz val="11"/>
        <color theme="1"/>
        <rFont val="Franklin Gothic Book"/>
        <family val="2"/>
        <charset val="238"/>
      </rPr>
      <t xml:space="preserve"> ismeri a burkolómunkák végzéséhez szükséges állványszerkezetek elemeit, az állványok kivitelezésének és használatának szabályait. Az állványépítés és bontás során törekszik a gyártói előírások betartására és a balesetmenetes munkavégzésre. Fontosnak tartja saját és munkatársai munkájában a felelősségvállalást.</t>
    </r>
  </si>
  <si>
    <t>Felelősséget vállal a munkavédelemi és a munkabiztonsági előírások betartásáért.</t>
  </si>
  <si>
    <t>Törekszik a vonatkozó termék és gyártói előírások betartására és a balesetmentes munkavégzésre. A társadalmi felelősségvállalást úgy a saját, mint kollégái munkájában fontosnak tartja, figyelembe veszi.</t>
  </si>
  <si>
    <t>Ismeri az állványépítés és bontás teljes folyamatát.</t>
  </si>
  <si>
    <t>Összeállítja és elbontja a burkolat készítéséhez szükséges segédszerkezetet, munkaállványt.</t>
  </si>
  <si>
    <r>
      <t>A tananyagelemek és a deszkriptorok projektszemléletű kapcsolódása:</t>
    </r>
    <r>
      <rPr>
        <sz val="11"/>
        <color theme="1"/>
        <rFont val="Franklin Gothic Book"/>
        <family val="2"/>
        <charset val="238"/>
      </rPr>
      <t xml:space="preserve"> 
A tanuló a projektszemléletű oktatás eredményeképpen képes önállóan burkolatkiosztási tervet olvasni és értelmezni. A megrendelő elképzeléseihez igazodva is képes a szakma szabályainak megfelelő burkolatkiosztási tervet készíteni. Ismeri és a burkolási tervek készítése során betartja a burkolatok kiosztási szabályait. Más által készített burkolási tervek ellenőrzését kritikus szemmel végzi. A terv készítése során esztétikus megjelenésű burkolatok kivitelezésére törekszik. Ismeri a burkolóanyagok méreteit, tulajdonságait, a burkolatkiegészítő elemeket, a burkolatokhoz csatlakozó, azokban megjelenő gépészeti és villamossági szerelvényeket, azok beépítési helyzetét.</t>
    </r>
  </si>
  <si>
    <t>Különleges burkolatok felmérése</t>
  </si>
  <si>
    <t>Különleges burkolatok rajza</t>
  </si>
  <si>
    <t>Melegburkolatok felmérése</t>
  </si>
  <si>
    <t>Melegburkolatok rajza</t>
  </si>
  <si>
    <t>Hideg falburkolatok rajza</t>
  </si>
  <si>
    <t>Hideg padlóburkolatok rajza</t>
  </si>
  <si>
    <t>Burkolási tervek</t>
  </si>
  <si>
    <t>Felmérési gyakorlat, felmérési vázlat</t>
  </si>
  <si>
    <t>Önállóan terveket olvas, értelmez.</t>
  </si>
  <si>
    <t>Törekszik az esztétikus megjelenésű burkolatok elkészítésére.</t>
  </si>
  <si>
    <t>Átlátja a műszaki rajzokat, ismeri a lapkiosztás elvi követelményeit.</t>
  </si>
  <si>
    <t>Burkolatkiosztási tervet olvas, készít.</t>
  </si>
  <si>
    <r>
      <t xml:space="preserve">A tananyagelemek és a deszkriptorok projektszemléletű kapcsolódása: 
</t>
    </r>
    <r>
      <rPr>
        <sz val="11"/>
        <color theme="1"/>
        <rFont val="Franklin Gothic Book"/>
        <family val="2"/>
        <charset val="238"/>
      </rPr>
      <t>A tanuló a projektoktatás keretében megismert kivitelezési folyamat során a burkolati rétegek mindegyikére biztosítja a gyártó által előírt feltételeket. Elkötelezett a termékek gyártói által előírt utasítások betartása mellett. Rendszeresen képzi magát, törekszik a legújabb burkolóanyagok, burkolási technológiák első kézből való megismerésére, elsajátítására. A munkavégzéshez szükséges megfelelő körülmények biztosításáért felelősséget vállal.</t>
    </r>
  </si>
  <si>
    <t>Felelősséget vállal a munkavégzéshez szükséges körülmények biztosításáért.</t>
  </si>
  <si>
    <t>Elkötelezett a vonatkozó termék és gyártói előírások betartására.</t>
  </si>
  <si>
    <t>Ismeri a kivitelezés teljes folyamatát.</t>
  </si>
  <si>
    <t>A kivitelezés során a teljes burkolati rétegrend részére biztosítja a termékre vonatkozó gyártói előírások alapján a szakszerű körülményeket.</t>
  </si>
  <si>
    <r>
      <t>A tananyagelemek és a deszkriptorok projektszemléletű kapcsolódása:</t>
    </r>
    <r>
      <rPr>
        <sz val="11"/>
        <color theme="1"/>
        <rFont val="Franklin Gothic Book"/>
        <family val="2"/>
        <charset val="238"/>
      </rPr>
      <t xml:space="preserve"> 
A tanuló munkavégzése közben a projektfeladatok kivitelezése során szerzett készségeknek megfelelően ellenőrzi a burkolandó felület nedvességtartalmát. A projektmunkákból ismeri az aljzatok nedvességtartalmának mérésére szolgáló, megbízható és elfogadott módszereket, azok vizsgálati menetét. A vizsgálat során betartja a burkoló anyagokra vonatkozó gyártói előírásokat. A nedvességmérés folyamata során a kapott eredmény ismeretében hoz felelősségteljes döntést a munka további lépéseiről.</t>
    </r>
  </si>
  <si>
    <t>Hideg falburkolatok aljzatai</t>
  </si>
  <si>
    <t>A nedvességtartalom ismeretében döntéseket hoz a további tevékenységekről. Felelősséget vállal a munkájáért.</t>
  </si>
  <si>
    <t>Törekszik a burkolóanyagokra vonatkozó gyártói előírások betartására.</t>
  </si>
  <si>
    <t>Ismeri a nedvességmérés folyamatát annak eszközeit.</t>
  </si>
  <si>
    <t>A burkolóanyag szempontjai alapján ellenőrzi a burkolandó felület nedvességtartalmát.</t>
  </si>
  <si>
    <r>
      <t>A tananyagelemek és a deszkriptorok projektszemléletű kapcsolódása:</t>
    </r>
    <r>
      <rPr>
        <sz val="11"/>
        <rFont val="Franklin Gothic Book"/>
        <family val="2"/>
        <charset val="238"/>
      </rPr>
      <t xml:space="preserve"> 
A tanuló a projektfeladatok végzése során elsajáított gyakorlata alapján képes szintezőeszközök segítségével a burkolandó felület vízszintességének, függőlegességének és lejtésének ellenőrzésére. Jártas a pontok, egyenesek, ívek szakszerű, gyors és pontos kitűzésében. Jó a helyzetfelismerése, kreatív gondolkodású a kitűzés közben adódód nehézségek megoldásában. A gyakorlat során megismert optikai és lézeres szintezőeszközökkel és kitűző eszközökkel való munkavégzés során jó minőségű munkavégzésre törekszik. Munkavégzése során folyamatosan ellenőrzi és javítja saját maga és mások hibáit.</t>
    </r>
    <r>
      <rPr>
        <b/>
        <sz val="11"/>
        <rFont val="Franklin Gothic Book"/>
        <family val="2"/>
        <charset val="238"/>
      </rPr>
      <t xml:space="preserve"> </t>
    </r>
  </si>
  <si>
    <t>Hidegburkolatok felmérése</t>
  </si>
  <si>
    <t>Önállóan ellenőriz, javítja saját és mások hibáit.</t>
  </si>
  <si>
    <t>Ismeri a szintező- és kitűzőeszközöket.</t>
  </si>
  <si>
    <t>Szintezőeszközök segítségével ellenőrzi a burkolandó felület vízszintességét, függőlegességét, lejtésviszonyait.</t>
  </si>
  <si>
    <r>
      <t>A tananyagelemek és a deszkriptorok projektszemléletű kapcsolódása:</t>
    </r>
    <r>
      <rPr>
        <sz val="11"/>
        <rFont val="Franklin Gothic Book"/>
        <family val="2"/>
        <charset val="238"/>
      </rPr>
      <t xml:space="preserve"> 
A projektfeladatok kivitelezése során a tanuló készségszinten megtanulja a burkolóanyagok szakszerű tárolását. A megvalósításhoz szükséges építőanyagok tárolási módszereit jól ismeri, elkötelezett a szakszerű tárolás mellett. Ismeri a burkolóanyagok tárolására szolgáló állványrendszereket. Felelősséget vállal a munkájához szükséges szakszerűen tárolt, beépítésre kerülő építőanyagokért.</t>
    </r>
  </si>
  <si>
    <t>Faburkolatok anyagai</t>
  </si>
  <si>
    <t>Felelősséget vállal a beépítendő anyagokért.</t>
  </si>
  <si>
    <t>Elkötelezett a munkájához szükséges építőanyagok szakszerű tárolása iránt.</t>
  </si>
  <si>
    <t>Ismeri a szakszerű anyagtárolás módszereit.</t>
  </si>
  <si>
    <t>A burkoláshoz szükséges építőanyagokat szakszerűen tárolja.</t>
  </si>
  <si>
    <r>
      <t>A tananyagelemek és a deszkriptorok projektszemléletű kapcsolódása:</t>
    </r>
    <r>
      <rPr>
        <sz val="11"/>
        <color theme="1"/>
        <rFont val="Franklin Gothic Book"/>
        <family val="2"/>
        <charset val="238"/>
      </rPr>
      <t xml:space="preserve"> 
A projektoktatás eredményeként ellenőrzi és dokumentálja a burkolási munkához szükséges építőanyagok minőségét, valamint kiszámított mennyiségét. A projektfeladatok során megismeri és azonosítja a burkolóanyagokat. A beépítendő burkolóanyagok minőségét felelősségteljesen szemrevételezi. Számítógépes ismeretei révén képes a kiszámított építőanyagok mennyiségének összefoglalására, rendszerezésére, táblázatkezelő programokat alkalmaz a dokumentáláshoz.</t>
    </r>
  </si>
  <si>
    <t>Falburkolatok anyagszükséglete</t>
  </si>
  <si>
    <t>Padlóburkolatok anyagszükséglete</t>
  </si>
  <si>
    <t>Kritikusan szemléli az építőanyagok minőségét.</t>
  </si>
  <si>
    <t>Ismeri és azonosítja a burkoláshoz szükséges építőanyagokat.</t>
  </si>
  <si>
    <t>Ellenőrzi és adminisztrálja a burkoláshoz szükséges építőanyagok minőségét és mennyiségét.</t>
  </si>
  <si>
    <r>
      <t>A tananyagelemek és a deszkriptorok projektszemléletű kapcsolódása:</t>
    </r>
    <r>
      <rPr>
        <sz val="11"/>
        <color theme="1"/>
        <rFont val="Franklin Gothic Book"/>
        <family val="2"/>
        <charset val="238"/>
      </rPr>
      <t xml:space="preserve"> 
A projektszemléletű feladatok gyakorlása során képes meghatározni és adminisztrálni a burkolatok kivitelezéséhez szükséges anyagok mennyiségét a gyakorlás során megismert elszámolási szabályok betartásával. Az anyagmennyiségek kiszámítása során a pontosság szem előtt tartásával felelősséget vállal a kiszámított anyagmennyiségekért. Ismeri a burkolási munkákhoz alkalmazott építőanyagok kereskedelmi megjelenési formáit, kiszerelési és rendelési egységeit. Számítógépes ismeretei révén képes a kiszámított építóanyagok mennyiségének összefoglalására, rendszerezésére, táblázatkezelő programokat alkalmaz a dokumentáláshoz.</t>
    </r>
  </si>
  <si>
    <t>Felelősséget vállal a kiszámított mennyiségekért.</t>
  </si>
  <si>
    <t>Törekszik a számítások pontos elvégzésére.</t>
  </si>
  <si>
    <t>Ismeri az anyagmennyiségek számítási normáit.</t>
  </si>
  <si>
    <t>Meghatározza és adminisztrálja a burkolatok készítéséhez szükséges anyagmennyiségek szükségleteit.</t>
  </si>
  <si>
    <r>
      <t>A tananyagelemek és a deszkriptorok projektszemléletű kapcsolódása:</t>
    </r>
    <r>
      <rPr>
        <sz val="11"/>
        <color theme="1"/>
        <rFont val="Franklin Gothic Book"/>
        <family val="2"/>
        <charset val="238"/>
      </rPr>
      <t xml:space="preserve"> 
A projektszemléletű feladatok végrehajtása során megismeri, elsajátítja és elvégzi a burkolatok felméréséhez szükséges matematikai műveleteket, a kerület-, terület- és térfogatszámításokat. A számítások végzése során törekszik a pontosságra. Munkavégzésében felelősséget vállal a kiszámított mennyiségekért. Elemi számolási készséggel és numerikus gondolkodással rendelkezik. Ismeri a burkolási munkák elszámolási szabályait, a mennyiségmeghatározásokhoz rendelhető mértékegységeket és átváltási rendszerüket.</t>
    </r>
  </si>
  <si>
    <t>Ismeri a burkolatok felméréséhez szükséges matematikai műveleteket.</t>
  </si>
  <si>
    <t>Elvégzi a burkolatok felméréséhez szükséges terület-, kerület-és térfogatszámításokat.</t>
  </si>
  <si>
    <r>
      <t>A tananyagelemek és a deszkriptorok projektszemléletű kapcsolódása:</t>
    </r>
    <r>
      <rPr>
        <sz val="11"/>
        <color theme="1"/>
        <rFont val="Franklin Gothic Book"/>
        <family val="2"/>
        <charset val="238"/>
      </rPr>
      <t xml:space="preserve"> 
A tanuló a projektekben elsajátított gyakorlatok alapján a burkolási munkák megkezdése előtt a tervdokumentáció szerint kritikus szemmel ellenőrzi az elektromos és épületgépészeti kiállásokat. Az ellenőrzést követően a projektoktatásban tanultak alapján hozza meg döntését a burkolás megkezdéséről. Ismeri a burkolási munkákhoz kapcsoldó elektromos és épületgépészeti szerelvények kialakítási szabályait. Burkolási munkák megkezdése előtt jegyzőkönyvek alapján ellenőrzi a gépészeti vezetékek nyomáspróbájának megtörténtét, illetve a villamos vezetékek szigetelését, feszültségmentességét.</t>
    </r>
  </si>
  <si>
    <t>Az ellenőrzés után döntést hoz a burkolás megkezdéséről.</t>
  </si>
  <si>
    <t>Kritikusan szemléli a burkolás előtti munkafázisokat.</t>
  </si>
  <si>
    <t>Azonosítja a felmerülő problémákat.</t>
  </si>
  <si>
    <t>A burkolási munkák megkezdése előtt a tervdokumentáció alapján ellenőrzi az elektromos és az épületgépészeti kiállásokat.</t>
  </si>
  <si>
    <r>
      <t>A tananyagelemek és a deszkriptorok projektszemléletű kapcsolódása:</t>
    </r>
    <r>
      <rPr>
        <sz val="11"/>
        <rFont val="Franklin Gothic Book"/>
        <family val="2"/>
        <charset val="238"/>
      </rPr>
      <t xml:space="preserve"> 
A tanuló a projektszemléletű oktatás eredményeként ismeri, helyesen és önállóan olvassa, értelmezi az építészeti és épületgépészeti terveket. Ismeri a műszaki rajzi jelöléseket. Elkötelezett a tervről leolvasott információk pontos értelmezése iránt. A projektmunkákban szerzett tapasztalatai révén ismeri a gépészeti munkák során alkalmazott csővezetékek jellemző átmérőit. Jártas a burkolatokhoz kapcsolódó különböző épületszerkezetek működésének és tulajdonságainak ismeretében.</t>
    </r>
  </si>
  <si>
    <t>Tervolvasás 3D kiegészítéssel (BIM) (új)</t>
  </si>
  <si>
    <t>Önállóan olvassa és értelmezi az építészeti és az épületgépészeti terveket.</t>
  </si>
  <si>
    <t>Elkötelezett az információ pontos értelmezése iránt.</t>
  </si>
  <si>
    <t>Ismeri a rajzi jelöléseket, a tervről leolvassa a szükséges információkat.</t>
  </si>
  <si>
    <t>Olvassa és értelmezi az építészeti és az épületgépészeti terveket.</t>
  </si>
  <si>
    <r>
      <t>A tananyagelemek és a deszkriptorok projektszemléletű kapcsolódása:</t>
    </r>
    <r>
      <rPr>
        <sz val="11"/>
        <color theme="1"/>
        <rFont val="Franklin Gothic Book"/>
        <family val="2"/>
        <charset val="238"/>
      </rPr>
      <t xml:space="preserve"> 
A projektszemléletű oktatás hatására ismeri és a napi munkatevékenysége során készségszinten tartja a burkolómunkák végzésével kapcsolatos munka-, biztonságtechnikai-, tűz-  és környezetvédelmi előírásokat. Munkavégzése során törekszik a munka-, baleset- és tűzvédelmi szabályok betartására. Ügyel a munkaterület tisztaságára és rendjére, a munkavédelmi és biztonsági szabályok betartására és a környezetvédelemre, melyekért felelősséget vállal. Baleset, illetve veszélyhelyzet esetén munkakörének megfelelően, önállóan intézkedik. A hulladékgazdálkodás során elkötelezett a gazdaságosság és a fenntarthatóság iránt.</t>
    </r>
  </si>
  <si>
    <t>Felelősséget vállal a munkavédelmi és a munkabiztonsági szabályok betartásáért.</t>
  </si>
  <si>
    <t>Törekszik a munkavédelmi, balesetvédelmi és tűzvédelmi szabályok betartására. Elkötelezett a gazdaságosság és fenntarthatóság, valamint a tiszta, rendezett környezet iránt. Érzékeny a környezet-védelemmel kapcsolatosan.</t>
  </si>
  <si>
    <t>Érti a munkavédelmi-, biztonságtechnikai-, tűz- és környezetvédelmi előírásokat.</t>
  </si>
  <si>
    <t>Napi munkatevékenységét a munkavédelmi-, biztonságtechnikai-, tűz- és környezetvédelmi előírások szerint végzi.</t>
  </si>
  <si>
    <t>"A" Burkolómunkák munka-, tűz- és környezetvédelme, biztonságtechnikája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</si>
</sst>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b/>
      <sz val="11"/>
      <name val="Franklin Gothic Book"/>
      <family val="2"/>
      <charset val="238"/>
    </font>
    <font>
      <sz val="11"/>
      <name val="Franklin Gothic Book"/>
      <family val="2"/>
      <charset val="238"/>
    </font>
    <font>
      <sz val="11"/>
      <color rgb="FFFF0000"/>
      <name val="Franklin Gothic Book"/>
      <family val="2"/>
      <charset val="238"/>
    </font>
    <font>
      <sz val="9"/>
      <color theme="1"/>
      <name val="Franklin Gothic Book"/>
      <family val="2"/>
      <charset val="238"/>
    </font>
    <font>
      <sz val="9"/>
      <color rgb="FFFF0000"/>
      <name val="Times New Roman"/>
      <family val="1"/>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89">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5" xfId="0" applyFont="1" applyFill="1" applyBorder="1" applyAlignment="1">
      <alignment horizontal="left" vertical="center" wrapText="1"/>
    </xf>
    <xf numFmtId="0" fontId="4" fillId="3" borderId="21"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5" fillId="0" borderId="0" xfId="0" applyFont="1" applyAlignment="1" applyProtection="1">
      <alignment horizontal="center" vertical="center" wrapText="1"/>
      <protection locked="0"/>
    </xf>
    <xf numFmtId="0" fontId="2" fillId="3" borderId="21"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1" fillId="3" borderId="20"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3"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6" borderId="20" xfId="0" applyFont="1" applyFill="1" applyBorder="1" applyAlignment="1">
      <alignment horizontal="center" vertical="center" wrapText="1"/>
    </xf>
    <xf numFmtId="0" fontId="6" fillId="0" borderId="0" xfId="0" applyFont="1" applyAlignment="1" applyProtection="1">
      <alignment horizontal="center" vertical="center" wrapText="1"/>
      <protection locked="0"/>
    </xf>
    <xf numFmtId="0" fontId="7" fillId="0" borderId="0" xfId="0" applyFont="1" applyProtection="1">
      <protection locked="0"/>
    </xf>
    <xf numFmtId="0" fontId="2" fillId="3" borderId="5" xfId="0" applyFont="1" applyFill="1" applyBorder="1" applyAlignment="1">
      <alignment horizontal="center" vertical="center" wrapText="1"/>
    </xf>
    <xf numFmtId="0" fontId="3" fillId="6" borderId="12" xfId="0" applyFont="1" applyFill="1" applyBorder="1" applyAlignment="1">
      <alignment horizontal="center" vertical="center" wrapText="1"/>
    </xf>
    <xf numFmtId="0" fontId="3" fillId="6" borderId="13" xfId="0" applyFont="1" applyFill="1" applyBorder="1" applyAlignment="1">
      <alignment horizontal="center" vertical="center" wrapText="1"/>
    </xf>
    <xf numFmtId="0" fontId="4" fillId="6" borderId="12" xfId="0" applyFont="1" applyFill="1" applyBorder="1" applyAlignment="1">
      <alignment horizontal="justify" vertical="center" wrapText="1"/>
    </xf>
    <xf numFmtId="0" fontId="3" fillId="6" borderId="9" xfId="0" applyFont="1" applyFill="1" applyBorder="1" applyAlignment="1">
      <alignment horizontal="justify" vertical="center" wrapText="1"/>
    </xf>
    <xf numFmtId="0" fontId="3" fillId="6" borderId="13" xfId="0" applyFont="1" applyFill="1" applyBorder="1" applyAlignment="1">
      <alignment horizontal="justify" vertical="center" wrapText="1"/>
    </xf>
    <xf numFmtId="0" fontId="3" fillId="4" borderId="10" xfId="0" applyFont="1" applyFill="1" applyBorder="1" applyAlignment="1">
      <alignment horizontal="right" vertical="center" wrapText="1"/>
    </xf>
    <xf numFmtId="0" fontId="3" fillId="4" borderId="9" xfId="0" applyFont="1" applyFill="1" applyBorder="1" applyAlignment="1">
      <alignment horizontal="right" vertical="center" wrapText="1"/>
    </xf>
    <xf numFmtId="0" fontId="3" fillId="4" borderId="11" xfId="0" applyFont="1" applyFill="1" applyBorder="1" applyAlignment="1">
      <alignment horizontal="right"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4" borderId="18"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2" borderId="24" xfId="0" applyFont="1" applyFill="1" applyBorder="1" applyAlignment="1">
      <alignment horizontal="center" vertical="center" textRotation="90"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5" borderId="9" xfId="0" applyFont="1" applyFill="1" applyBorder="1" applyAlignment="1">
      <alignment horizontal="justify" vertical="center" wrapText="1"/>
    </xf>
    <xf numFmtId="0" fontId="3" fillId="5" borderId="11" xfId="0" applyFont="1" applyFill="1" applyBorder="1" applyAlignment="1">
      <alignment horizontal="justify" vertical="center" wrapText="1"/>
    </xf>
    <xf numFmtId="0" fontId="3" fillId="5" borderId="12" xfId="0" applyFont="1" applyFill="1" applyBorder="1" applyAlignment="1">
      <alignment horizontal="justify"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cellXfs>
  <cellStyles count="1">
    <cellStyle name="Normál" xfId="0" builtinId="0"/>
  </cellStyles>
  <dxfs count="0"/>
  <tableStyles count="0" defaultTableStyle="TableStyleMedium2" defaultPivotStyle="PivotStyleLight16"/>
  <colors>
    <mruColors>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E4B5"/>
  </sheetPr>
  <dimension ref="A1:H109"/>
  <sheetViews>
    <sheetView tabSelected="1" zoomScale="85" zoomScaleNormal="85" workbookViewId="0">
      <pane ySplit="1" topLeftCell="A2" activePane="bottomLeft" state="frozen"/>
      <selection pane="bottomLeft" activeCell="I9" sqref="I9"/>
    </sheetView>
  </sheetViews>
  <sheetFormatPr defaultColWidth="9.140625" defaultRowHeight="15.75" x14ac:dyDescent="0.25"/>
  <cols>
    <col min="1" max="1" width="13.140625" style="3" customWidth="1"/>
    <col min="2" max="2" width="25.7109375" style="4" customWidth="1"/>
    <col min="3" max="3" width="23" style="3" customWidth="1"/>
    <col min="4" max="4" width="28.5703125" style="3" customWidth="1"/>
    <col min="5" max="5" width="24.5703125" style="3" customWidth="1"/>
    <col min="6" max="6" width="28" style="3" customWidth="1"/>
    <col min="7" max="7" width="24" style="3" customWidth="1"/>
    <col min="8" max="8" width="21.85546875" style="3" customWidth="1"/>
    <col min="9" max="9" width="53.42578125" style="2" customWidth="1"/>
    <col min="10" max="16384" width="9.140625" style="2"/>
  </cols>
  <sheetData>
    <row r="1" spans="1:8" s="1" customFormat="1" ht="49.35" customHeight="1" thickBot="1" x14ac:dyDescent="0.3">
      <c r="A1" s="5" t="s">
        <v>0</v>
      </c>
      <c r="B1" s="6" t="s">
        <v>1</v>
      </c>
      <c r="C1" s="7" t="s">
        <v>2</v>
      </c>
      <c r="D1" s="7" t="s">
        <v>3</v>
      </c>
      <c r="E1" s="7" t="s">
        <v>4</v>
      </c>
      <c r="F1" s="7" t="s">
        <v>5</v>
      </c>
      <c r="G1" s="8" t="s">
        <v>6</v>
      </c>
      <c r="H1" s="9" t="s">
        <v>7</v>
      </c>
    </row>
    <row r="2" spans="1:8" ht="15.75" customHeight="1" x14ac:dyDescent="0.25">
      <c r="A2" s="43">
        <v>1</v>
      </c>
      <c r="B2" s="51" t="s">
        <v>89</v>
      </c>
      <c r="C2" s="46" t="s">
        <v>10</v>
      </c>
      <c r="D2" s="46" t="s">
        <v>11</v>
      </c>
      <c r="E2" s="46" t="s">
        <v>12</v>
      </c>
      <c r="F2" s="46" t="s">
        <v>13</v>
      </c>
      <c r="G2" s="49" t="s">
        <v>62</v>
      </c>
      <c r="H2" s="50"/>
    </row>
    <row r="3" spans="1:8" ht="63" x14ac:dyDescent="0.25">
      <c r="A3" s="44"/>
      <c r="B3" s="52"/>
      <c r="C3" s="47"/>
      <c r="D3" s="47"/>
      <c r="E3" s="47"/>
      <c r="F3" s="47"/>
      <c r="G3" s="10" t="s">
        <v>63</v>
      </c>
      <c r="H3" s="11">
        <v>10</v>
      </c>
    </row>
    <row r="4" spans="1:8" ht="46.35" customHeight="1" thickBot="1" x14ac:dyDescent="0.3">
      <c r="A4" s="44"/>
      <c r="B4" s="52"/>
      <c r="C4" s="47"/>
      <c r="D4" s="47"/>
      <c r="E4" s="47"/>
      <c r="F4" s="47"/>
      <c r="G4" s="10" t="s">
        <v>65</v>
      </c>
      <c r="H4" s="11">
        <v>25</v>
      </c>
    </row>
    <row r="5" spans="1:8" ht="15" customHeight="1" x14ac:dyDescent="0.25">
      <c r="A5" s="44"/>
      <c r="B5" s="52"/>
      <c r="C5" s="47"/>
      <c r="D5" s="47"/>
      <c r="E5" s="47"/>
      <c r="F5" s="47"/>
      <c r="G5" s="49" t="s">
        <v>64</v>
      </c>
      <c r="H5" s="50"/>
    </row>
    <row r="6" spans="1:8" ht="46.7" customHeight="1" x14ac:dyDescent="0.25">
      <c r="A6" s="44"/>
      <c r="B6" s="52"/>
      <c r="C6" s="47"/>
      <c r="D6" s="47"/>
      <c r="E6" s="47"/>
      <c r="F6" s="47"/>
      <c r="G6" s="10" t="s">
        <v>66</v>
      </c>
      <c r="H6" s="11">
        <v>7</v>
      </c>
    </row>
    <row r="7" spans="1:8" ht="45.6" customHeight="1" x14ac:dyDescent="0.25">
      <c r="A7" s="44"/>
      <c r="B7" s="52"/>
      <c r="C7" s="47"/>
      <c r="D7" s="47"/>
      <c r="E7" s="47"/>
      <c r="F7" s="47"/>
      <c r="G7" s="10" t="s">
        <v>67</v>
      </c>
      <c r="H7" s="11">
        <v>6</v>
      </c>
    </row>
    <row r="8" spans="1:8" ht="4.1500000000000004" customHeight="1" thickBot="1" x14ac:dyDescent="0.3">
      <c r="A8" s="44"/>
      <c r="B8" s="52"/>
      <c r="C8" s="48"/>
      <c r="D8" s="48"/>
      <c r="E8" s="48"/>
      <c r="F8" s="48"/>
      <c r="G8" s="54" t="s">
        <v>8</v>
      </c>
      <c r="H8" s="56">
        <f>SUM(H3:H4,H6:H7,)</f>
        <v>48</v>
      </c>
    </row>
    <row r="9" spans="1:8" ht="156.75" customHeight="1" thickBot="1" x14ac:dyDescent="0.3">
      <c r="A9" s="45"/>
      <c r="B9" s="53"/>
      <c r="C9" s="58" t="s">
        <v>88</v>
      </c>
      <c r="D9" s="58"/>
      <c r="E9" s="58"/>
      <c r="F9" s="59"/>
      <c r="G9" s="55"/>
      <c r="H9" s="57"/>
    </row>
    <row r="10" spans="1:8" ht="16.5" customHeight="1" x14ac:dyDescent="0.25">
      <c r="A10" s="43">
        <v>2</v>
      </c>
      <c r="B10" s="51" t="s">
        <v>90</v>
      </c>
      <c r="C10" s="46" t="s">
        <v>14</v>
      </c>
      <c r="D10" s="46" t="s">
        <v>15</v>
      </c>
      <c r="E10" s="46" t="s">
        <v>16</v>
      </c>
      <c r="F10" s="46" t="s">
        <v>17</v>
      </c>
      <c r="G10" s="49" t="s">
        <v>68</v>
      </c>
      <c r="H10" s="50"/>
    </row>
    <row r="11" spans="1:8" ht="31.5" x14ac:dyDescent="0.25">
      <c r="A11" s="44"/>
      <c r="B11" s="52"/>
      <c r="C11" s="47"/>
      <c r="D11" s="47"/>
      <c r="E11" s="47"/>
      <c r="F11" s="47"/>
      <c r="G11" s="10" t="s">
        <v>69</v>
      </c>
      <c r="H11" s="11">
        <v>3</v>
      </c>
    </row>
    <row r="12" spans="1:8" ht="95.25" thickBot="1" x14ac:dyDescent="0.3">
      <c r="A12" s="44"/>
      <c r="B12" s="52"/>
      <c r="C12" s="47"/>
      <c r="D12" s="47"/>
      <c r="E12" s="47"/>
      <c r="F12" s="47"/>
      <c r="G12" s="10" t="s">
        <v>70</v>
      </c>
      <c r="H12" s="11">
        <v>14</v>
      </c>
    </row>
    <row r="13" spans="1:8" ht="16.5" customHeight="1" x14ac:dyDescent="0.25">
      <c r="A13" s="44"/>
      <c r="B13" s="52"/>
      <c r="C13" s="47"/>
      <c r="D13" s="47"/>
      <c r="E13" s="47"/>
      <c r="F13" s="47"/>
      <c r="G13" s="49" t="s">
        <v>62</v>
      </c>
      <c r="H13" s="50"/>
    </row>
    <row r="14" spans="1:8" ht="47.45" customHeight="1" x14ac:dyDescent="0.25">
      <c r="A14" s="44"/>
      <c r="B14" s="52"/>
      <c r="C14" s="47"/>
      <c r="D14" s="47"/>
      <c r="E14" s="47"/>
      <c r="F14" s="47"/>
      <c r="G14" s="10" t="s">
        <v>71</v>
      </c>
      <c r="H14" s="11">
        <v>15</v>
      </c>
    </row>
    <row r="15" spans="1:8" ht="16.5" thickBot="1" x14ac:dyDescent="0.3">
      <c r="A15" s="44"/>
      <c r="B15" s="52"/>
      <c r="C15" s="48"/>
      <c r="D15" s="48"/>
      <c r="E15" s="48"/>
      <c r="F15" s="48"/>
      <c r="G15" s="54" t="s">
        <v>8</v>
      </c>
      <c r="H15" s="56">
        <f>SUM(H11:H12,H14:H14,)</f>
        <v>32</v>
      </c>
    </row>
    <row r="16" spans="1:8" ht="149.25" customHeight="1" thickBot="1" x14ac:dyDescent="0.3">
      <c r="A16" s="45"/>
      <c r="B16" s="53"/>
      <c r="C16" s="58" t="s">
        <v>95</v>
      </c>
      <c r="D16" s="58"/>
      <c r="E16" s="58"/>
      <c r="F16" s="59"/>
      <c r="G16" s="55"/>
      <c r="H16" s="57"/>
    </row>
    <row r="17" spans="1:8" x14ac:dyDescent="0.25">
      <c r="A17" s="43">
        <v>3</v>
      </c>
      <c r="B17" s="51" t="s">
        <v>89</v>
      </c>
      <c r="C17" s="46" t="s">
        <v>18</v>
      </c>
      <c r="D17" s="46" t="s">
        <v>19</v>
      </c>
      <c r="E17" s="46" t="s">
        <v>20</v>
      </c>
      <c r="F17" s="46" t="s">
        <v>21</v>
      </c>
      <c r="G17" s="49" t="s">
        <v>68</v>
      </c>
      <c r="H17" s="50"/>
    </row>
    <row r="18" spans="1:8" ht="107.45" customHeight="1" thickBot="1" x14ac:dyDescent="0.3">
      <c r="A18" s="44"/>
      <c r="B18" s="52"/>
      <c r="C18" s="47"/>
      <c r="D18" s="47"/>
      <c r="E18" s="47"/>
      <c r="F18" s="47"/>
      <c r="G18" s="10" t="s">
        <v>72</v>
      </c>
      <c r="H18" s="11">
        <v>10</v>
      </c>
    </row>
    <row r="19" spans="1:8" x14ac:dyDescent="0.25">
      <c r="A19" s="44"/>
      <c r="B19" s="52"/>
      <c r="C19" s="47"/>
      <c r="D19" s="47"/>
      <c r="E19" s="47"/>
      <c r="F19" s="47"/>
      <c r="G19" s="49" t="s">
        <v>62</v>
      </c>
      <c r="H19" s="50"/>
    </row>
    <row r="20" spans="1:8" ht="63" x14ac:dyDescent="0.25">
      <c r="A20" s="44"/>
      <c r="B20" s="52"/>
      <c r="C20" s="47"/>
      <c r="D20" s="47"/>
      <c r="E20" s="47"/>
      <c r="F20" s="47"/>
      <c r="G20" s="10" t="s">
        <v>63</v>
      </c>
      <c r="H20" s="11">
        <v>5</v>
      </c>
    </row>
    <row r="21" spans="1:8" ht="47.45" customHeight="1" thickBot="1" x14ac:dyDescent="0.3">
      <c r="A21" s="44"/>
      <c r="B21" s="52"/>
      <c r="C21" s="47"/>
      <c r="D21" s="47"/>
      <c r="E21" s="47"/>
      <c r="F21" s="47"/>
      <c r="G21" s="10" t="s">
        <v>65</v>
      </c>
      <c r="H21" s="11">
        <v>15</v>
      </c>
    </row>
    <row r="22" spans="1:8" x14ac:dyDescent="0.25">
      <c r="A22" s="44"/>
      <c r="B22" s="52"/>
      <c r="C22" s="47"/>
      <c r="D22" s="47"/>
      <c r="E22" s="47"/>
      <c r="F22" s="47"/>
      <c r="G22" s="49" t="s">
        <v>73</v>
      </c>
      <c r="H22" s="50"/>
    </row>
    <row r="23" spans="1:8" ht="31.5" x14ac:dyDescent="0.25">
      <c r="A23" s="44"/>
      <c r="B23" s="52"/>
      <c r="C23" s="47"/>
      <c r="D23" s="47"/>
      <c r="E23" s="47"/>
      <c r="F23" s="47"/>
      <c r="G23" s="10" t="s">
        <v>74</v>
      </c>
      <c r="H23" s="11">
        <v>7</v>
      </c>
    </row>
    <row r="24" spans="1:8" ht="16.5" thickBot="1" x14ac:dyDescent="0.3">
      <c r="A24" s="44"/>
      <c r="B24" s="52"/>
      <c r="C24" s="48"/>
      <c r="D24" s="48"/>
      <c r="E24" s="48"/>
      <c r="F24" s="48"/>
      <c r="G24" s="54" t="s">
        <v>8</v>
      </c>
      <c r="H24" s="56">
        <f>SUM(H18:H18,H20:H21,H23:H23,)</f>
        <v>37</v>
      </c>
    </row>
    <row r="25" spans="1:8" ht="135.75" customHeight="1" thickBot="1" x14ac:dyDescent="0.3">
      <c r="A25" s="45"/>
      <c r="B25" s="53"/>
      <c r="C25" s="58" t="s">
        <v>96</v>
      </c>
      <c r="D25" s="58"/>
      <c r="E25" s="58"/>
      <c r="F25" s="59"/>
      <c r="G25" s="55"/>
      <c r="H25" s="57"/>
    </row>
    <row r="26" spans="1:8" ht="16.5" customHeight="1" x14ac:dyDescent="0.25">
      <c r="A26" s="43">
        <v>4</v>
      </c>
      <c r="B26" s="51" t="s">
        <v>89</v>
      </c>
      <c r="C26" s="46" t="s">
        <v>22</v>
      </c>
      <c r="D26" s="46" t="s">
        <v>23</v>
      </c>
      <c r="E26" s="46" t="s">
        <v>24</v>
      </c>
      <c r="F26" s="46" t="s">
        <v>25</v>
      </c>
      <c r="G26" s="49" t="s">
        <v>68</v>
      </c>
      <c r="H26" s="50"/>
    </row>
    <row r="27" spans="1:8" ht="32.25" thickBot="1" x14ac:dyDescent="0.3">
      <c r="A27" s="44"/>
      <c r="B27" s="52"/>
      <c r="C27" s="47"/>
      <c r="D27" s="47"/>
      <c r="E27" s="47"/>
      <c r="F27" s="47"/>
      <c r="G27" s="10" t="s">
        <v>75</v>
      </c>
      <c r="H27" s="11">
        <v>6</v>
      </c>
    </row>
    <row r="28" spans="1:8" x14ac:dyDescent="0.25">
      <c r="A28" s="44"/>
      <c r="B28" s="52"/>
      <c r="C28" s="47"/>
      <c r="D28" s="47"/>
      <c r="E28" s="47"/>
      <c r="F28" s="47"/>
      <c r="G28" s="49" t="s">
        <v>62</v>
      </c>
      <c r="H28" s="50"/>
    </row>
    <row r="29" spans="1:8" ht="47.25" x14ac:dyDescent="0.25">
      <c r="A29" s="44"/>
      <c r="B29" s="52"/>
      <c r="C29" s="47"/>
      <c r="D29" s="47"/>
      <c r="E29" s="47"/>
      <c r="F29" s="47"/>
      <c r="G29" s="10" t="s">
        <v>76</v>
      </c>
      <c r="H29" s="11">
        <v>22</v>
      </c>
    </row>
    <row r="30" spans="1:8" ht="63" x14ac:dyDescent="0.25">
      <c r="A30" s="44"/>
      <c r="B30" s="52"/>
      <c r="C30" s="47"/>
      <c r="D30" s="47"/>
      <c r="E30" s="47"/>
      <c r="F30" s="47"/>
      <c r="G30" s="10" t="s">
        <v>63</v>
      </c>
      <c r="H30" s="11">
        <v>9</v>
      </c>
    </row>
    <row r="31" spans="1:8" ht="59.25" customHeight="1" thickBot="1" x14ac:dyDescent="0.3">
      <c r="A31" s="44"/>
      <c r="B31" s="52"/>
      <c r="C31" s="47"/>
      <c r="D31" s="47"/>
      <c r="E31" s="47"/>
      <c r="F31" s="47"/>
      <c r="G31" s="10" t="s">
        <v>65</v>
      </c>
      <c r="H31" s="11">
        <v>20</v>
      </c>
    </row>
    <row r="32" spans="1:8" x14ac:dyDescent="0.25">
      <c r="A32" s="44"/>
      <c r="B32" s="52"/>
      <c r="C32" s="47"/>
      <c r="D32" s="47"/>
      <c r="E32" s="47"/>
      <c r="F32" s="47"/>
      <c r="G32" s="49" t="s">
        <v>73</v>
      </c>
      <c r="H32" s="50"/>
    </row>
    <row r="33" spans="1:8" ht="31.5" x14ac:dyDescent="0.25">
      <c r="A33" s="44"/>
      <c r="B33" s="52"/>
      <c r="C33" s="47"/>
      <c r="D33" s="47"/>
      <c r="E33" s="47"/>
      <c r="F33" s="47"/>
      <c r="G33" s="10" t="s">
        <v>74</v>
      </c>
      <c r="H33" s="11">
        <v>7</v>
      </c>
    </row>
    <row r="34" spans="1:8" ht="16.5" thickBot="1" x14ac:dyDescent="0.3">
      <c r="A34" s="44"/>
      <c r="B34" s="52"/>
      <c r="C34" s="48"/>
      <c r="D34" s="48"/>
      <c r="E34" s="48"/>
      <c r="F34" s="48"/>
      <c r="G34" s="54" t="s">
        <v>8</v>
      </c>
      <c r="H34" s="56">
        <f>SUM(H27:H27,H29:H31,H33:H33,)</f>
        <v>64</v>
      </c>
    </row>
    <row r="35" spans="1:8" ht="156" customHeight="1" thickBot="1" x14ac:dyDescent="0.3">
      <c r="A35" s="45"/>
      <c r="B35" s="53"/>
      <c r="C35" s="58" t="s">
        <v>97</v>
      </c>
      <c r="D35" s="58"/>
      <c r="E35" s="58"/>
      <c r="F35" s="59"/>
      <c r="G35" s="55"/>
      <c r="H35" s="57"/>
    </row>
    <row r="36" spans="1:8" ht="16.5" customHeight="1" x14ac:dyDescent="0.25">
      <c r="A36" s="43">
        <v>5</v>
      </c>
      <c r="B36" s="51" t="s">
        <v>61</v>
      </c>
      <c r="C36" s="46" t="s">
        <v>26</v>
      </c>
      <c r="D36" s="46" t="s">
        <v>27</v>
      </c>
      <c r="E36" s="46" t="s">
        <v>28</v>
      </c>
      <c r="F36" s="46" t="s">
        <v>29</v>
      </c>
      <c r="G36" s="49" t="s">
        <v>62</v>
      </c>
      <c r="H36" s="50"/>
    </row>
    <row r="37" spans="1:8" ht="48.6" customHeight="1" thickBot="1" x14ac:dyDescent="0.3">
      <c r="A37" s="44"/>
      <c r="B37" s="52"/>
      <c r="C37" s="47"/>
      <c r="D37" s="47"/>
      <c r="E37" s="47"/>
      <c r="F37" s="47"/>
      <c r="G37" s="10" t="s">
        <v>65</v>
      </c>
      <c r="H37" s="11">
        <v>20</v>
      </c>
    </row>
    <row r="38" spans="1:8" x14ac:dyDescent="0.25">
      <c r="A38" s="44"/>
      <c r="B38" s="52"/>
      <c r="C38" s="47"/>
      <c r="D38" s="47"/>
      <c r="E38" s="47"/>
      <c r="F38" s="47"/>
      <c r="G38" s="49" t="s">
        <v>64</v>
      </c>
      <c r="H38" s="50"/>
    </row>
    <row r="39" spans="1:8" ht="47.25" x14ac:dyDescent="0.25">
      <c r="A39" s="44"/>
      <c r="B39" s="52"/>
      <c r="C39" s="47"/>
      <c r="D39" s="47"/>
      <c r="E39" s="47"/>
      <c r="F39" s="47"/>
      <c r="G39" s="10" t="s">
        <v>66</v>
      </c>
      <c r="H39" s="11">
        <v>7</v>
      </c>
    </row>
    <row r="40" spans="1:8" x14ac:dyDescent="0.25">
      <c r="A40" s="44"/>
      <c r="B40" s="52"/>
      <c r="C40" s="47"/>
      <c r="D40" s="47"/>
      <c r="E40" s="47"/>
      <c r="F40" s="47"/>
      <c r="G40" s="10" t="s">
        <v>77</v>
      </c>
      <c r="H40" s="11">
        <v>4</v>
      </c>
    </row>
    <row r="41" spans="1:8" x14ac:dyDescent="0.25">
      <c r="A41" s="44"/>
      <c r="B41" s="52"/>
      <c r="C41" s="47"/>
      <c r="D41" s="47"/>
      <c r="E41" s="47"/>
      <c r="F41" s="47"/>
      <c r="G41" s="10" t="s">
        <v>78</v>
      </c>
      <c r="H41" s="11">
        <v>6</v>
      </c>
    </row>
    <row r="42" spans="1:8" ht="45.6" customHeight="1" x14ac:dyDescent="0.25">
      <c r="A42" s="44"/>
      <c r="B42" s="52"/>
      <c r="C42" s="47"/>
      <c r="D42" s="47"/>
      <c r="E42" s="47"/>
      <c r="F42" s="47"/>
      <c r="G42" s="10" t="s">
        <v>67</v>
      </c>
      <c r="H42" s="11">
        <v>6</v>
      </c>
    </row>
    <row r="43" spans="1:8" ht="16.5" thickBot="1" x14ac:dyDescent="0.3">
      <c r="A43" s="44"/>
      <c r="B43" s="52"/>
      <c r="C43" s="48"/>
      <c r="D43" s="48"/>
      <c r="E43" s="48"/>
      <c r="F43" s="48"/>
      <c r="G43" s="54" t="s">
        <v>8</v>
      </c>
      <c r="H43" s="56">
        <f>SUM(H37:H37,H39:H42,)</f>
        <v>43</v>
      </c>
    </row>
    <row r="44" spans="1:8" ht="200.1" customHeight="1" thickBot="1" x14ac:dyDescent="0.3">
      <c r="A44" s="45"/>
      <c r="B44" s="53"/>
      <c r="C44" s="58" t="s">
        <v>98</v>
      </c>
      <c r="D44" s="58"/>
      <c r="E44" s="58"/>
      <c r="F44" s="59"/>
      <c r="G44" s="55"/>
      <c r="H44" s="57"/>
    </row>
    <row r="45" spans="1:8" ht="16.5" customHeight="1" x14ac:dyDescent="0.25">
      <c r="A45" s="43">
        <v>6</v>
      </c>
      <c r="B45" s="51" t="s">
        <v>90</v>
      </c>
      <c r="C45" s="46" t="s">
        <v>30</v>
      </c>
      <c r="D45" s="46" t="s">
        <v>31</v>
      </c>
      <c r="E45" s="46" t="s">
        <v>32</v>
      </c>
      <c r="F45" s="46" t="s">
        <v>33</v>
      </c>
      <c r="G45" s="49" t="s">
        <v>68</v>
      </c>
      <c r="H45" s="50"/>
    </row>
    <row r="46" spans="1:8" ht="31.5" x14ac:dyDescent="0.25">
      <c r="A46" s="44"/>
      <c r="B46" s="52"/>
      <c r="C46" s="47"/>
      <c r="D46" s="47"/>
      <c r="E46" s="47"/>
      <c r="F46" s="47"/>
      <c r="G46" s="10" t="s">
        <v>69</v>
      </c>
      <c r="H46" s="11">
        <v>3</v>
      </c>
    </row>
    <row r="47" spans="1:8" ht="47.25" x14ac:dyDescent="0.25">
      <c r="A47" s="44"/>
      <c r="B47" s="52"/>
      <c r="C47" s="47"/>
      <c r="D47" s="47"/>
      <c r="E47" s="47"/>
      <c r="F47" s="47"/>
      <c r="G47" s="10" t="s">
        <v>79</v>
      </c>
      <c r="H47" s="11">
        <v>3</v>
      </c>
    </row>
    <row r="48" spans="1:8" ht="32.25" thickBot="1" x14ac:dyDescent="0.3">
      <c r="A48" s="44"/>
      <c r="B48" s="52"/>
      <c r="C48" s="47"/>
      <c r="D48" s="47"/>
      <c r="E48" s="47"/>
      <c r="F48" s="47"/>
      <c r="G48" s="10" t="s">
        <v>75</v>
      </c>
      <c r="H48" s="11">
        <v>6</v>
      </c>
    </row>
    <row r="49" spans="1:8" x14ac:dyDescent="0.25">
      <c r="A49" s="44"/>
      <c r="B49" s="52"/>
      <c r="C49" s="47"/>
      <c r="D49" s="47"/>
      <c r="E49" s="47"/>
      <c r="F49" s="47"/>
      <c r="G49" s="49" t="s">
        <v>62</v>
      </c>
      <c r="H49" s="50"/>
    </row>
    <row r="50" spans="1:8" ht="46.35" customHeight="1" x14ac:dyDescent="0.25">
      <c r="A50" s="44"/>
      <c r="B50" s="52"/>
      <c r="C50" s="47"/>
      <c r="D50" s="47"/>
      <c r="E50" s="47"/>
      <c r="F50" s="47"/>
      <c r="G50" s="10" t="s">
        <v>71</v>
      </c>
      <c r="H50" s="11">
        <v>15</v>
      </c>
    </row>
    <row r="51" spans="1:8" ht="16.5" thickBot="1" x14ac:dyDescent="0.3">
      <c r="A51" s="44"/>
      <c r="B51" s="52"/>
      <c r="C51" s="48"/>
      <c r="D51" s="48"/>
      <c r="E51" s="48"/>
      <c r="F51" s="48"/>
      <c r="G51" s="54" t="s">
        <v>8</v>
      </c>
      <c r="H51" s="56">
        <f>SUM(H46:H48,H50:H50,)</f>
        <v>27</v>
      </c>
    </row>
    <row r="52" spans="1:8" ht="153.75" customHeight="1" thickBot="1" x14ac:dyDescent="0.3">
      <c r="A52" s="45"/>
      <c r="B52" s="53"/>
      <c r="C52" s="58" t="s">
        <v>99</v>
      </c>
      <c r="D52" s="58"/>
      <c r="E52" s="58"/>
      <c r="F52" s="59"/>
      <c r="G52" s="55"/>
      <c r="H52" s="57"/>
    </row>
    <row r="53" spans="1:8" ht="16.5" customHeight="1" x14ac:dyDescent="0.25">
      <c r="A53" s="43">
        <v>7</v>
      </c>
      <c r="B53" s="51" t="s">
        <v>90</v>
      </c>
      <c r="C53" s="46" t="s">
        <v>34</v>
      </c>
      <c r="D53" s="46" t="s">
        <v>35</v>
      </c>
      <c r="E53" s="46" t="s">
        <v>36</v>
      </c>
      <c r="F53" s="46" t="s">
        <v>37</v>
      </c>
      <c r="G53" s="49" t="s">
        <v>68</v>
      </c>
      <c r="H53" s="50"/>
    </row>
    <row r="54" spans="1:8" ht="88.5" customHeight="1" thickBot="1" x14ac:dyDescent="0.3">
      <c r="A54" s="44"/>
      <c r="B54" s="52"/>
      <c r="C54" s="47"/>
      <c r="D54" s="47"/>
      <c r="E54" s="47"/>
      <c r="F54" s="47"/>
      <c r="G54" s="10" t="s">
        <v>79</v>
      </c>
      <c r="H54" s="11">
        <v>6</v>
      </c>
    </row>
    <row r="55" spans="1:8" x14ac:dyDescent="0.25">
      <c r="A55" s="44"/>
      <c r="B55" s="52"/>
      <c r="C55" s="47"/>
      <c r="D55" s="47"/>
      <c r="E55" s="47"/>
      <c r="F55" s="47"/>
      <c r="G55" s="49" t="s">
        <v>62</v>
      </c>
      <c r="H55" s="50"/>
    </row>
    <row r="56" spans="1:8" ht="43.7" customHeight="1" x14ac:dyDescent="0.25">
      <c r="A56" s="44"/>
      <c r="B56" s="52"/>
      <c r="C56" s="47"/>
      <c r="D56" s="47"/>
      <c r="E56" s="47"/>
      <c r="F56" s="47"/>
      <c r="G56" s="10" t="s">
        <v>71</v>
      </c>
      <c r="H56" s="11">
        <v>15</v>
      </c>
    </row>
    <row r="57" spans="1:8" ht="16.5" thickBot="1" x14ac:dyDescent="0.3">
      <c r="A57" s="44"/>
      <c r="B57" s="52"/>
      <c r="C57" s="48"/>
      <c r="D57" s="48"/>
      <c r="E57" s="48"/>
      <c r="F57" s="48"/>
      <c r="G57" s="54" t="s">
        <v>8</v>
      </c>
      <c r="H57" s="56">
        <f>SUM(H54:H54,H56:H56,)</f>
        <v>21</v>
      </c>
    </row>
    <row r="58" spans="1:8" ht="200.1" customHeight="1" thickBot="1" x14ac:dyDescent="0.3">
      <c r="A58" s="45"/>
      <c r="B58" s="53"/>
      <c r="C58" s="58" t="s">
        <v>100</v>
      </c>
      <c r="D58" s="58"/>
      <c r="E58" s="58"/>
      <c r="F58" s="59"/>
      <c r="G58" s="55"/>
      <c r="H58" s="57"/>
    </row>
    <row r="59" spans="1:8" ht="16.5" customHeight="1" x14ac:dyDescent="0.25">
      <c r="A59" s="43">
        <v>8</v>
      </c>
      <c r="B59" s="51" t="s">
        <v>91</v>
      </c>
      <c r="C59" s="46" t="s">
        <v>38</v>
      </c>
      <c r="D59" s="46" t="s">
        <v>39</v>
      </c>
      <c r="E59" s="46" t="s">
        <v>40</v>
      </c>
      <c r="F59" s="46" t="s">
        <v>41</v>
      </c>
      <c r="G59" s="49" t="s">
        <v>62</v>
      </c>
      <c r="H59" s="50"/>
    </row>
    <row r="60" spans="1:8" ht="46.35" customHeight="1" thickBot="1" x14ac:dyDescent="0.3">
      <c r="A60" s="44"/>
      <c r="B60" s="52"/>
      <c r="C60" s="47"/>
      <c r="D60" s="47"/>
      <c r="E60" s="47"/>
      <c r="F60" s="47"/>
      <c r="G60" s="10" t="s">
        <v>65</v>
      </c>
      <c r="H60" s="11">
        <v>20</v>
      </c>
    </row>
    <row r="61" spans="1:8" x14ac:dyDescent="0.25">
      <c r="A61" s="44"/>
      <c r="B61" s="52"/>
      <c r="C61" s="47"/>
      <c r="D61" s="47"/>
      <c r="E61" s="47"/>
      <c r="F61" s="47"/>
      <c r="G61" s="49" t="s">
        <v>73</v>
      </c>
      <c r="H61" s="50"/>
    </row>
    <row r="62" spans="1:8" x14ac:dyDescent="0.25">
      <c r="A62" s="44"/>
      <c r="B62" s="52"/>
      <c r="C62" s="47"/>
      <c r="D62" s="47"/>
      <c r="E62" s="47"/>
      <c r="F62" s="47"/>
      <c r="G62" s="10" t="s">
        <v>80</v>
      </c>
      <c r="H62" s="11">
        <v>9</v>
      </c>
    </row>
    <row r="63" spans="1:8" ht="31.5" x14ac:dyDescent="0.25">
      <c r="A63" s="44"/>
      <c r="B63" s="52"/>
      <c r="C63" s="47"/>
      <c r="D63" s="47"/>
      <c r="E63" s="47"/>
      <c r="F63" s="47"/>
      <c r="G63" s="10" t="s">
        <v>74</v>
      </c>
      <c r="H63" s="11">
        <v>24</v>
      </c>
    </row>
    <row r="64" spans="1:8" ht="16.5" thickBot="1" x14ac:dyDescent="0.3">
      <c r="A64" s="44"/>
      <c r="B64" s="52"/>
      <c r="C64" s="48"/>
      <c r="D64" s="48"/>
      <c r="E64" s="48"/>
      <c r="F64" s="48"/>
      <c r="G64" s="54" t="s">
        <v>8</v>
      </c>
      <c r="H64" s="56">
        <f>SUM(H60:H60,H62:H63,)</f>
        <v>53</v>
      </c>
    </row>
    <row r="65" spans="1:8" ht="167.25" customHeight="1" thickBot="1" x14ac:dyDescent="0.3">
      <c r="A65" s="45"/>
      <c r="B65" s="53"/>
      <c r="C65" s="58" t="s">
        <v>101</v>
      </c>
      <c r="D65" s="58"/>
      <c r="E65" s="58"/>
      <c r="F65" s="59"/>
      <c r="G65" s="55"/>
      <c r="H65" s="57"/>
    </row>
    <row r="66" spans="1:8" ht="16.5" customHeight="1" x14ac:dyDescent="0.25">
      <c r="A66" s="43">
        <v>9</v>
      </c>
      <c r="B66" s="51" t="s">
        <v>91</v>
      </c>
      <c r="C66" s="46" t="s">
        <v>42</v>
      </c>
      <c r="D66" s="46" t="s">
        <v>43</v>
      </c>
      <c r="E66" s="46" t="s">
        <v>44</v>
      </c>
      <c r="F66" s="46" t="s">
        <v>45</v>
      </c>
      <c r="G66" s="49" t="s">
        <v>62</v>
      </c>
      <c r="H66" s="50"/>
    </row>
    <row r="67" spans="1:8" ht="53.45" customHeight="1" thickBot="1" x14ac:dyDescent="0.3">
      <c r="A67" s="44"/>
      <c r="B67" s="52"/>
      <c r="C67" s="47"/>
      <c r="D67" s="47"/>
      <c r="E67" s="47"/>
      <c r="F67" s="47"/>
      <c r="G67" s="10" t="s">
        <v>65</v>
      </c>
      <c r="H67" s="11">
        <v>20</v>
      </c>
    </row>
    <row r="68" spans="1:8" x14ac:dyDescent="0.25">
      <c r="A68" s="44"/>
      <c r="B68" s="52"/>
      <c r="C68" s="47"/>
      <c r="D68" s="47"/>
      <c r="E68" s="47"/>
      <c r="F68" s="47"/>
      <c r="G68" s="49" t="s">
        <v>73</v>
      </c>
      <c r="H68" s="50"/>
    </row>
    <row r="69" spans="1:8" ht="31.5" x14ac:dyDescent="0.25">
      <c r="A69" s="44"/>
      <c r="B69" s="52"/>
      <c r="C69" s="47"/>
      <c r="D69" s="47"/>
      <c r="E69" s="47"/>
      <c r="F69" s="47"/>
      <c r="G69" s="10" t="s">
        <v>81</v>
      </c>
      <c r="H69" s="11">
        <v>18</v>
      </c>
    </row>
    <row r="70" spans="1:8" ht="16.5" thickBot="1" x14ac:dyDescent="0.3">
      <c r="A70" s="44"/>
      <c r="B70" s="52"/>
      <c r="C70" s="48"/>
      <c r="D70" s="48"/>
      <c r="E70" s="48"/>
      <c r="F70" s="48"/>
      <c r="G70" s="54" t="s">
        <v>8</v>
      </c>
      <c r="H70" s="56">
        <f>SUM(H67:H67,H69:H69,)</f>
        <v>38</v>
      </c>
    </row>
    <row r="71" spans="1:8" ht="162" customHeight="1" thickBot="1" x14ac:dyDescent="0.3">
      <c r="A71" s="45"/>
      <c r="B71" s="53"/>
      <c r="C71" s="60" t="s">
        <v>102</v>
      </c>
      <c r="D71" s="58"/>
      <c r="E71" s="58"/>
      <c r="F71" s="59"/>
      <c r="G71" s="55"/>
      <c r="H71" s="57"/>
    </row>
    <row r="72" spans="1:8" ht="16.5" customHeight="1" x14ac:dyDescent="0.25">
      <c r="A72" s="43">
        <v>10</v>
      </c>
      <c r="B72" s="51" t="s">
        <v>91</v>
      </c>
      <c r="C72" s="46" t="s">
        <v>46</v>
      </c>
      <c r="D72" s="46" t="s">
        <v>47</v>
      </c>
      <c r="E72" s="46" t="s">
        <v>40</v>
      </c>
      <c r="F72" s="46" t="s">
        <v>48</v>
      </c>
      <c r="G72" s="49" t="s">
        <v>68</v>
      </c>
      <c r="H72" s="50"/>
    </row>
    <row r="73" spans="1:8" ht="53.45" customHeight="1" x14ac:dyDescent="0.25">
      <c r="A73" s="44"/>
      <c r="B73" s="52"/>
      <c r="C73" s="47"/>
      <c r="D73" s="47"/>
      <c r="E73" s="47"/>
      <c r="F73" s="47"/>
      <c r="G73" s="10" t="s">
        <v>82</v>
      </c>
      <c r="H73" s="11">
        <v>14</v>
      </c>
    </row>
    <row r="74" spans="1:8" ht="125.45" customHeight="1" thickBot="1" x14ac:dyDescent="0.3">
      <c r="A74" s="44"/>
      <c r="B74" s="52"/>
      <c r="C74" s="47"/>
      <c r="D74" s="47"/>
      <c r="E74" s="47"/>
      <c r="F74" s="47"/>
      <c r="G74" s="10" t="s">
        <v>86</v>
      </c>
      <c r="H74" s="11">
        <v>5</v>
      </c>
    </row>
    <row r="75" spans="1:8" ht="15.75" customHeight="1" x14ac:dyDescent="0.25">
      <c r="A75" s="44"/>
      <c r="B75" s="52"/>
      <c r="C75" s="47"/>
      <c r="D75" s="47"/>
      <c r="E75" s="47"/>
      <c r="F75" s="47"/>
      <c r="G75" s="49" t="s">
        <v>62</v>
      </c>
      <c r="H75" s="50"/>
    </row>
    <row r="76" spans="1:8" ht="31.5" x14ac:dyDescent="0.25">
      <c r="A76" s="44"/>
      <c r="B76" s="52"/>
      <c r="C76" s="47"/>
      <c r="D76" s="47"/>
      <c r="E76" s="47"/>
      <c r="F76" s="47"/>
      <c r="G76" s="10" t="s">
        <v>83</v>
      </c>
      <c r="H76" s="11">
        <v>5</v>
      </c>
    </row>
    <row r="77" spans="1:8" ht="45" customHeight="1" thickBot="1" x14ac:dyDescent="0.3">
      <c r="A77" s="44"/>
      <c r="B77" s="52"/>
      <c r="C77" s="47"/>
      <c r="D77" s="47"/>
      <c r="E77" s="47"/>
      <c r="F77" s="47"/>
      <c r="G77" s="10" t="s">
        <v>65</v>
      </c>
      <c r="H77" s="11">
        <v>20</v>
      </c>
    </row>
    <row r="78" spans="1:8" ht="15.75" customHeight="1" x14ac:dyDescent="0.25">
      <c r="A78" s="44"/>
      <c r="B78" s="52"/>
      <c r="C78" s="47"/>
      <c r="D78" s="47"/>
      <c r="E78" s="47"/>
      <c r="F78" s="47"/>
      <c r="G78" s="49" t="s">
        <v>73</v>
      </c>
      <c r="H78" s="50"/>
    </row>
    <row r="79" spans="1:8" ht="31.5" x14ac:dyDescent="0.25">
      <c r="A79" s="44"/>
      <c r="B79" s="52"/>
      <c r="C79" s="47"/>
      <c r="D79" s="47"/>
      <c r="E79" s="47"/>
      <c r="F79" s="47"/>
      <c r="G79" s="10" t="s">
        <v>74</v>
      </c>
      <c r="H79" s="11">
        <v>7</v>
      </c>
    </row>
    <row r="80" spans="1:8" ht="16.5" thickBot="1" x14ac:dyDescent="0.3">
      <c r="A80" s="44"/>
      <c r="B80" s="52"/>
      <c r="C80" s="48"/>
      <c r="D80" s="48"/>
      <c r="E80" s="48"/>
      <c r="F80" s="48"/>
      <c r="G80" s="54" t="s">
        <v>8</v>
      </c>
      <c r="H80" s="56">
        <f>SUM(H73:H74,H76:H77,H79:H79,)</f>
        <v>51</v>
      </c>
    </row>
    <row r="81" spans="1:8" ht="200.1" customHeight="1" thickBot="1" x14ac:dyDescent="0.3">
      <c r="A81" s="45"/>
      <c r="B81" s="53"/>
      <c r="C81" s="58" t="s">
        <v>103</v>
      </c>
      <c r="D81" s="58"/>
      <c r="E81" s="58"/>
      <c r="F81" s="59"/>
      <c r="G81" s="55"/>
      <c r="H81" s="57"/>
    </row>
    <row r="82" spans="1:8" ht="16.5" customHeight="1" x14ac:dyDescent="0.25">
      <c r="A82" s="43">
        <v>11</v>
      </c>
      <c r="B82" s="51" t="s">
        <v>92</v>
      </c>
      <c r="C82" s="46" t="s">
        <v>49</v>
      </c>
      <c r="D82" s="46" t="s">
        <v>50</v>
      </c>
      <c r="E82" s="46" t="s">
        <v>51</v>
      </c>
      <c r="F82" s="46" t="s">
        <v>52</v>
      </c>
      <c r="G82" s="49" t="s">
        <v>68</v>
      </c>
      <c r="H82" s="50"/>
    </row>
    <row r="83" spans="1:8" ht="51.6" customHeight="1" thickBot="1" x14ac:dyDescent="0.3">
      <c r="A83" s="44"/>
      <c r="B83" s="52"/>
      <c r="C83" s="47"/>
      <c r="D83" s="47"/>
      <c r="E83" s="47"/>
      <c r="F83" s="47"/>
      <c r="G83" s="10" t="s">
        <v>82</v>
      </c>
      <c r="H83" s="11">
        <v>22</v>
      </c>
    </row>
    <row r="84" spans="1:8" x14ac:dyDescent="0.25">
      <c r="A84" s="44"/>
      <c r="B84" s="52"/>
      <c r="C84" s="47"/>
      <c r="D84" s="47"/>
      <c r="E84" s="47"/>
      <c r="F84" s="47"/>
      <c r="G84" s="49" t="s">
        <v>62</v>
      </c>
      <c r="H84" s="50"/>
    </row>
    <row r="85" spans="1:8" ht="46.7" customHeight="1" x14ac:dyDescent="0.25">
      <c r="A85" s="44"/>
      <c r="B85" s="52"/>
      <c r="C85" s="47"/>
      <c r="D85" s="47"/>
      <c r="E85" s="47"/>
      <c r="F85" s="47"/>
      <c r="G85" s="10" t="s">
        <v>65</v>
      </c>
      <c r="H85" s="11">
        <v>15</v>
      </c>
    </row>
    <row r="86" spans="1:8" ht="31.5" x14ac:dyDescent="0.25">
      <c r="A86" s="44"/>
      <c r="B86" s="52"/>
      <c r="C86" s="47"/>
      <c r="D86" s="47"/>
      <c r="E86" s="47"/>
      <c r="F86" s="47"/>
      <c r="G86" s="10" t="s">
        <v>83</v>
      </c>
      <c r="H86" s="11">
        <v>14</v>
      </c>
    </row>
    <row r="87" spans="1:8" ht="16.5" thickBot="1" x14ac:dyDescent="0.3">
      <c r="A87" s="44"/>
      <c r="B87" s="52"/>
      <c r="C87" s="48"/>
      <c r="D87" s="48"/>
      <c r="E87" s="48"/>
      <c r="F87" s="48"/>
      <c r="G87" s="54" t="s">
        <v>8</v>
      </c>
      <c r="H87" s="56">
        <f>SUM(H83:H83,H85:H86,)</f>
        <v>51</v>
      </c>
    </row>
    <row r="88" spans="1:8" ht="177" customHeight="1" thickBot="1" x14ac:dyDescent="0.3">
      <c r="A88" s="45"/>
      <c r="B88" s="53"/>
      <c r="C88" s="58" t="s">
        <v>104</v>
      </c>
      <c r="D88" s="58"/>
      <c r="E88" s="58"/>
      <c r="F88" s="59"/>
      <c r="G88" s="55"/>
      <c r="H88" s="57"/>
    </row>
    <row r="89" spans="1:8" ht="16.5" customHeight="1" x14ac:dyDescent="0.25">
      <c r="A89" s="43">
        <v>12</v>
      </c>
      <c r="B89" s="51" t="s">
        <v>89</v>
      </c>
      <c r="C89" s="46" t="s">
        <v>53</v>
      </c>
      <c r="D89" s="46" t="s">
        <v>54</v>
      </c>
      <c r="E89" s="46" t="s">
        <v>55</v>
      </c>
      <c r="F89" s="46" t="s">
        <v>56</v>
      </c>
      <c r="G89" s="49" t="s">
        <v>62</v>
      </c>
      <c r="H89" s="50"/>
    </row>
    <row r="90" spans="1:8" ht="48" thickBot="1" x14ac:dyDescent="0.3">
      <c r="A90" s="44"/>
      <c r="B90" s="52"/>
      <c r="C90" s="47"/>
      <c r="D90" s="47"/>
      <c r="E90" s="47"/>
      <c r="F90" s="47"/>
      <c r="G90" s="10" t="s">
        <v>76</v>
      </c>
      <c r="H90" s="11">
        <v>14</v>
      </c>
    </row>
    <row r="91" spans="1:8" x14ac:dyDescent="0.25">
      <c r="A91" s="44"/>
      <c r="B91" s="52"/>
      <c r="C91" s="47"/>
      <c r="D91" s="47"/>
      <c r="E91" s="47"/>
      <c r="F91" s="47"/>
      <c r="G91" s="49" t="s">
        <v>62</v>
      </c>
      <c r="H91" s="50"/>
    </row>
    <row r="92" spans="1:8" ht="31.5" x14ac:dyDescent="0.25">
      <c r="A92" s="44"/>
      <c r="B92" s="52"/>
      <c r="C92" s="47"/>
      <c r="D92" s="47"/>
      <c r="E92" s="47"/>
      <c r="F92" s="47"/>
      <c r="G92" s="10" t="s">
        <v>83</v>
      </c>
      <c r="H92" s="11">
        <v>5</v>
      </c>
    </row>
    <row r="93" spans="1:8" ht="46.7" customHeight="1" x14ac:dyDescent="0.25">
      <c r="A93" s="44"/>
      <c r="B93" s="52"/>
      <c r="C93" s="47"/>
      <c r="D93" s="47"/>
      <c r="E93" s="47"/>
      <c r="F93" s="47"/>
      <c r="G93" s="10" t="s">
        <v>71</v>
      </c>
      <c r="H93" s="11">
        <v>20</v>
      </c>
    </row>
    <row r="94" spans="1:8" ht="16.5" thickBot="1" x14ac:dyDescent="0.3">
      <c r="A94" s="44"/>
      <c r="B94" s="52"/>
      <c r="C94" s="48"/>
      <c r="D94" s="48"/>
      <c r="E94" s="48"/>
      <c r="F94" s="48"/>
      <c r="G94" s="54" t="s">
        <v>8</v>
      </c>
      <c r="H94" s="56">
        <f>SUM(H90:H90,H92:H93,)</f>
        <v>39</v>
      </c>
    </row>
    <row r="95" spans="1:8" ht="152.25" customHeight="1" thickBot="1" x14ac:dyDescent="0.3">
      <c r="A95" s="45"/>
      <c r="B95" s="53"/>
      <c r="C95" s="58" t="s">
        <v>105</v>
      </c>
      <c r="D95" s="58"/>
      <c r="E95" s="58"/>
      <c r="F95" s="59"/>
      <c r="G95" s="55"/>
      <c r="H95" s="57"/>
    </row>
    <row r="96" spans="1:8" ht="16.5" customHeight="1" x14ac:dyDescent="0.25">
      <c r="A96" s="43">
        <v>13</v>
      </c>
      <c r="B96" s="51" t="s">
        <v>90</v>
      </c>
      <c r="C96" s="46" t="s">
        <v>57</v>
      </c>
      <c r="D96" s="46" t="s">
        <v>58</v>
      </c>
      <c r="E96" s="46" t="s">
        <v>59</v>
      </c>
      <c r="F96" s="46" t="s">
        <v>60</v>
      </c>
      <c r="G96" s="49" t="s">
        <v>68</v>
      </c>
      <c r="H96" s="50"/>
    </row>
    <row r="97" spans="1:8" ht="31.5" x14ac:dyDescent="0.25">
      <c r="A97" s="44"/>
      <c r="B97" s="52"/>
      <c r="C97" s="47"/>
      <c r="D97" s="47"/>
      <c r="E97" s="47"/>
      <c r="F97" s="47"/>
      <c r="G97" s="10" t="s">
        <v>69</v>
      </c>
      <c r="H97" s="11">
        <v>3</v>
      </c>
    </row>
    <row r="98" spans="1:8" ht="94.5" x14ac:dyDescent="0.25">
      <c r="A98" s="44"/>
      <c r="B98" s="52"/>
      <c r="C98" s="47"/>
      <c r="D98" s="47"/>
      <c r="E98" s="47"/>
      <c r="F98" s="47"/>
      <c r="G98" s="10" t="s">
        <v>70</v>
      </c>
      <c r="H98" s="11">
        <v>7</v>
      </c>
    </row>
    <row r="99" spans="1:8" ht="63.75" thickBot="1" x14ac:dyDescent="0.3">
      <c r="A99" s="44"/>
      <c r="B99" s="52"/>
      <c r="C99" s="47"/>
      <c r="D99" s="47"/>
      <c r="E99" s="47"/>
      <c r="F99" s="47"/>
      <c r="G99" s="10" t="s">
        <v>84</v>
      </c>
      <c r="H99" s="11">
        <v>12</v>
      </c>
    </row>
    <row r="100" spans="1:8" x14ac:dyDescent="0.25">
      <c r="A100" s="44"/>
      <c r="B100" s="52"/>
      <c r="C100" s="47"/>
      <c r="D100" s="47"/>
      <c r="E100" s="47"/>
      <c r="F100" s="47"/>
      <c r="G100" s="49" t="s">
        <v>62</v>
      </c>
      <c r="H100" s="50"/>
    </row>
    <row r="101" spans="1:8" ht="45" customHeight="1" thickBot="1" x14ac:dyDescent="0.3">
      <c r="A101" s="44"/>
      <c r="B101" s="52"/>
      <c r="C101" s="47"/>
      <c r="D101" s="47"/>
      <c r="E101" s="47"/>
      <c r="F101" s="47"/>
      <c r="G101" s="10" t="s">
        <v>65</v>
      </c>
      <c r="H101" s="11">
        <v>20</v>
      </c>
    </row>
    <row r="102" spans="1:8" x14ac:dyDescent="0.25">
      <c r="A102" s="44"/>
      <c r="B102" s="52"/>
      <c r="C102" s="47"/>
      <c r="D102" s="47"/>
      <c r="E102" s="47"/>
      <c r="F102" s="47"/>
      <c r="G102" s="49" t="s">
        <v>68</v>
      </c>
      <c r="H102" s="50"/>
    </row>
    <row r="103" spans="1:8" ht="63" x14ac:dyDescent="0.25">
      <c r="A103" s="44"/>
      <c r="B103" s="52"/>
      <c r="C103" s="47"/>
      <c r="D103" s="47"/>
      <c r="E103" s="47"/>
      <c r="F103" s="47"/>
      <c r="G103" s="10" t="s">
        <v>85</v>
      </c>
      <c r="H103" s="11">
        <v>12</v>
      </c>
    </row>
    <row r="104" spans="1:8" ht="16.5" thickBot="1" x14ac:dyDescent="0.3">
      <c r="A104" s="44"/>
      <c r="B104" s="52"/>
      <c r="C104" s="48"/>
      <c r="D104" s="48"/>
      <c r="E104" s="48"/>
      <c r="F104" s="48"/>
      <c r="G104" s="54" t="s">
        <v>8</v>
      </c>
      <c r="H104" s="56">
        <f>SUM(H97:H99,H101:H101,H103:H103)</f>
        <v>54</v>
      </c>
    </row>
    <row r="105" spans="1:8" ht="162.75" customHeight="1" thickBot="1" x14ac:dyDescent="0.3">
      <c r="A105" s="45"/>
      <c r="B105" s="53"/>
      <c r="C105" s="58" t="s">
        <v>106</v>
      </c>
      <c r="D105" s="58"/>
      <c r="E105" s="58"/>
      <c r="F105" s="59"/>
      <c r="G105" s="55"/>
      <c r="H105" s="57"/>
    </row>
    <row r="106" spans="1:8" ht="16.5" thickBot="1" x14ac:dyDescent="0.3">
      <c r="A106" s="37" t="s">
        <v>107</v>
      </c>
      <c r="B106" s="38"/>
      <c r="C106" s="38"/>
      <c r="D106" s="38"/>
      <c r="E106" s="39"/>
      <c r="F106" s="40">
        <f>H104+H94+H87+H80+H70+H64+H57+H51+H43+H34+H24+H15+H8</f>
        <v>558</v>
      </c>
      <c r="G106" s="41"/>
      <c r="H106" s="42"/>
    </row>
    <row r="107" spans="1:8" ht="367.5" customHeight="1" thickBot="1" x14ac:dyDescent="0.3">
      <c r="A107" s="32" t="s">
        <v>9</v>
      </c>
      <c r="B107" s="33"/>
      <c r="C107" s="34" t="s">
        <v>93</v>
      </c>
      <c r="D107" s="35"/>
      <c r="E107" s="35"/>
      <c r="F107" s="36"/>
      <c r="G107" s="12" t="s">
        <v>108</v>
      </c>
      <c r="H107" s="13" t="s">
        <v>110</v>
      </c>
    </row>
    <row r="108" spans="1:8" ht="327.75" customHeight="1" thickBot="1" x14ac:dyDescent="0.3">
      <c r="A108" s="32" t="s">
        <v>9</v>
      </c>
      <c r="B108" s="33"/>
      <c r="C108" s="34" t="s">
        <v>94</v>
      </c>
      <c r="D108" s="35"/>
      <c r="E108" s="35"/>
      <c r="F108" s="36"/>
      <c r="G108" s="12" t="s">
        <v>109</v>
      </c>
      <c r="H108" s="13" t="s">
        <v>110</v>
      </c>
    </row>
    <row r="109" spans="1:8" ht="272.25" customHeight="1" thickBot="1" x14ac:dyDescent="0.3">
      <c r="A109" s="32" t="s">
        <v>9</v>
      </c>
      <c r="B109" s="33"/>
      <c r="C109" s="34" t="s">
        <v>87</v>
      </c>
      <c r="D109" s="35"/>
      <c r="E109" s="35"/>
      <c r="F109" s="36"/>
      <c r="G109" s="14" t="s">
        <v>112</v>
      </c>
      <c r="H109" s="15" t="s">
        <v>111</v>
      </c>
    </row>
  </sheetData>
  <sheetProtection algorithmName="SHA-512" hashValue="eWlg5EEBJekRGmlMxYJNYGaFMfQAgdh6V52QrJlv0//zL9/du5QsUC6LBy2f5H7o1ou4m32Hyk2RN+lUkUp5UQ==" saltValue="+NPKjTNeHeebGduz9Ed2Ug==" spinCount="100000" sheet="1" formatCells="0" formatColumns="0" formatRows="0" insertColumns="0" insertRows="0" insertHyperlinks="0" sort="0" autoFilter="0"/>
  <autoFilter ref="A1:H445" xr:uid="{00000000-0009-0000-0000-000000000000}"/>
  <mergeCells count="155">
    <mergeCell ref="F72:F80"/>
    <mergeCell ref="C82:C87"/>
    <mergeCell ref="D82:D87"/>
    <mergeCell ref="E82:E87"/>
    <mergeCell ref="F82:F87"/>
    <mergeCell ref="C89:C94"/>
    <mergeCell ref="D89:D94"/>
    <mergeCell ref="E89:E94"/>
    <mergeCell ref="F89:F94"/>
    <mergeCell ref="C72:C80"/>
    <mergeCell ref="D72:D80"/>
    <mergeCell ref="B72:B81"/>
    <mergeCell ref="B82:B88"/>
    <mergeCell ref="B96:B105"/>
    <mergeCell ref="G72:H72"/>
    <mergeCell ref="G75:H75"/>
    <mergeCell ref="G78:H78"/>
    <mergeCell ref="G80:G81"/>
    <mergeCell ref="H80:H81"/>
    <mergeCell ref="C81:F81"/>
    <mergeCell ref="G82:H82"/>
    <mergeCell ref="G84:H84"/>
    <mergeCell ref="G87:G88"/>
    <mergeCell ref="H87:H88"/>
    <mergeCell ref="C88:F88"/>
    <mergeCell ref="B89:B95"/>
    <mergeCell ref="G89:H89"/>
    <mergeCell ref="G91:H91"/>
    <mergeCell ref="G94:G95"/>
    <mergeCell ref="H94:H95"/>
    <mergeCell ref="C95:F95"/>
    <mergeCell ref="G104:G105"/>
    <mergeCell ref="H104:H105"/>
    <mergeCell ref="C105:F105"/>
    <mergeCell ref="E72:E80"/>
    <mergeCell ref="B66:B71"/>
    <mergeCell ref="G66:H66"/>
    <mergeCell ref="G68:H68"/>
    <mergeCell ref="G70:G71"/>
    <mergeCell ref="H70:H71"/>
    <mergeCell ref="C71:F71"/>
    <mergeCell ref="C66:C70"/>
    <mergeCell ref="D66:D70"/>
    <mergeCell ref="E66:E70"/>
    <mergeCell ref="F66:F70"/>
    <mergeCell ref="B59:B65"/>
    <mergeCell ref="G59:H59"/>
    <mergeCell ref="G61:H61"/>
    <mergeCell ref="G64:G65"/>
    <mergeCell ref="H64:H65"/>
    <mergeCell ref="C65:F65"/>
    <mergeCell ref="C59:C64"/>
    <mergeCell ref="D59:D64"/>
    <mergeCell ref="E59:E64"/>
    <mergeCell ref="F59:F64"/>
    <mergeCell ref="B53:B58"/>
    <mergeCell ref="G53:H53"/>
    <mergeCell ref="G55:H55"/>
    <mergeCell ref="G57:G58"/>
    <mergeCell ref="H57:H58"/>
    <mergeCell ref="C58:F58"/>
    <mergeCell ref="C53:C57"/>
    <mergeCell ref="D53:D57"/>
    <mergeCell ref="E53:E57"/>
    <mergeCell ref="F53:F57"/>
    <mergeCell ref="B45:B52"/>
    <mergeCell ref="G45:H45"/>
    <mergeCell ref="G49:H49"/>
    <mergeCell ref="G51:G52"/>
    <mergeCell ref="H51:H52"/>
    <mergeCell ref="C52:F52"/>
    <mergeCell ref="C45:C51"/>
    <mergeCell ref="D45:D51"/>
    <mergeCell ref="E45:E51"/>
    <mergeCell ref="F45:F51"/>
    <mergeCell ref="B36:B44"/>
    <mergeCell ref="G36:H36"/>
    <mergeCell ref="G38:H38"/>
    <mergeCell ref="G43:G44"/>
    <mergeCell ref="H43:H44"/>
    <mergeCell ref="C44:F44"/>
    <mergeCell ref="C36:C43"/>
    <mergeCell ref="D36:D43"/>
    <mergeCell ref="E36:E43"/>
    <mergeCell ref="F36:F43"/>
    <mergeCell ref="B26:B35"/>
    <mergeCell ref="G26:H26"/>
    <mergeCell ref="G28:H28"/>
    <mergeCell ref="G32:H32"/>
    <mergeCell ref="G34:G35"/>
    <mergeCell ref="H34:H35"/>
    <mergeCell ref="C35:F35"/>
    <mergeCell ref="C26:C34"/>
    <mergeCell ref="D26:D34"/>
    <mergeCell ref="E26:E34"/>
    <mergeCell ref="F26:F34"/>
    <mergeCell ref="A2:A9"/>
    <mergeCell ref="A10:A16"/>
    <mergeCell ref="A17:A25"/>
    <mergeCell ref="A82:A88"/>
    <mergeCell ref="A89:A95"/>
    <mergeCell ref="A26:A35"/>
    <mergeCell ref="A36:A44"/>
    <mergeCell ref="A45:A52"/>
    <mergeCell ref="A53:A58"/>
    <mergeCell ref="A59:A65"/>
    <mergeCell ref="A66:A71"/>
    <mergeCell ref="A72:A81"/>
    <mergeCell ref="B2:B9"/>
    <mergeCell ref="G2:H2"/>
    <mergeCell ref="G5:H5"/>
    <mergeCell ref="G8:G9"/>
    <mergeCell ref="H8:H9"/>
    <mergeCell ref="C9:F9"/>
    <mergeCell ref="C2:C8"/>
    <mergeCell ref="D2:D8"/>
    <mergeCell ref="E2:E8"/>
    <mergeCell ref="F2:F8"/>
    <mergeCell ref="B10:B16"/>
    <mergeCell ref="G10:H10"/>
    <mergeCell ref="G13:H13"/>
    <mergeCell ref="G15:G16"/>
    <mergeCell ref="H15:H16"/>
    <mergeCell ref="C16:F16"/>
    <mergeCell ref="C10:C15"/>
    <mergeCell ref="D10:D15"/>
    <mergeCell ref="E10:E15"/>
    <mergeCell ref="F10:F15"/>
    <mergeCell ref="B17:B25"/>
    <mergeCell ref="G17:H17"/>
    <mergeCell ref="G19:H19"/>
    <mergeCell ref="G22:H22"/>
    <mergeCell ref="G24:G25"/>
    <mergeCell ref="H24:H25"/>
    <mergeCell ref="C25:F25"/>
    <mergeCell ref="C17:C24"/>
    <mergeCell ref="D17:D24"/>
    <mergeCell ref="E17:E24"/>
    <mergeCell ref="F17:F24"/>
    <mergeCell ref="A109:B109"/>
    <mergeCell ref="C109:F109"/>
    <mergeCell ref="A106:E106"/>
    <mergeCell ref="F106:H106"/>
    <mergeCell ref="A107:B107"/>
    <mergeCell ref="C107:F107"/>
    <mergeCell ref="A108:B108"/>
    <mergeCell ref="C108:F108"/>
    <mergeCell ref="A96:A105"/>
    <mergeCell ref="C96:C104"/>
    <mergeCell ref="D96:D104"/>
    <mergeCell ref="E96:E104"/>
    <mergeCell ref="F96:F104"/>
    <mergeCell ref="G96:H96"/>
    <mergeCell ref="G100:H100"/>
    <mergeCell ref="G102:H10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71A73-4AE9-4961-BDFE-C6967313EEA5}">
  <dimension ref="A1:L447"/>
  <sheetViews>
    <sheetView zoomScale="85" zoomScaleNormal="85" workbookViewId="0">
      <selection activeCell="G9" sqref="G9:H9"/>
    </sheetView>
  </sheetViews>
  <sheetFormatPr defaultColWidth="9.140625" defaultRowHeight="15.75" x14ac:dyDescent="0.25"/>
  <cols>
    <col min="1" max="1" width="10.85546875" style="3" customWidth="1"/>
    <col min="2" max="2" width="21.5703125" style="4" customWidth="1"/>
    <col min="3" max="3" width="25.85546875" style="3" customWidth="1"/>
    <col min="4" max="4" width="28.7109375" style="3" customWidth="1"/>
    <col min="5" max="5" width="24.5703125" style="3" customWidth="1"/>
    <col min="6" max="6" width="25.5703125" style="3" customWidth="1"/>
    <col min="7" max="7" width="32" style="3" customWidth="1"/>
    <col min="8" max="8" width="28.28515625" style="3" customWidth="1"/>
    <col min="9" max="9" width="30.7109375" style="2" customWidth="1"/>
    <col min="10" max="10" width="28" style="2" customWidth="1"/>
    <col min="11" max="11" width="10.85546875" style="2" customWidth="1"/>
    <col min="12" max="16384" width="9.140625" style="2"/>
  </cols>
  <sheetData>
    <row r="1" spans="1:8" s="1" customFormat="1" ht="48" thickBot="1" x14ac:dyDescent="0.3">
      <c r="A1" s="27" t="s">
        <v>0</v>
      </c>
      <c r="B1" s="26" t="s">
        <v>1</v>
      </c>
      <c r="C1" s="25" t="s">
        <v>2</v>
      </c>
      <c r="D1" s="24" t="s">
        <v>3</v>
      </c>
      <c r="E1" s="24" t="s">
        <v>4</v>
      </c>
      <c r="F1" s="24" t="s">
        <v>5</v>
      </c>
      <c r="G1" s="23" t="s">
        <v>6</v>
      </c>
      <c r="H1" s="22" t="s">
        <v>7</v>
      </c>
    </row>
    <row r="2" spans="1:8" x14ac:dyDescent="0.25">
      <c r="A2" s="68">
        <v>1</v>
      </c>
      <c r="B2" s="71" t="s">
        <v>315</v>
      </c>
      <c r="C2" s="63" t="s">
        <v>314</v>
      </c>
      <c r="D2" s="63" t="s">
        <v>313</v>
      </c>
      <c r="E2" s="63" t="s">
        <v>312</v>
      </c>
      <c r="F2" s="63" t="s">
        <v>311</v>
      </c>
      <c r="G2" s="61" t="s">
        <v>142</v>
      </c>
      <c r="H2" s="62"/>
    </row>
    <row r="3" spans="1:8" x14ac:dyDescent="0.25">
      <c r="A3" s="69"/>
      <c r="B3" s="72"/>
      <c r="C3" s="64"/>
      <c r="D3" s="64"/>
      <c r="E3" s="64"/>
      <c r="F3" s="64"/>
      <c r="G3" s="21" t="s">
        <v>235</v>
      </c>
      <c r="H3" s="20">
        <v>2</v>
      </c>
    </row>
    <row r="4" spans="1:8" ht="32.25" thickBot="1" x14ac:dyDescent="0.3">
      <c r="A4" s="69"/>
      <c r="B4" s="72"/>
      <c r="C4" s="64"/>
      <c r="D4" s="64"/>
      <c r="E4" s="64"/>
      <c r="F4" s="64"/>
      <c r="G4" s="21" t="s">
        <v>207</v>
      </c>
      <c r="H4" s="20">
        <v>2</v>
      </c>
    </row>
    <row r="5" spans="1:8" x14ac:dyDescent="0.25">
      <c r="A5" s="69"/>
      <c r="B5" s="72"/>
      <c r="C5" s="64"/>
      <c r="D5" s="64"/>
      <c r="E5" s="64"/>
      <c r="F5" s="64"/>
      <c r="G5" s="61" t="s">
        <v>166</v>
      </c>
      <c r="H5" s="62"/>
    </row>
    <row r="6" spans="1:8" ht="32.25" thickBot="1" x14ac:dyDescent="0.3">
      <c r="A6" s="69"/>
      <c r="B6" s="72"/>
      <c r="C6" s="64"/>
      <c r="D6" s="64"/>
      <c r="E6" s="64"/>
      <c r="F6" s="64"/>
      <c r="G6" s="21" t="s">
        <v>165</v>
      </c>
      <c r="H6" s="20">
        <v>2</v>
      </c>
    </row>
    <row r="7" spans="1:8" x14ac:dyDescent="0.25">
      <c r="A7" s="69"/>
      <c r="B7" s="72"/>
      <c r="C7" s="64"/>
      <c r="D7" s="64"/>
      <c r="E7" s="64"/>
      <c r="F7" s="64"/>
      <c r="G7" s="61" t="s">
        <v>164</v>
      </c>
      <c r="H7" s="62"/>
    </row>
    <row r="8" spans="1:8" ht="32.25" thickBot="1" x14ac:dyDescent="0.3">
      <c r="A8" s="69"/>
      <c r="B8" s="72"/>
      <c r="C8" s="64"/>
      <c r="D8" s="64"/>
      <c r="E8" s="64"/>
      <c r="F8" s="64"/>
      <c r="G8" s="21" t="s">
        <v>163</v>
      </c>
      <c r="H8" s="20">
        <v>2</v>
      </c>
    </row>
    <row r="9" spans="1:8" x14ac:dyDescent="0.25">
      <c r="A9" s="69"/>
      <c r="B9" s="72"/>
      <c r="C9" s="64"/>
      <c r="D9" s="64"/>
      <c r="E9" s="64"/>
      <c r="F9" s="64"/>
      <c r="G9" s="61" t="s">
        <v>156</v>
      </c>
      <c r="H9" s="62"/>
    </row>
    <row r="10" spans="1:8" ht="31.5" x14ac:dyDescent="0.25">
      <c r="A10" s="69"/>
      <c r="B10" s="72"/>
      <c r="C10" s="64"/>
      <c r="D10" s="64"/>
      <c r="E10" s="64"/>
      <c r="F10" s="64"/>
      <c r="G10" s="21" t="s">
        <v>181</v>
      </c>
      <c r="H10" s="20">
        <v>2</v>
      </c>
    </row>
    <row r="11" spans="1:8" ht="32.25" thickBot="1" x14ac:dyDescent="0.3">
      <c r="A11" s="69"/>
      <c r="B11" s="72"/>
      <c r="C11" s="64"/>
      <c r="D11" s="64"/>
      <c r="E11" s="64"/>
      <c r="F11" s="64"/>
      <c r="G11" s="21" t="s">
        <v>155</v>
      </c>
      <c r="H11" s="20">
        <v>8</v>
      </c>
    </row>
    <row r="12" spans="1:8" x14ac:dyDescent="0.25">
      <c r="A12" s="69"/>
      <c r="B12" s="72"/>
      <c r="C12" s="64"/>
      <c r="D12" s="64"/>
      <c r="E12" s="64"/>
      <c r="F12" s="64"/>
      <c r="G12" s="61" t="s">
        <v>154</v>
      </c>
      <c r="H12" s="62"/>
    </row>
    <row r="13" spans="1:8" ht="31.5" x14ac:dyDescent="0.25">
      <c r="A13" s="69"/>
      <c r="B13" s="72"/>
      <c r="C13" s="64"/>
      <c r="D13" s="64"/>
      <c r="E13" s="64"/>
      <c r="F13" s="64"/>
      <c r="G13" s="21" t="s">
        <v>179</v>
      </c>
      <c r="H13" s="20">
        <v>2</v>
      </c>
    </row>
    <row r="14" spans="1:8" ht="32.25" thickBot="1" x14ac:dyDescent="0.3">
      <c r="A14" s="69"/>
      <c r="B14" s="72"/>
      <c r="C14" s="64"/>
      <c r="D14" s="64"/>
      <c r="E14" s="64"/>
      <c r="F14" s="64"/>
      <c r="G14" s="21" t="s">
        <v>153</v>
      </c>
      <c r="H14" s="20">
        <v>8</v>
      </c>
    </row>
    <row r="15" spans="1:8" x14ac:dyDescent="0.25">
      <c r="A15" s="69"/>
      <c r="B15" s="72"/>
      <c r="C15" s="64"/>
      <c r="D15" s="64"/>
      <c r="E15" s="64"/>
      <c r="F15" s="64"/>
      <c r="G15" s="61" t="s">
        <v>133</v>
      </c>
      <c r="H15" s="62"/>
    </row>
    <row r="16" spans="1:8" x14ac:dyDescent="0.25">
      <c r="A16" s="69"/>
      <c r="B16" s="72"/>
      <c r="C16" s="64"/>
      <c r="D16" s="64"/>
      <c r="E16" s="64"/>
      <c r="F16" s="64"/>
      <c r="G16" s="21" t="s">
        <v>188</v>
      </c>
      <c r="H16" s="20">
        <v>1</v>
      </c>
    </row>
    <row r="17" spans="1:8" x14ac:dyDescent="0.25">
      <c r="A17" s="69"/>
      <c r="B17" s="72"/>
      <c r="C17" s="64"/>
      <c r="D17" s="64"/>
      <c r="E17" s="64"/>
      <c r="F17" s="64"/>
      <c r="G17" s="21" t="s">
        <v>132</v>
      </c>
      <c r="H17" s="20">
        <v>2</v>
      </c>
    </row>
    <row r="18" spans="1:8" ht="16.5" thickBot="1" x14ac:dyDescent="0.3">
      <c r="A18" s="69"/>
      <c r="B18" s="72"/>
      <c r="C18" s="64"/>
      <c r="D18" s="64"/>
      <c r="E18" s="64"/>
      <c r="F18" s="64"/>
      <c r="G18" s="21" t="s">
        <v>131</v>
      </c>
      <c r="H18" s="20">
        <v>2</v>
      </c>
    </row>
    <row r="19" spans="1:8" x14ac:dyDescent="0.25">
      <c r="A19" s="69"/>
      <c r="B19" s="72"/>
      <c r="C19" s="64"/>
      <c r="D19" s="64"/>
      <c r="E19" s="64"/>
      <c r="F19" s="64"/>
      <c r="G19" s="61" t="s">
        <v>152</v>
      </c>
      <c r="H19" s="62"/>
    </row>
    <row r="20" spans="1:8" ht="47.25" x14ac:dyDescent="0.25">
      <c r="A20" s="69"/>
      <c r="B20" s="72"/>
      <c r="C20" s="64"/>
      <c r="D20" s="64"/>
      <c r="E20" s="64"/>
      <c r="F20" s="64"/>
      <c r="G20" s="21" t="s">
        <v>193</v>
      </c>
      <c r="H20" s="20">
        <v>1</v>
      </c>
    </row>
    <row r="21" spans="1:8" ht="31.5" x14ac:dyDescent="0.25">
      <c r="A21" s="69"/>
      <c r="B21" s="72"/>
      <c r="C21" s="64"/>
      <c r="D21" s="64"/>
      <c r="E21" s="64"/>
      <c r="F21" s="64"/>
      <c r="G21" s="21" t="s">
        <v>173</v>
      </c>
      <c r="H21" s="20">
        <v>1</v>
      </c>
    </row>
    <row r="22" spans="1:8" ht="32.25" thickBot="1" x14ac:dyDescent="0.3">
      <c r="A22" s="69"/>
      <c r="B22" s="72"/>
      <c r="C22" s="64"/>
      <c r="D22" s="64"/>
      <c r="E22" s="64"/>
      <c r="F22" s="64"/>
      <c r="G22" s="21" t="s">
        <v>151</v>
      </c>
      <c r="H22" s="20">
        <v>1</v>
      </c>
    </row>
    <row r="23" spans="1:8" x14ac:dyDescent="0.25">
      <c r="A23" s="69"/>
      <c r="B23" s="72"/>
      <c r="C23" s="64"/>
      <c r="D23" s="64"/>
      <c r="E23" s="64"/>
      <c r="F23" s="64"/>
      <c r="G23" s="61" t="s">
        <v>150</v>
      </c>
      <c r="H23" s="62"/>
    </row>
    <row r="24" spans="1:8" x14ac:dyDescent="0.25">
      <c r="A24" s="69"/>
      <c r="B24" s="72"/>
      <c r="C24" s="64"/>
      <c r="D24" s="64"/>
      <c r="E24" s="64"/>
      <c r="F24" s="64"/>
      <c r="G24" s="21" t="s">
        <v>149</v>
      </c>
      <c r="H24" s="20">
        <v>1</v>
      </c>
    </row>
    <row r="25" spans="1:8" ht="16.5" thickBot="1" x14ac:dyDescent="0.3">
      <c r="A25" s="69"/>
      <c r="B25" s="72"/>
      <c r="C25" s="65"/>
      <c r="D25" s="65"/>
      <c r="E25" s="65"/>
      <c r="F25" s="65"/>
      <c r="G25" s="74" t="s">
        <v>8</v>
      </c>
      <c r="H25" s="76">
        <f>SUM(H3:H4,H6:H6,H8:H8,H10:H11,H13:H14,H16:H18,H20:H22,H24:H24,)</f>
        <v>37</v>
      </c>
    </row>
    <row r="26" spans="1:8" ht="121.9" customHeight="1" thickBot="1" x14ac:dyDescent="0.3">
      <c r="A26" s="70"/>
      <c r="B26" s="73"/>
      <c r="C26" s="66" t="s">
        <v>310</v>
      </c>
      <c r="D26" s="66"/>
      <c r="E26" s="66"/>
      <c r="F26" s="67"/>
      <c r="G26" s="75"/>
      <c r="H26" s="77"/>
    </row>
    <row r="27" spans="1:8" x14ac:dyDescent="0.25">
      <c r="A27" s="68">
        <v>2</v>
      </c>
      <c r="B27" s="71" t="s">
        <v>147</v>
      </c>
      <c r="C27" s="63" t="s">
        <v>309</v>
      </c>
      <c r="D27" s="63" t="s">
        <v>308</v>
      </c>
      <c r="E27" s="63" t="s">
        <v>307</v>
      </c>
      <c r="F27" s="63" t="s">
        <v>306</v>
      </c>
      <c r="G27" s="61" t="s">
        <v>142</v>
      </c>
      <c r="H27" s="62"/>
    </row>
    <row r="28" spans="1:8" ht="32.25" thickBot="1" x14ac:dyDescent="0.3">
      <c r="A28" s="69"/>
      <c r="B28" s="72"/>
      <c r="C28" s="64"/>
      <c r="D28" s="64"/>
      <c r="E28" s="64"/>
      <c r="F28" s="64"/>
      <c r="G28" s="21" t="s">
        <v>141</v>
      </c>
      <c r="H28" s="20">
        <v>5</v>
      </c>
    </row>
    <row r="29" spans="1:8" x14ac:dyDescent="0.25">
      <c r="A29" s="69"/>
      <c r="B29" s="72"/>
      <c r="C29" s="64"/>
      <c r="D29" s="64"/>
      <c r="E29" s="64"/>
      <c r="F29" s="64"/>
      <c r="G29" s="61" t="s">
        <v>140</v>
      </c>
      <c r="H29" s="62"/>
    </row>
    <row r="30" spans="1:8" ht="16.5" thickBot="1" x14ac:dyDescent="0.3">
      <c r="A30" s="69"/>
      <c r="B30" s="72"/>
      <c r="C30" s="64"/>
      <c r="D30" s="64"/>
      <c r="E30" s="64"/>
      <c r="F30" s="64"/>
      <c r="G30" s="21" t="s">
        <v>257</v>
      </c>
      <c r="H30" s="20">
        <v>6</v>
      </c>
    </row>
    <row r="31" spans="1:8" x14ac:dyDescent="0.25">
      <c r="A31" s="69"/>
      <c r="B31" s="72"/>
      <c r="C31" s="64"/>
      <c r="D31" s="64"/>
      <c r="E31" s="64"/>
      <c r="F31" s="64"/>
      <c r="G31" s="61" t="s">
        <v>136</v>
      </c>
      <c r="H31" s="62"/>
    </row>
    <row r="32" spans="1:8" x14ac:dyDescent="0.25">
      <c r="A32" s="69"/>
      <c r="B32" s="72"/>
      <c r="C32" s="64"/>
      <c r="D32" s="64"/>
      <c r="E32" s="64"/>
      <c r="F32" s="64"/>
      <c r="G32" s="21" t="s">
        <v>256</v>
      </c>
      <c r="H32" s="20">
        <v>5</v>
      </c>
    </row>
    <row r="33" spans="1:8" ht="16.5" thickBot="1" x14ac:dyDescent="0.3">
      <c r="A33" s="69"/>
      <c r="B33" s="72"/>
      <c r="C33" s="64"/>
      <c r="D33" s="64"/>
      <c r="E33" s="64"/>
      <c r="F33" s="64"/>
      <c r="G33" s="21" t="s">
        <v>255</v>
      </c>
      <c r="H33" s="20">
        <v>5</v>
      </c>
    </row>
    <row r="34" spans="1:8" x14ac:dyDescent="0.25">
      <c r="A34" s="69"/>
      <c r="B34" s="72"/>
      <c r="C34" s="64"/>
      <c r="D34" s="64"/>
      <c r="E34" s="64"/>
      <c r="F34" s="64"/>
      <c r="G34" s="61" t="s">
        <v>130</v>
      </c>
      <c r="H34" s="62"/>
    </row>
    <row r="35" spans="1:8" ht="16.5" thickBot="1" x14ac:dyDescent="0.3">
      <c r="A35" s="69"/>
      <c r="B35" s="72"/>
      <c r="C35" s="64"/>
      <c r="D35" s="64"/>
      <c r="E35" s="64"/>
      <c r="F35" s="64"/>
      <c r="G35" s="21" t="s">
        <v>254</v>
      </c>
      <c r="H35" s="20">
        <v>2</v>
      </c>
    </row>
    <row r="36" spans="1:8" x14ac:dyDescent="0.25">
      <c r="A36" s="69"/>
      <c r="B36" s="72"/>
      <c r="C36" s="64"/>
      <c r="D36" s="64"/>
      <c r="E36" s="64"/>
      <c r="F36" s="64"/>
      <c r="G36" s="61" t="s">
        <v>127</v>
      </c>
      <c r="H36" s="62"/>
    </row>
    <row r="37" spans="1:8" ht="16.5" thickBot="1" x14ac:dyDescent="0.3">
      <c r="A37" s="69"/>
      <c r="B37" s="72"/>
      <c r="C37" s="64"/>
      <c r="D37" s="64"/>
      <c r="E37" s="64"/>
      <c r="F37" s="64"/>
      <c r="G37" s="21" t="s">
        <v>252</v>
      </c>
      <c r="H37" s="20">
        <v>4</v>
      </c>
    </row>
    <row r="38" spans="1:8" x14ac:dyDescent="0.25">
      <c r="A38" s="69"/>
      <c r="B38" s="72"/>
      <c r="C38" s="64"/>
      <c r="D38" s="64"/>
      <c r="E38" s="64"/>
      <c r="F38" s="64"/>
      <c r="G38" s="61" t="s">
        <v>125</v>
      </c>
      <c r="H38" s="62"/>
    </row>
    <row r="39" spans="1:8" ht="31.5" x14ac:dyDescent="0.25">
      <c r="A39" s="69"/>
      <c r="B39" s="72"/>
      <c r="C39" s="64"/>
      <c r="D39" s="64"/>
      <c r="E39" s="64"/>
      <c r="F39" s="64"/>
      <c r="G39" s="21" t="s">
        <v>305</v>
      </c>
      <c r="H39" s="31">
        <v>6</v>
      </c>
    </row>
    <row r="40" spans="1:8" x14ac:dyDescent="0.25">
      <c r="A40" s="69"/>
      <c r="B40" s="72"/>
      <c r="C40" s="64"/>
      <c r="D40" s="64"/>
      <c r="E40" s="64"/>
      <c r="F40" s="64"/>
      <c r="G40" s="21" t="s">
        <v>124</v>
      </c>
      <c r="H40" s="20">
        <v>5</v>
      </c>
    </row>
    <row r="41" spans="1:8" ht="16.5" thickBot="1" x14ac:dyDescent="0.3">
      <c r="A41" s="69"/>
      <c r="B41" s="72"/>
      <c r="C41" s="65"/>
      <c r="D41" s="65"/>
      <c r="E41" s="65"/>
      <c r="F41" s="65"/>
      <c r="G41" s="74" t="s">
        <v>8</v>
      </c>
      <c r="H41" s="76">
        <f>SUM(G28:H40)</f>
        <v>38</v>
      </c>
    </row>
    <row r="42" spans="1:8" ht="121.5" customHeight="1" thickBot="1" x14ac:dyDescent="0.3">
      <c r="A42" s="70"/>
      <c r="B42" s="73"/>
      <c r="C42" s="58" t="s">
        <v>304</v>
      </c>
      <c r="D42" s="58"/>
      <c r="E42" s="58"/>
      <c r="F42" s="59"/>
      <c r="G42" s="75"/>
      <c r="H42" s="77"/>
    </row>
    <row r="43" spans="1:8" x14ac:dyDescent="0.25">
      <c r="A43" s="68">
        <v>3</v>
      </c>
      <c r="B43" s="71" t="s">
        <v>199</v>
      </c>
      <c r="C43" s="63" t="s">
        <v>303</v>
      </c>
      <c r="D43" s="63" t="s">
        <v>302</v>
      </c>
      <c r="E43" s="63" t="s">
        <v>301</v>
      </c>
      <c r="F43" s="63" t="s">
        <v>300</v>
      </c>
      <c r="G43" s="61" t="s">
        <v>142</v>
      </c>
      <c r="H43" s="62"/>
    </row>
    <row r="44" spans="1:8" ht="32.25" thickBot="1" x14ac:dyDescent="0.3">
      <c r="A44" s="69"/>
      <c r="B44" s="72"/>
      <c r="C44" s="64"/>
      <c r="D44" s="64"/>
      <c r="E44" s="64"/>
      <c r="F44" s="64"/>
      <c r="G44" s="21" t="s">
        <v>194</v>
      </c>
      <c r="H44" s="20">
        <v>2</v>
      </c>
    </row>
    <row r="45" spans="1:8" x14ac:dyDescent="0.25">
      <c r="A45" s="69"/>
      <c r="B45" s="72"/>
      <c r="C45" s="64"/>
      <c r="D45" s="64"/>
      <c r="E45" s="64"/>
      <c r="F45" s="64"/>
      <c r="G45" s="61" t="s">
        <v>140</v>
      </c>
      <c r="H45" s="62"/>
    </row>
    <row r="46" spans="1:8" ht="32.25" thickBot="1" x14ac:dyDescent="0.3">
      <c r="A46" s="69"/>
      <c r="B46" s="72"/>
      <c r="C46" s="64"/>
      <c r="D46" s="64"/>
      <c r="E46" s="64"/>
      <c r="F46" s="64"/>
      <c r="G46" s="21" t="s">
        <v>258</v>
      </c>
      <c r="H46" s="20">
        <v>2</v>
      </c>
    </row>
    <row r="47" spans="1:8" x14ac:dyDescent="0.25">
      <c r="A47" s="69"/>
      <c r="B47" s="72"/>
      <c r="C47" s="64"/>
      <c r="D47" s="64"/>
      <c r="E47" s="64"/>
      <c r="F47" s="64"/>
      <c r="G47" s="61" t="s">
        <v>156</v>
      </c>
      <c r="H47" s="62"/>
    </row>
    <row r="48" spans="1:8" ht="32.25" thickBot="1" x14ac:dyDescent="0.3">
      <c r="A48" s="69"/>
      <c r="B48" s="72"/>
      <c r="C48" s="64"/>
      <c r="D48" s="64"/>
      <c r="E48" s="64"/>
      <c r="F48" s="64"/>
      <c r="G48" s="21" t="s">
        <v>234</v>
      </c>
      <c r="H48" s="20">
        <v>2</v>
      </c>
    </row>
    <row r="49" spans="1:8" x14ac:dyDescent="0.25">
      <c r="A49" s="69"/>
      <c r="B49" s="72"/>
      <c r="C49" s="64"/>
      <c r="D49" s="64"/>
      <c r="E49" s="64"/>
      <c r="F49" s="64"/>
      <c r="G49" s="61" t="s">
        <v>154</v>
      </c>
      <c r="H49" s="62"/>
    </row>
    <row r="50" spans="1:8" ht="16.5" thickBot="1" x14ac:dyDescent="0.3">
      <c r="A50" s="69"/>
      <c r="B50" s="72"/>
      <c r="C50" s="64"/>
      <c r="D50" s="64"/>
      <c r="E50" s="64"/>
      <c r="F50" s="64"/>
      <c r="G50" s="21" t="s">
        <v>233</v>
      </c>
      <c r="H50" s="20">
        <v>2</v>
      </c>
    </row>
    <row r="51" spans="1:8" x14ac:dyDescent="0.25">
      <c r="A51" s="69"/>
      <c r="B51" s="72"/>
      <c r="C51" s="64"/>
      <c r="D51" s="64"/>
      <c r="E51" s="64"/>
      <c r="F51" s="64"/>
      <c r="G51" s="61" t="s">
        <v>136</v>
      </c>
      <c r="H51" s="62"/>
    </row>
    <row r="52" spans="1:8" ht="16.5" thickBot="1" x14ac:dyDescent="0.3">
      <c r="A52" s="69"/>
      <c r="B52" s="72"/>
      <c r="C52" s="64"/>
      <c r="D52" s="64"/>
      <c r="E52" s="64"/>
      <c r="F52" s="64"/>
      <c r="G52" s="21" t="s">
        <v>275</v>
      </c>
      <c r="H52" s="20">
        <v>5</v>
      </c>
    </row>
    <row r="53" spans="1:8" x14ac:dyDescent="0.25">
      <c r="A53" s="69"/>
      <c r="B53" s="72"/>
      <c r="C53" s="64"/>
      <c r="D53" s="64"/>
      <c r="E53" s="64"/>
      <c r="F53" s="64"/>
      <c r="G53" s="61" t="s">
        <v>133</v>
      </c>
      <c r="H53" s="62"/>
    </row>
    <row r="54" spans="1:8" ht="16.5" thickBot="1" x14ac:dyDescent="0.3">
      <c r="A54" s="69"/>
      <c r="B54" s="72"/>
      <c r="C54" s="64"/>
      <c r="D54" s="64"/>
      <c r="E54" s="64"/>
      <c r="F54" s="64"/>
      <c r="G54" s="21" t="s">
        <v>232</v>
      </c>
      <c r="H54" s="20">
        <v>1</v>
      </c>
    </row>
    <row r="55" spans="1:8" x14ac:dyDescent="0.25">
      <c r="A55" s="69"/>
      <c r="B55" s="72"/>
      <c r="C55" s="64"/>
      <c r="D55" s="64"/>
      <c r="E55" s="64"/>
      <c r="F55" s="64"/>
      <c r="G55" s="61" t="s">
        <v>130</v>
      </c>
      <c r="H55" s="62"/>
    </row>
    <row r="56" spans="1:8" ht="16.5" thickBot="1" x14ac:dyDescent="0.3">
      <c r="A56" s="69"/>
      <c r="B56" s="72"/>
      <c r="C56" s="64"/>
      <c r="D56" s="64"/>
      <c r="E56" s="64"/>
      <c r="F56" s="64"/>
      <c r="G56" s="21" t="s">
        <v>253</v>
      </c>
      <c r="H56" s="20">
        <v>3</v>
      </c>
    </row>
    <row r="57" spans="1:8" x14ac:dyDescent="0.25">
      <c r="A57" s="69"/>
      <c r="B57" s="72"/>
      <c r="C57" s="64"/>
      <c r="D57" s="64"/>
      <c r="E57" s="64"/>
      <c r="F57" s="64"/>
      <c r="G57" s="61" t="s">
        <v>127</v>
      </c>
      <c r="H57" s="62"/>
    </row>
    <row r="58" spans="1:8" ht="32.25" thickBot="1" x14ac:dyDescent="0.3">
      <c r="A58" s="69"/>
      <c r="B58" s="72"/>
      <c r="C58" s="64"/>
      <c r="D58" s="64"/>
      <c r="E58" s="64"/>
      <c r="F58" s="64"/>
      <c r="G58" s="21" t="s">
        <v>251</v>
      </c>
      <c r="H58" s="20">
        <v>4</v>
      </c>
    </row>
    <row r="59" spans="1:8" x14ac:dyDescent="0.25">
      <c r="A59" s="69"/>
      <c r="B59" s="72"/>
      <c r="C59" s="64"/>
      <c r="D59" s="64"/>
      <c r="E59" s="64"/>
      <c r="F59" s="64"/>
      <c r="G59" s="61" t="s">
        <v>150</v>
      </c>
      <c r="H59" s="62"/>
    </row>
    <row r="60" spans="1:8" x14ac:dyDescent="0.25">
      <c r="A60" s="69"/>
      <c r="B60" s="72"/>
      <c r="C60" s="64"/>
      <c r="D60" s="64"/>
      <c r="E60" s="64"/>
      <c r="F60" s="64"/>
      <c r="G60" s="21" t="s">
        <v>187</v>
      </c>
      <c r="H60" s="20">
        <v>4</v>
      </c>
    </row>
    <row r="61" spans="1:8" x14ac:dyDescent="0.25">
      <c r="A61" s="69"/>
      <c r="B61" s="72"/>
      <c r="C61" s="64"/>
      <c r="D61" s="64"/>
      <c r="E61" s="64"/>
      <c r="F61" s="64"/>
      <c r="G61" s="21" t="s">
        <v>231</v>
      </c>
      <c r="H61" s="20">
        <v>2</v>
      </c>
    </row>
    <row r="62" spans="1:8" ht="16.5" thickBot="1" x14ac:dyDescent="0.3">
      <c r="A62" s="69"/>
      <c r="B62" s="72"/>
      <c r="C62" s="65"/>
      <c r="D62" s="65"/>
      <c r="E62" s="65"/>
      <c r="F62" s="65"/>
      <c r="G62" s="74" t="s">
        <v>8</v>
      </c>
      <c r="H62" s="76">
        <f>SUM(H44:H44,H46:H46,H48:H48,H50:H50,H52:H52,H54:H54,H56:H56,H58:H58,H60:H61,)</f>
        <v>27</v>
      </c>
    </row>
    <row r="63" spans="1:8" ht="122.25" customHeight="1" thickBot="1" x14ac:dyDescent="0.3">
      <c r="A63" s="70"/>
      <c r="B63" s="73"/>
      <c r="C63" s="66" t="s">
        <v>299</v>
      </c>
      <c r="D63" s="66"/>
      <c r="E63" s="66"/>
      <c r="F63" s="67"/>
      <c r="G63" s="75"/>
      <c r="H63" s="77"/>
    </row>
    <row r="64" spans="1:8" x14ac:dyDescent="0.25">
      <c r="A64" s="68">
        <v>4</v>
      </c>
      <c r="B64" s="71" t="s">
        <v>147</v>
      </c>
      <c r="C64" s="63" t="s">
        <v>298</v>
      </c>
      <c r="D64" s="63" t="s">
        <v>297</v>
      </c>
      <c r="E64" s="63" t="s">
        <v>293</v>
      </c>
      <c r="F64" s="63" t="s">
        <v>292</v>
      </c>
      <c r="G64" s="61" t="s">
        <v>142</v>
      </c>
      <c r="H64" s="62"/>
    </row>
    <row r="65" spans="1:8" ht="32.25" thickBot="1" x14ac:dyDescent="0.3">
      <c r="A65" s="69"/>
      <c r="B65" s="72"/>
      <c r="C65" s="64"/>
      <c r="D65" s="64"/>
      <c r="E65" s="64"/>
      <c r="F65" s="64"/>
      <c r="G65" s="21" t="s">
        <v>141</v>
      </c>
      <c r="H65" s="20">
        <v>4</v>
      </c>
    </row>
    <row r="66" spans="1:8" x14ac:dyDescent="0.25">
      <c r="A66" s="69"/>
      <c r="B66" s="72"/>
      <c r="C66" s="64"/>
      <c r="D66" s="64"/>
      <c r="E66" s="64"/>
      <c r="F66" s="64"/>
      <c r="G66" s="61" t="s">
        <v>140</v>
      </c>
      <c r="H66" s="62"/>
    </row>
    <row r="67" spans="1:8" ht="31.5" x14ac:dyDescent="0.25">
      <c r="A67" s="69"/>
      <c r="B67" s="72"/>
      <c r="C67" s="64"/>
      <c r="D67" s="64"/>
      <c r="E67" s="64"/>
      <c r="F67" s="64"/>
      <c r="G67" s="21" t="s">
        <v>287</v>
      </c>
      <c r="H67" s="20">
        <v>4</v>
      </c>
    </row>
    <row r="68" spans="1:8" ht="32.25" thickBot="1" x14ac:dyDescent="0.3">
      <c r="A68" s="69"/>
      <c r="B68" s="72"/>
      <c r="C68" s="64"/>
      <c r="D68" s="64"/>
      <c r="E68" s="64"/>
      <c r="F68" s="64"/>
      <c r="G68" s="21" t="s">
        <v>286</v>
      </c>
      <c r="H68" s="20">
        <v>4</v>
      </c>
    </row>
    <row r="69" spans="1:8" x14ac:dyDescent="0.25">
      <c r="A69" s="69"/>
      <c r="B69" s="72"/>
      <c r="C69" s="64"/>
      <c r="D69" s="64"/>
      <c r="E69" s="64"/>
      <c r="F69" s="64"/>
      <c r="G69" s="61" t="s">
        <v>136</v>
      </c>
      <c r="H69" s="62"/>
    </row>
    <row r="70" spans="1:8" x14ac:dyDescent="0.25">
      <c r="A70" s="69"/>
      <c r="B70" s="72"/>
      <c r="C70" s="64"/>
      <c r="D70" s="64"/>
      <c r="E70" s="64"/>
      <c r="F70" s="64"/>
      <c r="G70" s="21" t="s">
        <v>275</v>
      </c>
      <c r="H70" s="20">
        <v>7</v>
      </c>
    </row>
    <row r="71" spans="1:8" ht="32.25" thickBot="1" x14ac:dyDescent="0.3">
      <c r="A71" s="69"/>
      <c r="B71" s="72"/>
      <c r="C71" s="64"/>
      <c r="D71" s="64"/>
      <c r="E71" s="64"/>
      <c r="F71" s="64"/>
      <c r="G71" s="21" t="s">
        <v>135</v>
      </c>
      <c r="H71" s="20">
        <v>10</v>
      </c>
    </row>
    <row r="72" spans="1:8" x14ac:dyDescent="0.25">
      <c r="A72" s="69"/>
      <c r="B72" s="72"/>
      <c r="C72" s="64"/>
      <c r="D72" s="64"/>
      <c r="E72" s="64"/>
      <c r="F72" s="64"/>
      <c r="G72" s="61" t="s">
        <v>130</v>
      </c>
      <c r="H72" s="62"/>
    </row>
    <row r="73" spans="1:8" x14ac:dyDescent="0.25">
      <c r="A73" s="69"/>
      <c r="B73" s="72"/>
      <c r="C73" s="64"/>
      <c r="D73" s="64"/>
      <c r="E73" s="64"/>
      <c r="F73" s="64"/>
      <c r="G73" s="21" t="s">
        <v>253</v>
      </c>
      <c r="H73" s="20">
        <v>2</v>
      </c>
    </row>
    <row r="74" spans="1:8" ht="32.25" thickBot="1" x14ac:dyDescent="0.3">
      <c r="A74" s="69"/>
      <c r="B74" s="72"/>
      <c r="C74" s="64"/>
      <c r="D74" s="64"/>
      <c r="E74" s="64"/>
      <c r="F74" s="64"/>
      <c r="G74" s="21" t="s">
        <v>129</v>
      </c>
      <c r="H74" s="20">
        <v>2</v>
      </c>
    </row>
    <row r="75" spans="1:8" x14ac:dyDescent="0.25">
      <c r="A75" s="69"/>
      <c r="B75" s="72"/>
      <c r="C75" s="64"/>
      <c r="D75" s="64"/>
      <c r="E75" s="64"/>
      <c r="F75" s="64"/>
      <c r="G75" s="61" t="s">
        <v>127</v>
      </c>
      <c r="H75" s="62"/>
    </row>
    <row r="76" spans="1:8" ht="31.5" x14ac:dyDescent="0.25">
      <c r="A76" s="69"/>
      <c r="B76" s="72"/>
      <c r="C76" s="64"/>
      <c r="D76" s="64"/>
      <c r="E76" s="64"/>
      <c r="F76" s="64"/>
      <c r="G76" s="21" t="s">
        <v>251</v>
      </c>
      <c r="H76" s="20">
        <v>2</v>
      </c>
    </row>
    <row r="77" spans="1:8" ht="32.25" thickBot="1" x14ac:dyDescent="0.3">
      <c r="A77" s="69"/>
      <c r="B77" s="72"/>
      <c r="C77" s="64"/>
      <c r="D77" s="64"/>
      <c r="E77" s="64"/>
      <c r="F77" s="64"/>
      <c r="G77" s="21" t="s">
        <v>126</v>
      </c>
      <c r="H77" s="20">
        <v>4</v>
      </c>
    </row>
    <row r="78" spans="1:8" x14ac:dyDescent="0.25">
      <c r="A78" s="69"/>
      <c r="B78" s="72"/>
      <c r="C78" s="64"/>
      <c r="D78" s="64"/>
      <c r="E78" s="64"/>
      <c r="F78" s="64"/>
      <c r="G78" s="61" t="s">
        <v>125</v>
      </c>
      <c r="H78" s="62"/>
    </row>
    <row r="79" spans="1:8" x14ac:dyDescent="0.25">
      <c r="A79" s="69"/>
      <c r="B79" s="72"/>
      <c r="C79" s="64"/>
      <c r="D79" s="64"/>
      <c r="E79" s="64"/>
      <c r="F79" s="64"/>
      <c r="G79" s="21" t="s">
        <v>123</v>
      </c>
      <c r="H79" s="20">
        <v>2</v>
      </c>
    </row>
    <row r="80" spans="1:8" ht="31.5" x14ac:dyDescent="0.25">
      <c r="A80" s="69"/>
      <c r="B80" s="72"/>
      <c r="C80" s="64"/>
      <c r="D80" s="64"/>
      <c r="E80" s="64"/>
      <c r="F80" s="64"/>
      <c r="G80" s="21" t="s">
        <v>122</v>
      </c>
      <c r="H80" s="20">
        <v>2</v>
      </c>
    </row>
    <row r="81" spans="1:8" ht="16.5" thickBot="1" x14ac:dyDescent="0.3">
      <c r="A81" s="69"/>
      <c r="B81" s="72"/>
      <c r="C81" s="65"/>
      <c r="D81" s="65"/>
      <c r="E81" s="65"/>
      <c r="F81" s="65"/>
      <c r="G81" s="74" t="s">
        <v>8</v>
      </c>
      <c r="H81" s="76">
        <f>SUM(H65:H65,H67:H68,H70:H71,H73:H74,H76:H77,H79:H80,)</f>
        <v>43</v>
      </c>
    </row>
    <row r="82" spans="1:8" ht="103.9" customHeight="1" thickBot="1" x14ac:dyDescent="0.3">
      <c r="A82" s="70"/>
      <c r="B82" s="73"/>
      <c r="C82" s="66" t="s">
        <v>296</v>
      </c>
      <c r="D82" s="66"/>
      <c r="E82" s="66"/>
      <c r="F82" s="67"/>
      <c r="G82" s="75"/>
      <c r="H82" s="77"/>
    </row>
    <row r="83" spans="1:8" x14ac:dyDescent="0.25">
      <c r="A83" s="68">
        <v>5</v>
      </c>
      <c r="B83" s="71" t="s">
        <v>147</v>
      </c>
      <c r="C83" s="63" t="s">
        <v>295</v>
      </c>
      <c r="D83" s="63" t="s">
        <v>294</v>
      </c>
      <c r="E83" s="63" t="s">
        <v>293</v>
      </c>
      <c r="F83" s="63" t="s">
        <v>292</v>
      </c>
      <c r="G83" s="61" t="s">
        <v>140</v>
      </c>
      <c r="H83" s="62"/>
    </row>
    <row r="84" spans="1:8" ht="31.5" x14ac:dyDescent="0.25">
      <c r="A84" s="69"/>
      <c r="B84" s="72"/>
      <c r="C84" s="64"/>
      <c r="D84" s="64"/>
      <c r="E84" s="64"/>
      <c r="F84" s="64"/>
      <c r="G84" s="21" t="s">
        <v>287</v>
      </c>
      <c r="H84" s="20">
        <v>4</v>
      </c>
    </row>
    <row r="85" spans="1:8" ht="31.5" x14ac:dyDescent="0.25">
      <c r="A85" s="69"/>
      <c r="B85" s="72"/>
      <c r="C85" s="64"/>
      <c r="D85" s="64"/>
      <c r="E85" s="64"/>
      <c r="F85" s="64"/>
      <c r="G85" s="21" t="s">
        <v>286</v>
      </c>
      <c r="H85" s="20">
        <v>4</v>
      </c>
    </row>
    <row r="86" spans="1:8" ht="16.5" thickBot="1" x14ac:dyDescent="0.3">
      <c r="A86" s="69"/>
      <c r="B86" s="72"/>
      <c r="C86" s="64"/>
      <c r="D86" s="64"/>
      <c r="E86" s="64"/>
      <c r="F86" s="64"/>
      <c r="G86" s="21" t="s">
        <v>139</v>
      </c>
      <c r="H86" s="20">
        <v>4</v>
      </c>
    </row>
    <row r="87" spans="1:8" x14ac:dyDescent="0.25">
      <c r="A87" s="69"/>
      <c r="B87" s="72"/>
      <c r="C87" s="64"/>
      <c r="D87" s="64"/>
      <c r="E87" s="64"/>
      <c r="F87" s="64"/>
      <c r="G87" s="61" t="s">
        <v>136</v>
      </c>
      <c r="H87" s="62"/>
    </row>
    <row r="88" spans="1:8" ht="31.5" x14ac:dyDescent="0.25">
      <c r="A88" s="69"/>
      <c r="B88" s="72"/>
      <c r="C88" s="64"/>
      <c r="D88" s="64"/>
      <c r="E88" s="64"/>
      <c r="F88" s="64"/>
      <c r="G88" s="21" t="s">
        <v>135</v>
      </c>
      <c r="H88" s="20">
        <v>10</v>
      </c>
    </row>
    <row r="89" spans="1:8" ht="16.5" thickBot="1" x14ac:dyDescent="0.3">
      <c r="A89" s="69"/>
      <c r="B89" s="72"/>
      <c r="C89" s="64"/>
      <c r="D89" s="64"/>
      <c r="E89" s="64"/>
      <c r="F89" s="64"/>
      <c r="G89" s="21" t="s">
        <v>128</v>
      </c>
      <c r="H89" s="20">
        <v>6</v>
      </c>
    </row>
    <row r="90" spans="1:8" x14ac:dyDescent="0.25">
      <c r="A90" s="69"/>
      <c r="B90" s="72"/>
      <c r="C90" s="64"/>
      <c r="D90" s="64"/>
      <c r="E90" s="64"/>
      <c r="F90" s="64"/>
      <c r="G90" s="61" t="s">
        <v>130</v>
      </c>
      <c r="H90" s="62"/>
    </row>
    <row r="91" spans="1:8" ht="31.5" x14ac:dyDescent="0.25">
      <c r="A91" s="69"/>
      <c r="B91" s="72"/>
      <c r="C91" s="64"/>
      <c r="D91" s="64"/>
      <c r="E91" s="64"/>
      <c r="F91" s="64"/>
      <c r="G91" s="21" t="s">
        <v>129</v>
      </c>
      <c r="H91" s="20">
        <v>2</v>
      </c>
    </row>
    <row r="92" spans="1:8" ht="16.5" thickBot="1" x14ac:dyDescent="0.3">
      <c r="A92" s="69"/>
      <c r="B92" s="72"/>
      <c r="C92" s="64"/>
      <c r="D92" s="64"/>
      <c r="E92" s="64"/>
      <c r="F92" s="64"/>
      <c r="G92" s="21" t="s">
        <v>128</v>
      </c>
      <c r="H92" s="20">
        <v>2</v>
      </c>
    </row>
    <row r="93" spans="1:8" x14ac:dyDescent="0.25">
      <c r="A93" s="69"/>
      <c r="B93" s="72"/>
      <c r="C93" s="64"/>
      <c r="D93" s="64"/>
      <c r="E93" s="64"/>
      <c r="F93" s="64"/>
      <c r="G93" s="61" t="s">
        <v>127</v>
      </c>
      <c r="H93" s="62"/>
    </row>
    <row r="94" spans="1:8" ht="32.25" thickBot="1" x14ac:dyDescent="0.3">
      <c r="A94" s="69"/>
      <c r="B94" s="72"/>
      <c r="C94" s="64"/>
      <c r="D94" s="64"/>
      <c r="E94" s="64"/>
      <c r="F94" s="64"/>
      <c r="G94" s="21" t="s">
        <v>126</v>
      </c>
      <c r="H94" s="20">
        <v>4</v>
      </c>
    </row>
    <row r="95" spans="1:8" x14ac:dyDescent="0.25">
      <c r="A95" s="69"/>
      <c r="B95" s="72"/>
      <c r="C95" s="64"/>
      <c r="D95" s="64"/>
      <c r="E95" s="64"/>
      <c r="F95" s="64"/>
      <c r="G95" s="61" t="s">
        <v>125</v>
      </c>
      <c r="H95" s="62"/>
    </row>
    <row r="96" spans="1:8" x14ac:dyDescent="0.25">
      <c r="A96" s="69"/>
      <c r="B96" s="72"/>
      <c r="C96" s="64"/>
      <c r="D96" s="64"/>
      <c r="E96" s="64"/>
      <c r="F96" s="64"/>
      <c r="G96" s="21" t="s">
        <v>123</v>
      </c>
      <c r="H96" s="20">
        <v>3</v>
      </c>
    </row>
    <row r="97" spans="1:8" ht="31.5" x14ac:dyDescent="0.25">
      <c r="A97" s="69"/>
      <c r="B97" s="72"/>
      <c r="C97" s="64"/>
      <c r="D97" s="64"/>
      <c r="E97" s="64"/>
      <c r="F97" s="64"/>
      <c r="G97" s="21" t="s">
        <v>122</v>
      </c>
      <c r="H97" s="20">
        <v>5</v>
      </c>
    </row>
    <row r="98" spans="1:8" ht="16.5" thickBot="1" x14ac:dyDescent="0.3">
      <c r="A98" s="69"/>
      <c r="B98" s="72"/>
      <c r="C98" s="65"/>
      <c r="D98" s="65"/>
      <c r="E98" s="65"/>
      <c r="F98" s="65"/>
      <c r="G98" s="74" t="s">
        <v>8</v>
      </c>
      <c r="H98" s="76">
        <f>SUM(H84:H86,H88:H89,H91:H92,H94:H94,H96:H97,)</f>
        <v>44</v>
      </c>
    </row>
    <row r="99" spans="1:8" ht="114" customHeight="1" thickBot="1" x14ac:dyDescent="0.3">
      <c r="A99" s="70"/>
      <c r="B99" s="73"/>
      <c r="C99" s="66" t="s">
        <v>291</v>
      </c>
      <c r="D99" s="66"/>
      <c r="E99" s="66"/>
      <c r="F99" s="67"/>
      <c r="G99" s="75"/>
      <c r="H99" s="77"/>
    </row>
    <row r="100" spans="1:8" x14ac:dyDescent="0.25">
      <c r="A100" s="68">
        <v>6</v>
      </c>
      <c r="B100" s="71" t="s">
        <v>147</v>
      </c>
      <c r="C100" s="63" t="s">
        <v>290</v>
      </c>
      <c r="D100" s="63" t="s">
        <v>289</v>
      </c>
      <c r="E100" s="63" t="s">
        <v>288</v>
      </c>
      <c r="F100" s="63" t="s">
        <v>281</v>
      </c>
      <c r="G100" s="61" t="s">
        <v>166</v>
      </c>
      <c r="H100" s="62"/>
    </row>
    <row r="101" spans="1:8" ht="16.5" thickBot="1" x14ac:dyDescent="0.3">
      <c r="A101" s="69"/>
      <c r="B101" s="72"/>
      <c r="C101" s="64"/>
      <c r="D101" s="64"/>
      <c r="E101" s="64"/>
      <c r="F101" s="64"/>
      <c r="G101" s="21" t="s">
        <v>206</v>
      </c>
      <c r="H101" s="20">
        <v>4</v>
      </c>
    </row>
    <row r="102" spans="1:8" x14ac:dyDescent="0.25">
      <c r="A102" s="69"/>
      <c r="B102" s="72"/>
      <c r="C102" s="64"/>
      <c r="D102" s="64"/>
      <c r="E102" s="64"/>
      <c r="F102" s="64"/>
      <c r="G102" s="61" t="s">
        <v>164</v>
      </c>
      <c r="H102" s="62"/>
    </row>
    <row r="103" spans="1:8" ht="16.5" thickBot="1" x14ac:dyDescent="0.3">
      <c r="A103" s="69"/>
      <c r="B103" s="72"/>
      <c r="C103" s="64"/>
      <c r="D103" s="64"/>
      <c r="E103" s="64"/>
      <c r="F103" s="64"/>
      <c r="G103" s="21" t="s">
        <v>205</v>
      </c>
      <c r="H103" s="20">
        <v>6</v>
      </c>
    </row>
    <row r="104" spans="1:8" x14ac:dyDescent="0.25">
      <c r="A104" s="69"/>
      <c r="B104" s="72"/>
      <c r="C104" s="64"/>
      <c r="D104" s="64"/>
      <c r="E104" s="64"/>
      <c r="F104" s="64"/>
      <c r="G104" s="61" t="s">
        <v>140</v>
      </c>
      <c r="H104" s="62"/>
    </row>
    <row r="105" spans="1:8" ht="31.5" x14ac:dyDescent="0.25">
      <c r="A105" s="69"/>
      <c r="B105" s="72"/>
      <c r="C105" s="64"/>
      <c r="D105" s="64"/>
      <c r="E105" s="64"/>
      <c r="F105" s="64"/>
      <c r="G105" s="21" t="s">
        <v>287</v>
      </c>
      <c r="H105" s="20">
        <v>4</v>
      </c>
    </row>
    <row r="106" spans="1:8" ht="32.25" thickBot="1" x14ac:dyDescent="0.3">
      <c r="A106" s="69"/>
      <c r="B106" s="72"/>
      <c r="C106" s="64"/>
      <c r="D106" s="64"/>
      <c r="E106" s="64"/>
      <c r="F106" s="64"/>
      <c r="G106" s="21" t="s">
        <v>286</v>
      </c>
      <c r="H106" s="20">
        <v>4</v>
      </c>
    </row>
    <row r="107" spans="1:8" x14ac:dyDescent="0.25">
      <c r="A107" s="69"/>
      <c r="B107" s="72"/>
      <c r="C107" s="64"/>
      <c r="D107" s="64"/>
      <c r="E107" s="64"/>
      <c r="F107" s="64"/>
      <c r="G107" s="61" t="s">
        <v>136</v>
      </c>
      <c r="H107" s="62"/>
    </row>
    <row r="108" spans="1:8" ht="32.25" thickBot="1" x14ac:dyDescent="0.3">
      <c r="A108" s="69"/>
      <c r="B108" s="72"/>
      <c r="C108" s="64"/>
      <c r="D108" s="64"/>
      <c r="E108" s="64"/>
      <c r="F108" s="64"/>
      <c r="G108" s="21" t="s">
        <v>135</v>
      </c>
      <c r="H108" s="20">
        <v>5</v>
      </c>
    </row>
    <row r="109" spans="1:8" x14ac:dyDescent="0.25">
      <c r="A109" s="69"/>
      <c r="B109" s="72"/>
      <c r="C109" s="64"/>
      <c r="D109" s="64"/>
      <c r="E109" s="64"/>
      <c r="F109" s="64"/>
      <c r="G109" s="61" t="s">
        <v>130</v>
      </c>
      <c r="H109" s="62"/>
    </row>
    <row r="110" spans="1:8" ht="32.25" thickBot="1" x14ac:dyDescent="0.3">
      <c r="A110" s="69"/>
      <c r="B110" s="72"/>
      <c r="C110" s="64"/>
      <c r="D110" s="64"/>
      <c r="E110" s="64"/>
      <c r="F110" s="64"/>
      <c r="G110" s="21" t="s">
        <v>129</v>
      </c>
      <c r="H110" s="20">
        <v>2</v>
      </c>
    </row>
    <row r="111" spans="1:8" x14ac:dyDescent="0.25">
      <c r="A111" s="69"/>
      <c r="B111" s="72"/>
      <c r="C111" s="64"/>
      <c r="D111" s="64"/>
      <c r="E111" s="64"/>
      <c r="F111" s="64"/>
      <c r="G111" s="61" t="s">
        <v>127</v>
      </c>
      <c r="H111" s="62"/>
    </row>
    <row r="112" spans="1:8" ht="32.25" thickBot="1" x14ac:dyDescent="0.3">
      <c r="A112" s="69"/>
      <c r="B112" s="72"/>
      <c r="C112" s="64"/>
      <c r="D112" s="64"/>
      <c r="E112" s="64"/>
      <c r="F112" s="64"/>
      <c r="G112" s="21" t="s">
        <v>126</v>
      </c>
      <c r="H112" s="20">
        <v>4</v>
      </c>
    </row>
    <row r="113" spans="1:9" x14ac:dyDescent="0.25">
      <c r="A113" s="69"/>
      <c r="B113" s="72"/>
      <c r="C113" s="64"/>
      <c r="D113" s="64"/>
      <c r="E113" s="64"/>
      <c r="F113" s="64"/>
      <c r="G113" s="61" t="s">
        <v>125</v>
      </c>
      <c r="H113" s="62"/>
    </row>
    <row r="114" spans="1:9" ht="31.5" x14ac:dyDescent="0.25">
      <c r="A114" s="69"/>
      <c r="B114" s="72"/>
      <c r="C114" s="64"/>
      <c r="D114" s="64"/>
      <c r="E114" s="64"/>
      <c r="F114" s="64"/>
      <c r="G114" s="21" t="s">
        <v>122</v>
      </c>
      <c r="H114" s="20">
        <v>4</v>
      </c>
    </row>
    <row r="115" spans="1:9" ht="16.5" thickBot="1" x14ac:dyDescent="0.3">
      <c r="A115" s="69"/>
      <c r="B115" s="72"/>
      <c r="C115" s="65"/>
      <c r="D115" s="65"/>
      <c r="E115" s="65"/>
      <c r="F115" s="65"/>
      <c r="G115" s="74" t="s">
        <v>8</v>
      </c>
      <c r="H115" s="76">
        <f>SUM(H101:H101,H103:H103,H105:H106,H108:H108,H110:H110,H112:H112,H114:H114,)</f>
        <v>33</v>
      </c>
    </row>
    <row r="116" spans="1:9" ht="136.5" customHeight="1" thickBot="1" x14ac:dyDescent="0.3">
      <c r="A116" s="70"/>
      <c r="B116" s="73"/>
      <c r="C116" s="66" t="s">
        <v>285</v>
      </c>
      <c r="D116" s="66"/>
      <c r="E116" s="66"/>
      <c r="F116" s="67"/>
      <c r="G116" s="75"/>
      <c r="H116" s="77"/>
    </row>
    <row r="117" spans="1:9" x14ac:dyDescent="0.25">
      <c r="A117" s="68">
        <v>7</v>
      </c>
      <c r="B117" s="71" t="s">
        <v>212</v>
      </c>
      <c r="C117" s="63" t="s">
        <v>284</v>
      </c>
      <c r="D117" s="63" t="s">
        <v>283</v>
      </c>
      <c r="E117" s="63" t="s">
        <v>282</v>
      </c>
      <c r="F117" s="63" t="s">
        <v>281</v>
      </c>
      <c r="G117" s="61" t="s">
        <v>166</v>
      </c>
      <c r="H117" s="62"/>
    </row>
    <row r="118" spans="1:9" ht="16.5" thickBot="1" x14ac:dyDescent="0.3">
      <c r="A118" s="69"/>
      <c r="B118" s="72"/>
      <c r="C118" s="64"/>
      <c r="D118" s="64"/>
      <c r="E118" s="64"/>
      <c r="F118" s="64"/>
      <c r="G118" s="21" t="s">
        <v>206</v>
      </c>
      <c r="H118" s="20">
        <v>2</v>
      </c>
    </row>
    <row r="119" spans="1:9" x14ac:dyDescent="0.25">
      <c r="A119" s="69"/>
      <c r="B119" s="72"/>
      <c r="C119" s="64"/>
      <c r="D119" s="64"/>
      <c r="E119" s="64"/>
      <c r="F119" s="64"/>
      <c r="G119" s="61" t="s">
        <v>164</v>
      </c>
      <c r="H119" s="62"/>
    </row>
    <row r="120" spans="1:9" ht="16.5" thickBot="1" x14ac:dyDescent="0.3">
      <c r="A120" s="69"/>
      <c r="B120" s="72"/>
      <c r="C120" s="64"/>
      <c r="D120" s="64"/>
      <c r="E120" s="64"/>
      <c r="F120" s="64"/>
      <c r="G120" s="21" t="s">
        <v>205</v>
      </c>
      <c r="H120" s="20">
        <v>2</v>
      </c>
    </row>
    <row r="121" spans="1:9" x14ac:dyDescent="0.25">
      <c r="A121" s="69"/>
      <c r="B121" s="72"/>
      <c r="C121" s="64"/>
      <c r="D121" s="64"/>
      <c r="E121" s="64"/>
      <c r="F121" s="64"/>
      <c r="G121" s="61" t="s">
        <v>156</v>
      </c>
      <c r="H121" s="62"/>
    </row>
    <row r="122" spans="1:9" ht="31.5" x14ac:dyDescent="0.25">
      <c r="A122" s="69"/>
      <c r="B122" s="72"/>
      <c r="C122" s="64"/>
      <c r="D122" s="64"/>
      <c r="E122" s="64"/>
      <c r="F122" s="64"/>
      <c r="G122" s="21" t="s">
        <v>182</v>
      </c>
      <c r="H122" s="20">
        <v>2</v>
      </c>
    </row>
    <row r="123" spans="1:9" ht="32.25" thickBot="1" x14ac:dyDescent="0.3">
      <c r="A123" s="69"/>
      <c r="B123" s="72"/>
      <c r="C123" s="64"/>
      <c r="D123" s="64"/>
      <c r="E123" s="64"/>
      <c r="F123" s="64"/>
      <c r="G123" s="21" t="s">
        <v>155</v>
      </c>
      <c r="H123" s="20">
        <v>10</v>
      </c>
    </row>
    <row r="124" spans="1:9" x14ac:dyDescent="0.25">
      <c r="A124" s="69"/>
      <c r="B124" s="72"/>
      <c r="C124" s="64"/>
      <c r="D124" s="64"/>
      <c r="E124" s="64"/>
      <c r="F124" s="64"/>
      <c r="G124" s="61" t="s">
        <v>154</v>
      </c>
      <c r="H124" s="62"/>
    </row>
    <row r="125" spans="1:9" ht="31.5" x14ac:dyDescent="0.25">
      <c r="A125" s="69"/>
      <c r="B125" s="72"/>
      <c r="C125" s="64"/>
      <c r="D125" s="64"/>
      <c r="E125" s="64"/>
      <c r="F125" s="64"/>
      <c r="G125" s="21" t="s">
        <v>180</v>
      </c>
      <c r="H125" s="20">
        <v>2</v>
      </c>
    </row>
    <row r="126" spans="1:9" ht="32.25" thickBot="1" x14ac:dyDescent="0.25">
      <c r="A126" s="69"/>
      <c r="B126" s="72"/>
      <c r="C126" s="64"/>
      <c r="D126" s="64"/>
      <c r="E126" s="64"/>
      <c r="F126" s="64"/>
      <c r="G126" s="10" t="s">
        <v>153</v>
      </c>
      <c r="H126" s="20">
        <v>10</v>
      </c>
      <c r="I126" s="30"/>
    </row>
    <row r="127" spans="1:9" x14ac:dyDescent="0.25">
      <c r="A127" s="69"/>
      <c r="B127" s="72"/>
      <c r="C127" s="64"/>
      <c r="D127" s="64"/>
      <c r="E127" s="64"/>
      <c r="F127" s="64"/>
      <c r="G127" s="61" t="s">
        <v>133</v>
      </c>
      <c r="H127" s="62"/>
    </row>
    <row r="128" spans="1:9" x14ac:dyDescent="0.25">
      <c r="A128" s="69"/>
      <c r="B128" s="72"/>
      <c r="C128" s="64"/>
      <c r="D128" s="64"/>
      <c r="E128" s="64"/>
      <c r="F128" s="64"/>
      <c r="G128" s="21" t="s">
        <v>225</v>
      </c>
      <c r="H128" s="20">
        <v>2</v>
      </c>
    </row>
    <row r="129" spans="1:8" ht="16.5" thickBot="1" x14ac:dyDescent="0.3">
      <c r="A129" s="69"/>
      <c r="B129" s="72"/>
      <c r="C129" s="64"/>
      <c r="D129" s="64"/>
      <c r="E129" s="64"/>
      <c r="F129" s="64"/>
      <c r="G129" s="21" t="s">
        <v>280</v>
      </c>
      <c r="H129" s="20">
        <v>8</v>
      </c>
    </row>
    <row r="130" spans="1:8" x14ac:dyDescent="0.25">
      <c r="A130" s="69"/>
      <c r="B130" s="72"/>
      <c r="C130" s="64"/>
      <c r="D130" s="64"/>
      <c r="E130" s="64"/>
      <c r="F130" s="64"/>
      <c r="G130" s="61" t="s">
        <v>152</v>
      </c>
      <c r="H130" s="62"/>
    </row>
    <row r="131" spans="1:8" ht="48" thickBot="1" x14ac:dyDescent="0.3">
      <c r="A131" s="69"/>
      <c r="B131" s="72"/>
      <c r="C131" s="64"/>
      <c r="D131" s="64"/>
      <c r="E131" s="64"/>
      <c r="F131" s="64"/>
      <c r="G131" s="21" t="s">
        <v>193</v>
      </c>
      <c r="H131" s="20">
        <v>2</v>
      </c>
    </row>
    <row r="132" spans="1:8" x14ac:dyDescent="0.25">
      <c r="A132" s="69"/>
      <c r="B132" s="72"/>
      <c r="C132" s="64"/>
      <c r="D132" s="64"/>
      <c r="E132" s="64"/>
      <c r="F132" s="64"/>
      <c r="G132" s="61" t="s">
        <v>150</v>
      </c>
      <c r="H132" s="62"/>
    </row>
    <row r="133" spans="1:8" x14ac:dyDescent="0.25">
      <c r="A133" s="69"/>
      <c r="B133" s="72"/>
      <c r="C133" s="64"/>
      <c r="D133" s="64"/>
      <c r="E133" s="64"/>
      <c r="F133" s="64"/>
      <c r="G133" s="21" t="s">
        <v>202</v>
      </c>
      <c r="H133" s="20">
        <v>3</v>
      </c>
    </row>
    <row r="134" spans="1:8" ht="16.5" thickBot="1" x14ac:dyDescent="0.3">
      <c r="A134" s="69"/>
      <c r="B134" s="72"/>
      <c r="C134" s="65"/>
      <c r="D134" s="65"/>
      <c r="E134" s="65"/>
      <c r="F134" s="65"/>
      <c r="G134" s="74" t="s">
        <v>8</v>
      </c>
      <c r="H134" s="76">
        <f>SUM(H118:H118,H120:H120,H122:H123,H125:H126,H128:H129,H131:H131,H133:H133,)</f>
        <v>43</v>
      </c>
    </row>
    <row r="135" spans="1:8" ht="109.5" customHeight="1" thickBot="1" x14ac:dyDescent="0.3">
      <c r="A135" s="70"/>
      <c r="B135" s="73"/>
      <c r="C135" s="58" t="s">
        <v>279</v>
      </c>
      <c r="D135" s="58"/>
      <c r="E135" s="58"/>
      <c r="F135" s="59"/>
      <c r="G135" s="75"/>
      <c r="H135" s="77"/>
    </row>
    <row r="136" spans="1:8" x14ac:dyDescent="0.25">
      <c r="A136" s="68">
        <v>8</v>
      </c>
      <c r="B136" s="71" t="s">
        <v>199</v>
      </c>
      <c r="C136" s="63" t="s">
        <v>278</v>
      </c>
      <c r="D136" s="63" t="s">
        <v>277</v>
      </c>
      <c r="E136" s="63" t="s">
        <v>216</v>
      </c>
      <c r="F136" s="63" t="s">
        <v>276</v>
      </c>
      <c r="G136" s="61" t="s">
        <v>142</v>
      </c>
      <c r="H136" s="62"/>
    </row>
    <row r="137" spans="1:8" x14ac:dyDescent="0.25">
      <c r="A137" s="69"/>
      <c r="B137" s="72"/>
      <c r="C137" s="64"/>
      <c r="D137" s="64"/>
      <c r="E137" s="64"/>
      <c r="F137" s="64"/>
      <c r="G137" s="21" t="s">
        <v>235</v>
      </c>
      <c r="H137" s="20">
        <v>4</v>
      </c>
    </row>
    <row r="138" spans="1:8" ht="32.25" thickBot="1" x14ac:dyDescent="0.3">
      <c r="A138" s="69"/>
      <c r="B138" s="72"/>
      <c r="C138" s="64"/>
      <c r="D138" s="64"/>
      <c r="E138" s="64"/>
      <c r="F138" s="64"/>
      <c r="G138" s="21" t="s">
        <v>194</v>
      </c>
      <c r="H138" s="20">
        <v>2</v>
      </c>
    </row>
    <row r="139" spans="1:8" x14ac:dyDescent="0.25">
      <c r="A139" s="69"/>
      <c r="B139" s="72"/>
      <c r="C139" s="64"/>
      <c r="D139" s="64"/>
      <c r="E139" s="64"/>
      <c r="F139" s="64"/>
      <c r="G139" s="61" t="s">
        <v>166</v>
      </c>
      <c r="H139" s="62"/>
    </row>
    <row r="140" spans="1:8" ht="32.25" thickBot="1" x14ac:dyDescent="0.3">
      <c r="A140" s="69"/>
      <c r="B140" s="72"/>
      <c r="C140" s="64"/>
      <c r="D140" s="64"/>
      <c r="E140" s="64"/>
      <c r="F140" s="64"/>
      <c r="G140" s="21" t="s">
        <v>165</v>
      </c>
      <c r="H140" s="20">
        <v>2</v>
      </c>
    </row>
    <row r="141" spans="1:8" x14ac:dyDescent="0.25">
      <c r="A141" s="69"/>
      <c r="B141" s="72"/>
      <c r="C141" s="64"/>
      <c r="D141" s="64"/>
      <c r="E141" s="64"/>
      <c r="F141" s="64"/>
      <c r="G141" s="61" t="s">
        <v>164</v>
      </c>
      <c r="H141" s="62"/>
    </row>
    <row r="142" spans="1:8" ht="32.25" thickBot="1" x14ac:dyDescent="0.3">
      <c r="A142" s="69"/>
      <c r="B142" s="72"/>
      <c r="C142" s="64"/>
      <c r="D142" s="64"/>
      <c r="E142" s="64"/>
      <c r="F142" s="64"/>
      <c r="G142" s="21" t="s">
        <v>163</v>
      </c>
      <c r="H142" s="20">
        <v>2</v>
      </c>
    </row>
    <row r="143" spans="1:8" x14ac:dyDescent="0.25">
      <c r="A143" s="69"/>
      <c r="B143" s="72"/>
      <c r="C143" s="64"/>
      <c r="D143" s="64"/>
      <c r="E143" s="64"/>
      <c r="F143" s="64"/>
      <c r="G143" s="61" t="s">
        <v>156</v>
      </c>
      <c r="H143" s="62"/>
    </row>
    <row r="144" spans="1:8" ht="32.25" thickBot="1" x14ac:dyDescent="0.3">
      <c r="A144" s="69"/>
      <c r="B144" s="72"/>
      <c r="C144" s="64"/>
      <c r="D144" s="64"/>
      <c r="E144" s="64"/>
      <c r="F144" s="64"/>
      <c r="G144" s="21" t="s">
        <v>234</v>
      </c>
      <c r="H144" s="20">
        <v>4</v>
      </c>
    </row>
    <row r="145" spans="1:8" x14ac:dyDescent="0.25">
      <c r="A145" s="69"/>
      <c r="B145" s="72"/>
      <c r="C145" s="64"/>
      <c r="D145" s="64"/>
      <c r="E145" s="64"/>
      <c r="F145" s="64"/>
      <c r="G145" s="61" t="s">
        <v>154</v>
      </c>
      <c r="H145" s="62"/>
    </row>
    <row r="146" spans="1:8" ht="16.5" thickBot="1" x14ac:dyDescent="0.3">
      <c r="A146" s="69"/>
      <c r="B146" s="72"/>
      <c r="C146" s="64"/>
      <c r="D146" s="64"/>
      <c r="E146" s="64"/>
      <c r="F146" s="64"/>
      <c r="G146" s="21" t="s">
        <v>233</v>
      </c>
      <c r="H146" s="20">
        <v>4</v>
      </c>
    </row>
    <row r="147" spans="1:8" x14ac:dyDescent="0.25">
      <c r="A147" s="69"/>
      <c r="B147" s="72"/>
      <c r="C147" s="64"/>
      <c r="D147" s="64"/>
      <c r="E147" s="64"/>
      <c r="F147" s="64"/>
      <c r="G147" s="61" t="s">
        <v>136</v>
      </c>
      <c r="H147" s="62"/>
    </row>
    <row r="148" spans="1:8" ht="16.5" thickBot="1" x14ac:dyDescent="0.3">
      <c r="A148" s="69"/>
      <c r="B148" s="72"/>
      <c r="C148" s="64"/>
      <c r="D148" s="64"/>
      <c r="E148" s="64"/>
      <c r="F148" s="64"/>
      <c r="G148" s="21" t="s">
        <v>275</v>
      </c>
      <c r="H148" s="20">
        <v>3</v>
      </c>
    </row>
    <row r="149" spans="1:8" x14ac:dyDescent="0.25">
      <c r="A149" s="69"/>
      <c r="B149" s="72"/>
      <c r="C149" s="64"/>
      <c r="D149" s="64"/>
      <c r="E149" s="64"/>
      <c r="F149" s="64"/>
      <c r="G149" s="61" t="s">
        <v>133</v>
      </c>
      <c r="H149" s="62"/>
    </row>
    <row r="150" spans="1:8" x14ac:dyDescent="0.25">
      <c r="A150" s="69"/>
      <c r="B150" s="72"/>
      <c r="C150" s="64"/>
      <c r="D150" s="64"/>
      <c r="E150" s="64"/>
      <c r="F150" s="64"/>
      <c r="G150" s="21" t="s">
        <v>232</v>
      </c>
      <c r="H150" s="20">
        <v>1</v>
      </c>
    </row>
    <row r="151" spans="1:8" ht="16.5" thickBot="1" x14ac:dyDescent="0.3">
      <c r="A151" s="69"/>
      <c r="B151" s="72"/>
      <c r="C151" s="64"/>
      <c r="D151" s="64"/>
      <c r="E151" s="64"/>
      <c r="F151" s="64"/>
      <c r="G151" s="21" t="s">
        <v>131</v>
      </c>
      <c r="H151" s="20">
        <v>2</v>
      </c>
    </row>
    <row r="152" spans="1:8" x14ac:dyDescent="0.25">
      <c r="A152" s="69"/>
      <c r="B152" s="72"/>
      <c r="C152" s="64"/>
      <c r="D152" s="64"/>
      <c r="E152" s="64"/>
      <c r="F152" s="64"/>
      <c r="G152" s="61" t="s">
        <v>130</v>
      </c>
      <c r="H152" s="62"/>
    </row>
    <row r="153" spans="1:8" ht="16.5" thickBot="1" x14ac:dyDescent="0.3">
      <c r="A153" s="69"/>
      <c r="B153" s="72"/>
      <c r="C153" s="64"/>
      <c r="D153" s="64"/>
      <c r="E153" s="64"/>
      <c r="F153" s="64"/>
      <c r="G153" s="21" t="s">
        <v>253</v>
      </c>
      <c r="H153" s="20">
        <v>1</v>
      </c>
    </row>
    <row r="154" spans="1:8" x14ac:dyDescent="0.25">
      <c r="A154" s="69"/>
      <c r="B154" s="72"/>
      <c r="C154" s="64"/>
      <c r="D154" s="64"/>
      <c r="E154" s="64"/>
      <c r="F154" s="64"/>
      <c r="G154" s="61" t="s">
        <v>152</v>
      </c>
      <c r="H154" s="62"/>
    </row>
    <row r="155" spans="1:8" ht="32.25" thickBot="1" x14ac:dyDescent="0.3">
      <c r="A155" s="69"/>
      <c r="B155" s="72"/>
      <c r="C155" s="64"/>
      <c r="D155" s="64"/>
      <c r="E155" s="64"/>
      <c r="F155" s="64"/>
      <c r="G155" s="21" t="s">
        <v>151</v>
      </c>
      <c r="H155" s="20">
        <v>6</v>
      </c>
    </row>
    <row r="156" spans="1:8" x14ac:dyDescent="0.25">
      <c r="A156" s="69"/>
      <c r="B156" s="72"/>
      <c r="C156" s="64"/>
      <c r="D156" s="64"/>
      <c r="E156" s="64"/>
      <c r="F156" s="64"/>
      <c r="G156" s="61" t="s">
        <v>150</v>
      </c>
      <c r="H156" s="62"/>
    </row>
    <row r="157" spans="1:8" ht="31.5" x14ac:dyDescent="0.25">
      <c r="A157" s="69"/>
      <c r="B157" s="72"/>
      <c r="C157" s="64"/>
      <c r="D157" s="64"/>
      <c r="E157" s="64"/>
      <c r="F157" s="64"/>
      <c r="G157" s="21" t="s">
        <v>201</v>
      </c>
      <c r="H157" s="20">
        <v>6</v>
      </c>
    </row>
    <row r="158" spans="1:8" x14ac:dyDescent="0.25">
      <c r="A158" s="69"/>
      <c r="B158" s="72"/>
      <c r="C158" s="64"/>
      <c r="D158" s="64"/>
      <c r="E158" s="64"/>
      <c r="F158" s="64"/>
      <c r="G158" s="21" t="s">
        <v>231</v>
      </c>
      <c r="H158" s="20">
        <v>3</v>
      </c>
    </row>
    <row r="159" spans="1:8" x14ac:dyDescent="0.25">
      <c r="A159" s="69"/>
      <c r="B159" s="72"/>
      <c r="C159" s="64"/>
      <c r="D159" s="64"/>
      <c r="E159" s="64"/>
      <c r="F159" s="64"/>
      <c r="G159" s="21" t="s">
        <v>149</v>
      </c>
      <c r="H159" s="20">
        <v>4</v>
      </c>
    </row>
    <row r="160" spans="1:8" ht="16.5" thickBot="1" x14ac:dyDescent="0.3">
      <c r="A160" s="69"/>
      <c r="B160" s="72"/>
      <c r="C160" s="65"/>
      <c r="D160" s="65"/>
      <c r="E160" s="65"/>
      <c r="F160" s="65"/>
      <c r="G160" s="74" t="s">
        <v>8</v>
      </c>
      <c r="H160" s="76">
        <f>SUM(H137:H138,H140:H140,H142:H142,H144:H144,H146:H146,H148:H148,H150:H151,H153:H153,H155:H155,H157:H159)</f>
        <v>44</v>
      </c>
    </row>
    <row r="161" spans="1:8" ht="132.75" customHeight="1" thickBot="1" x14ac:dyDescent="0.3">
      <c r="A161" s="70"/>
      <c r="B161" s="73"/>
      <c r="C161" s="58" t="s">
        <v>274</v>
      </c>
      <c r="D161" s="58"/>
      <c r="E161" s="58"/>
      <c r="F161" s="59"/>
      <c r="G161" s="75"/>
      <c r="H161" s="77"/>
    </row>
    <row r="162" spans="1:8" x14ac:dyDescent="0.25">
      <c r="A162" s="68">
        <v>9</v>
      </c>
      <c r="B162" s="71" t="s">
        <v>199</v>
      </c>
      <c r="C162" s="63" t="s">
        <v>273</v>
      </c>
      <c r="D162" s="63" t="s">
        <v>272</v>
      </c>
      <c r="E162" s="63" t="s">
        <v>271</v>
      </c>
      <c r="F162" s="63" t="s">
        <v>270</v>
      </c>
      <c r="G162" s="61" t="s">
        <v>142</v>
      </c>
      <c r="H162" s="62"/>
    </row>
    <row r="163" spans="1:8" ht="32.25" thickBot="1" x14ac:dyDescent="0.3">
      <c r="A163" s="69"/>
      <c r="B163" s="72"/>
      <c r="C163" s="64"/>
      <c r="D163" s="64"/>
      <c r="E163" s="64"/>
      <c r="F163" s="64"/>
      <c r="G163" s="21" t="s">
        <v>194</v>
      </c>
      <c r="H163" s="20">
        <v>3</v>
      </c>
    </row>
    <row r="164" spans="1:8" x14ac:dyDescent="0.25">
      <c r="A164" s="69"/>
      <c r="B164" s="72"/>
      <c r="C164" s="64"/>
      <c r="D164" s="64"/>
      <c r="E164" s="64"/>
      <c r="F164" s="64"/>
      <c r="G164" s="61" t="s">
        <v>156</v>
      </c>
      <c r="H164" s="62"/>
    </row>
    <row r="165" spans="1:8" ht="32.25" thickBot="1" x14ac:dyDescent="0.3">
      <c r="A165" s="69"/>
      <c r="B165" s="72"/>
      <c r="C165" s="64"/>
      <c r="D165" s="64"/>
      <c r="E165" s="64"/>
      <c r="F165" s="64"/>
      <c r="G165" s="21" t="s">
        <v>214</v>
      </c>
      <c r="H165" s="20">
        <v>4</v>
      </c>
    </row>
    <row r="166" spans="1:8" x14ac:dyDescent="0.25">
      <c r="A166" s="69"/>
      <c r="B166" s="72"/>
      <c r="C166" s="64"/>
      <c r="D166" s="64"/>
      <c r="E166" s="64"/>
      <c r="F166" s="64"/>
      <c r="G166" s="61" t="s">
        <v>154</v>
      </c>
      <c r="H166" s="62"/>
    </row>
    <row r="167" spans="1:8" ht="16.5" thickBot="1" x14ac:dyDescent="0.3">
      <c r="A167" s="69"/>
      <c r="B167" s="72"/>
      <c r="C167" s="64"/>
      <c r="D167" s="64"/>
      <c r="E167" s="64"/>
      <c r="F167" s="64"/>
      <c r="G167" s="21" t="s">
        <v>269</v>
      </c>
      <c r="H167" s="20">
        <v>4</v>
      </c>
    </row>
    <row r="168" spans="1:8" x14ac:dyDescent="0.25">
      <c r="A168" s="69"/>
      <c r="B168" s="72"/>
      <c r="C168" s="64"/>
      <c r="D168" s="64"/>
      <c r="E168" s="64"/>
      <c r="F168" s="64"/>
      <c r="G168" s="61" t="s">
        <v>133</v>
      </c>
      <c r="H168" s="62"/>
    </row>
    <row r="169" spans="1:8" x14ac:dyDescent="0.25">
      <c r="A169" s="69"/>
      <c r="B169" s="72"/>
      <c r="C169" s="64"/>
      <c r="D169" s="64"/>
      <c r="E169" s="64"/>
      <c r="F169" s="64"/>
      <c r="G169" s="21" t="s">
        <v>132</v>
      </c>
      <c r="H169" s="20">
        <v>4</v>
      </c>
    </row>
    <row r="170" spans="1:8" ht="16.5" thickBot="1" x14ac:dyDescent="0.3">
      <c r="A170" s="69"/>
      <c r="B170" s="72"/>
      <c r="C170" s="64"/>
      <c r="D170" s="64"/>
      <c r="E170" s="64"/>
      <c r="F170" s="64"/>
      <c r="G170" s="21" t="s">
        <v>131</v>
      </c>
      <c r="H170" s="20">
        <v>4</v>
      </c>
    </row>
    <row r="171" spans="1:8" x14ac:dyDescent="0.25">
      <c r="A171" s="69"/>
      <c r="B171" s="72"/>
      <c r="C171" s="64"/>
      <c r="D171" s="64"/>
      <c r="E171" s="64"/>
      <c r="F171" s="64"/>
      <c r="G171" s="61" t="s">
        <v>152</v>
      </c>
      <c r="H171" s="62"/>
    </row>
    <row r="172" spans="1:8" ht="48" thickBot="1" x14ac:dyDescent="0.3">
      <c r="A172" s="69"/>
      <c r="B172" s="72"/>
      <c r="C172" s="64"/>
      <c r="D172" s="64"/>
      <c r="E172" s="64"/>
      <c r="F172" s="64"/>
      <c r="G172" s="21" t="s">
        <v>193</v>
      </c>
      <c r="H172" s="20">
        <v>2</v>
      </c>
    </row>
    <row r="173" spans="1:8" x14ac:dyDescent="0.25">
      <c r="A173" s="69"/>
      <c r="B173" s="72"/>
      <c r="C173" s="64"/>
      <c r="D173" s="64"/>
      <c r="E173" s="64"/>
      <c r="F173" s="64"/>
      <c r="G173" s="61" t="s">
        <v>150</v>
      </c>
      <c r="H173" s="62"/>
    </row>
    <row r="174" spans="1:8" x14ac:dyDescent="0.25">
      <c r="A174" s="69"/>
      <c r="B174" s="72"/>
      <c r="C174" s="64"/>
      <c r="D174" s="64"/>
      <c r="E174" s="64"/>
      <c r="F174" s="64"/>
      <c r="G174" s="21" t="s">
        <v>192</v>
      </c>
      <c r="H174" s="20">
        <v>6</v>
      </c>
    </row>
    <row r="175" spans="1:8" ht="16.5" thickBot="1" x14ac:dyDescent="0.3">
      <c r="A175" s="69"/>
      <c r="B175" s="72"/>
      <c r="C175" s="65"/>
      <c r="D175" s="65"/>
      <c r="E175" s="65"/>
      <c r="F175" s="65"/>
      <c r="G175" s="74" t="s">
        <v>8</v>
      </c>
      <c r="H175" s="76">
        <f>SUM(H163:H163,H165:H165,H167:H167,H169:H170,H172:H172,H174:H174,)</f>
        <v>27</v>
      </c>
    </row>
    <row r="176" spans="1:8" ht="120.75" customHeight="1" thickBot="1" x14ac:dyDescent="0.3">
      <c r="A176" s="70"/>
      <c r="B176" s="73"/>
      <c r="C176" s="66" t="s">
        <v>268</v>
      </c>
      <c r="D176" s="66"/>
      <c r="E176" s="66"/>
      <c r="F176" s="67"/>
      <c r="G176" s="75"/>
      <c r="H176" s="77"/>
    </row>
    <row r="177" spans="1:8" x14ac:dyDescent="0.25">
      <c r="A177" s="68">
        <v>10</v>
      </c>
      <c r="B177" s="71" t="s">
        <v>161</v>
      </c>
      <c r="C177" s="63" t="s">
        <v>267</v>
      </c>
      <c r="D177" s="63" t="s">
        <v>266</v>
      </c>
      <c r="E177" s="63" t="s">
        <v>265</v>
      </c>
      <c r="F177" s="63" t="s">
        <v>264</v>
      </c>
      <c r="G177" s="61" t="s">
        <v>166</v>
      </c>
      <c r="H177" s="62"/>
    </row>
    <row r="178" spans="1:8" ht="32.25" thickBot="1" x14ac:dyDescent="0.3">
      <c r="A178" s="69"/>
      <c r="B178" s="72"/>
      <c r="C178" s="64"/>
      <c r="D178" s="64"/>
      <c r="E178" s="64"/>
      <c r="F178" s="64"/>
      <c r="G178" s="21" t="s">
        <v>165</v>
      </c>
      <c r="H178" s="20">
        <v>2</v>
      </c>
    </row>
    <row r="179" spans="1:8" x14ac:dyDescent="0.25">
      <c r="A179" s="69"/>
      <c r="B179" s="72"/>
      <c r="C179" s="64"/>
      <c r="D179" s="64"/>
      <c r="E179" s="64"/>
      <c r="F179" s="64"/>
      <c r="G179" s="61" t="s">
        <v>164</v>
      </c>
      <c r="H179" s="62"/>
    </row>
    <row r="180" spans="1:8" ht="32.25" thickBot="1" x14ac:dyDescent="0.3">
      <c r="A180" s="69"/>
      <c r="B180" s="72"/>
      <c r="C180" s="64"/>
      <c r="D180" s="64"/>
      <c r="E180" s="64"/>
      <c r="F180" s="64"/>
      <c r="G180" s="21" t="s">
        <v>163</v>
      </c>
      <c r="H180" s="20">
        <v>2</v>
      </c>
    </row>
    <row r="181" spans="1:8" x14ac:dyDescent="0.25">
      <c r="A181" s="69"/>
      <c r="B181" s="72"/>
      <c r="C181" s="64"/>
      <c r="D181" s="64"/>
      <c r="E181" s="64"/>
      <c r="F181" s="64"/>
      <c r="G181" s="61" t="s">
        <v>156</v>
      </c>
      <c r="H181" s="62"/>
    </row>
    <row r="182" spans="1:8" ht="32.25" thickBot="1" x14ac:dyDescent="0.3">
      <c r="A182" s="69"/>
      <c r="B182" s="72"/>
      <c r="C182" s="64"/>
      <c r="D182" s="64"/>
      <c r="E182" s="64"/>
      <c r="F182" s="64"/>
      <c r="G182" s="21" t="s">
        <v>155</v>
      </c>
      <c r="H182" s="20">
        <v>20</v>
      </c>
    </row>
    <row r="183" spans="1:8" x14ac:dyDescent="0.25">
      <c r="A183" s="69"/>
      <c r="B183" s="72"/>
      <c r="C183" s="64"/>
      <c r="D183" s="64"/>
      <c r="E183" s="64"/>
      <c r="F183" s="64"/>
      <c r="G183" s="61" t="s">
        <v>154</v>
      </c>
      <c r="H183" s="62"/>
    </row>
    <row r="184" spans="1:8" ht="32.25" thickBot="1" x14ac:dyDescent="0.3">
      <c r="A184" s="69"/>
      <c r="B184" s="72"/>
      <c r="C184" s="64"/>
      <c r="D184" s="64"/>
      <c r="E184" s="64"/>
      <c r="F184" s="64"/>
      <c r="G184" s="21" t="s">
        <v>153</v>
      </c>
      <c r="H184" s="20">
        <v>20</v>
      </c>
    </row>
    <row r="185" spans="1:8" x14ac:dyDescent="0.25">
      <c r="A185" s="69"/>
      <c r="B185" s="72"/>
      <c r="C185" s="64"/>
      <c r="D185" s="64"/>
      <c r="E185" s="64"/>
      <c r="F185" s="64"/>
      <c r="G185" s="61" t="s">
        <v>133</v>
      </c>
      <c r="H185" s="62"/>
    </row>
    <row r="186" spans="1:8" x14ac:dyDescent="0.25">
      <c r="A186" s="69"/>
      <c r="B186" s="72"/>
      <c r="C186" s="64"/>
      <c r="D186" s="64"/>
      <c r="E186" s="64"/>
      <c r="F186" s="64"/>
      <c r="G186" s="21" t="s">
        <v>132</v>
      </c>
      <c r="H186" s="20">
        <v>8</v>
      </c>
    </row>
    <row r="187" spans="1:8" ht="16.5" thickBot="1" x14ac:dyDescent="0.3">
      <c r="A187" s="69"/>
      <c r="B187" s="72"/>
      <c r="C187" s="64"/>
      <c r="D187" s="64"/>
      <c r="E187" s="64"/>
      <c r="F187" s="64"/>
      <c r="G187" s="21" t="s">
        <v>131</v>
      </c>
      <c r="H187" s="20">
        <v>4</v>
      </c>
    </row>
    <row r="188" spans="1:8" x14ac:dyDescent="0.25">
      <c r="A188" s="69"/>
      <c r="B188" s="72"/>
      <c r="C188" s="64"/>
      <c r="D188" s="64"/>
      <c r="E188" s="64"/>
      <c r="F188" s="64"/>
      <c r="G188" s="61" t="s">
        <v>152</v>
      </c>
      <c r="H188" s="62"/>
    </row>
    <row r="189" spans="1:8" ht="32.25" thickBot="1" x14ac:dyDescent="0.3">
      <c r="A189" s="69"/>
      <c r="B189" s="72"/>
      <c r="C189" s="64"/>
      <c r="D189" s="64"/>
      <c r="E189" s="64"/>
      <c r="F189" s="64"/>
      <c r="G189" s="21" t="s">
        <v>151</v>
      </c>
      <c r="H189" s="20">
        <v>5</v>
      </c>
    </row>
    <row r="190" spans="1:8" x14ac:dyDescent="0.25">
      <c r="A190" s="69"/>
      <c r="B190" s="72"/>
      <c r="C190" s="64"/>
      <c r="D190" s="64"/>
      <c r="E190" s="64"/>
      <c r="F190" s="64"/>
      <c r="G190" s="61" t="s">
        <v>150</v>
      </c>
      <c r="H190" s="62"/>
    </row>
    <row r="191" spans="1:8" x14ac:dyDescent="0.25">
      <c r="A191" s="69"/>
      <c r="B191" s="72"/>
      <c r="C191" s="64"/>
      <c r="D191" s="64"/>
      <c r="E191" s="64"/>
      <c r="F191" s="64"/>
      <c r="G191" s="21" t="s">
        <v>149</v>
      </c>
      <c r="H191" s="20">
        <v>6</v>
      </c>
    </row>
    <row r="192" spans="1:8" ht="16.5" thickBot="1" x14ac:dyDescent="0.3">
      <c r="A192" s="69"/>
      <c r="B192" s="72"/>
      <c r="C192" s="65"/>
      <c r="D192" s="65"/>
      <c r="E192" s="65"/>
      <c r="F192" s="65"/>
      <c r="G192" s="74" t="s">
        <v>8</v>
      </c>
      <c r="H192" s="76">
        <f>SUM(H178:H178,H180:H180,H182:H182,H184:H184,H186:H187,H189:H189,H191:H191,)</f>
        <v>67</v>
      </c>
    </row>
    <row r="193" spans="1:12" ht="114.75" customHeight="1" thickBot="1" x14ac:dyDescent="0.3">
      <c r="A193" s="70"/>
      <c r="B193" s="73"/>
      <c r="C193" s="66" t="s">
        <v>263</v>
      </c>
      <c r="D193" s="66"/>
      <c r="E193" s="66"/>
      <c r="F193" s="67"/>
      <c r="G193" s="75"/>
      <c r="H193" s="77"/>
    </row>
    <row r="194" spans="1:12" x14ac:dyDescent="0.25">
      <c r="A194" s="68">
        <v>11</v>
      </c>
      <c r="B194" s="71" t="s">
        <v>147</v>
      </c>
      <c r="C194" s="63" t="s">
        <v>262</v>
      </c>
      <c r="D194" s="63" t="s">
        <v>261</v>
      </c>
      <c r="E194" s="63" t="s">
        <v>260</v>
      </c>
      <c r="F194" s="63" t="s">
        <v>259</v>
      </c>
      <c r="G194" s="61" t="s">
        <v>142</v>
      </c>
      <c r="H194" s="62"/>
    </row>
    <row r="195" spans="1:12" ht="32.25" thickBot="1" x14ac:dyDescent="0.3">
      <c r="A195" s="69"/>
      <c r="B195" s="72"/>
      <c r="C195" s="64"/>
      <c r="D195" s="64"/>
      <c r="E195" s="64"/>
      <c r="F195" s="64"/>
      <c r="G195" s="21" t="s">
        <v>141</v>
      </c>
      <c r="H195" s="20">
        <v>4</v>
      </c>
    </row>
    <row r="196" spans="1:12" x14ac:dyDescent="0.25">
      <c r="A196" s="69"/>
      <c r="B196" s="72"/>
      <c r="C196" s="64"/>
      <c r="D196" s="64"/>
      <c r="E196" s="64"/>
      <c r="F196" s="64"/>
      <c r="G196" s="61" t="s">
        <v>140</v>
      </c>
      <c r="H196" s="62"/>
    </row>
    <row r="197" spans="1:12" ht="31.5" x14ac:dyDescent="0.25">
      <c r="A197" s="69"/>
      <c r="B197" s="72"/>
      <c r="C197" s="64"/>
      <c r="D197" s="64"/>
      <c r="E197" s="64"/>
      <c r="F197" s="64"/>
      <c r="G197" s="21" t="s">
        <v>258</v>
      </c>
      <c r="H197" s="20">
        <v>10</v>
      </c>
    </row>
    <row r="198" spans="1:12" x14ac:dyDescent="0.25">
      <c r="A198" s="69"/>
      <c r="B198" s="72"/>
      <c r="C198" s="64"/>
      <c r="D198" s="64"/>
      <c r="E198" s="64"/>
      <c r="F198" s="64"/>
      <c r="G198" s="21" t="s">
        <v>257</v>
      </c>
      <c r="H198" s="20">
        <v>6</v>
      </c>
    </row>
    <row r="199" spans="1:12" ht="16.5" thickBot="1" x14ac:dyDescent="0.3">
      <c r="A199" s="69"/>
      <c r="B199" s="72"/>
      <c r="C199" s="64"/>
      <c r="D199" s="64"/>
      <c r="E199" s="64"/>
      <c r="F199" s="64"/>
      <c r="G199" s="21" t="s">
        <v>138</v>
      </c>
      <c r="H199" s="20">
        <v>4</v>
      </c>
      <c r="I199" s="29"/>
      <c r="J199" s="29"/>
      <c r="K199" s="29"/>
      <c r="L199" s="29"/>
    </row>
    <row r="200" spans="1:12" x14ac:dyDescent="0.25">
      <c r="A200" s="69"/>
      <c r="B200" s="72"/>
      <c r="C200" s="64"/>
      <c r="D200" s="64"/>
      <c r="E200" s="64"/>
      <c r="F200" s="64"/>
      <c r="G200" s="61" t="s">
        <v>156</v>
      </c>
      <c r="H200" s="62"/>
      <c r="I200" s="29"/>
      <c r="J200" s="29"/>
      <c r="K200" s="29"/>
      <c r="L200" s="29"/>
    </row>
    <row r="201" spans="1:12" ht="32.25" thickBot="1" x14ac:dyDescent="0.25">
      <c r="A201" s="69"/>
      <c r="B201" s="72"/>
      <c r="C201" s="64"/>
      <c r="D201" s="64"/>
      <c r="E201" s="64"/>
      <c r="F201" s="64"/>
      <c r="G201" s="10" t="s">
        <v>234</v>
      </c>
      <c r="H201" s="20">
        <v>4</v>
      </c>
      <c r="I201" s="30"/>
      <c r="J201" s="29"/>
      <c r="K201" s="29"/>
      <c r="L201" s="29"/>
    </row>
    <row r="202" spans="1:12" x14ac:dyDescent="0.25">
      <c r="A202" s="69"/>
      <c r="B202" s="72"/>
      <c r="C202" s="64"/>
      <c r="D202" s="64"/>
      <c r="E202" s="64"/>
      <c r="F202" s="64"/>
      <c r="G202" s="61" t="s">
        <v>154</v>
      </c>
      <c r="H202" s="62"/>
    </row>
    <row r="203" spans="1:12" ht="16.5" thickBot="1" x14ac:dyDescent="0.3">
      <c r="A203" s="69"/>
      <c r="B203" s="72"/>
      <c r="C203" s="64"/>
      <c r="D203" s="64"/>
      <c r="E203" s="64"/>
      <c r="F203" s="64"/>
      <c r="G203" s="21" t="s">
        <v>233</v>
      </c>
      <c r="H203" s="20">
        <v>4</v>
      </c>
    </row>
    <row r="204" spans="1:12" x14ac:dyDescent="0.25">
      <c r="A204" s="69"/>
      <c r="B204" s="72"/>
      <c r="C204" s="64"/>
      <c r="D204" s="64"/>
      <c r="E204" s="64"/>
      <c r="F204" s="64"/>
      <c r="G204" s="61" t="s">
        <v>136</v>
      </c>
      <c r="H204" s="62"/>
    </row>
    <row r="205" spans="1:12" x14ac:dyDescent="0.25">
      <c r="A205" s="69"/>
      <c r="B205" s="72"/>
      <c r="C205" s="64"/>
      <c r="D205" s="64"/>
      <c r="E205" s="64"/>
      <c r="F205" s="64"/>
      <c r="G205" s="21" t="s">
        <v>256</v>
      </c>
      <c r="H205" s="20">
        <v>22</v>
      </c>
    </row>
    <row r="206" spans="1:12" ht="16.5" thickBot="1" x14ac:dyDescent="0.3">
      <c r="A206" s="69"/>
      <c r="B206" s="72"/>
      <c r="C206" s="64"/>
      <c r="D206" s="64"/>
      <c r="E206" s="64"/>
      <c r="F206" s="64"/>
      <c r="G206" s="21" t="s">
        <v>255</v>
      </c>
      <c r="H206" s="20">
        <v>22</v>
      </c>
    </row>
    <row r="207" spans="1:12" x14ac:dyDescent="0.25">
      <c r="A207" s="69"/>
      <c r="B207" s="72"/>
      <c r="C207" s="64"/>
      <c r="D207" s="64"/>
      <c r="E207" s="64"/>
      <c r="F207" s="64"/>
      <c r="G207" s="61" t="s">
        <v>133</v>
      </c>
      <c r="H207" s="62"/>
    </row>
    <row r="208" spans="1:12" ht="16.5" thickBot="1" x14ac:dyDescent="0.3">
      <c r="A208" s="69"/>
      <c r="B208" s="72"/>
      <c r="C208" s="64"/>
      <c r="D208" s="64"/>
      <c r="E208" s="64"/>
      <c r="F208" s="64"/>
      <c r="G208" s="21" t="s">
        <v>232</v>
      </c>
      <c r="H208" s="20">
        <v>1</v>
      </c>
    </row>
    <row r="209" spans="1:8" x14ac:dyDescent="0.25">
      <c r="A209" s="69"/>
      <c r="B209" s="72"/>
      <c r="C209" s="64"/>
      <c r="D209" s="64"/>
      <c r="E209" s="64"/>
      <c r="F209" s="64"/>
      <c r="G209" s="61" t="s">
        <v>130</v>
      </c>
      <c r="H209" s="62"/>
    </row>
    <row r="210" spans="1:8" x14ac:dyDescent="0.25">
      <c r="A210" s="69"/>
      <c r="B210" s="72"/>
      <c r="C210" s="64"/>
      <c r="D210" s="64"/>
      <c r="E210" s="64"/>
      <c r="F210" s="64"/>
      <c r="G210" s="21" t="s">
        <v>254</v>
      </c>
      <c r="H210" s="20">
        <v>5</v>
      </c>
    </row>
    <row r="211" spans="1:8" ht="16.5" thickBot="1" x14ac:dyDescent="0.3">
      <c r="A211" s="69"/>
      <c r="B211" s="72"/>
      <c r="C211" s="64"/>
      <c r="D211" s="64"/>
      <c r="E211" s="64"/>
      <c r="F211" s="64"/>
      <c r="G211" s="21" t="s">
        <v>253</v>
      </c>
      <c r="H211" s="20">
        <v>1</v>
      </c>
    </row>
    <row r="212" spans="1:8" x14ac:dyDescent="0.25">
      <c r="A212" s="69"/>
      <c r="B212" s="72"/>
      <c r="C212" s="64"/>
      <c r="D212" s="64"/>
      <c r="E212" s="64"/>
      <c r="F212" s="64"/>
      <c r="G212" s="61" t="s">
        <v>127</v>
      </c>
      <c r="H212" s="62"/>
    </row>
    <row r="213" spans="1:8" x14ac:dyDescent="0.25">
      <c r="A213" s="69"/>
      <c r="B213" s="72"/>
      <c r="C213" s="64"/>
      <c r="D213" s="64"/>
      <c r="E213" s="64"/>
      <c r="F213" s="64"/>
      <c r="G213" s="21" t="s">
        <v>252</v>
      </c>
      <c r="H213" s="20">
        <v>7</v>
      </c>
    </row>
    <row r="214" spans="1:8" ht="32.25" thickBot="1" x14ac:dyDescent="0.3">
      <c r="A214" s="69"/>
      <c r="B214" s="72"/>
      <c r="C214" s="64"/>
      <c r="D214" s="64"/>
      <c r="E214" s="64"/>
      <c r="F214" s="64"/>
      <c r="G214" s="21" t="s">
        <v>251</v>
      </c>
      <c r="H214" s="20">
        <v>4</v>
      </c>
    </row>
    <row r="215" spans="1:8" x14ac:dyDescent="0.25">
      <c r="A215" s="69"/>
      <c r="B215" s="72"/>
      <c r="C215" s="64"/>
      <c r="D215" s="64"/>
      <c r="E215" s="64"/>
      <c r="F215" s="64"/>
      <c r="G215" s="61" t="s">
        <v>150</v>
      </c>
      <c r="H215" s="62"/>
    </row>
    <row r="216" spans="1:8" ht="16.5" thickBot="1" x14ac:dyDescent="0.3">
      <c r="A216" s="69"/>
      <c r="B216" s="72"/>
      <c r="C216" s="64"/>
      <c r="D216" s="64"/>
      <c r="E216" s="64"/>
      <c r="F216" s="64"/>
      <c r="G216" s="21" t="s">
        <v>231</v>
      </c>
      <c r="H216" s="20">
        <v>2</v>
      </c>
    </row>
    <row r="217" spans="1:8" x14ac:dyDescent="0.25">
      <c r="A217" s="69"/>
      <c r="B217" s="72"/>
      <c r="C217" s="64"/>
      <c r="D217" s="64"/>
      <c r="E217" s="64"/>
      <c r="F217" s="64"/>
      <c r="G217" s="61" t="s">
        <v>125</v>
      </c>
      <c r="H217" s="62"/>
    </row>
    <row r="218" spans="1:8" x14ac:dyDescent="0.25">
      <c r="A218" s="69"/>
      <c r="B218" s="72"/>
      <c r="C218" s="64"/>
      <c r="D218" s="64"/>
      <c r="E218" s="64"/>
      <c r="F218" s="64"/>
      <c r="G218" s="21" t="s">
        <v>124</v>
      </c>
      <c r="H218" s="20">
        <v>4</v>
      </c>
    </row>
    <row r="219" spans="1:8" x14ac:dyDescent="0.25">
      <c r="A219" s="69"/>
      <c r="B219" s="72"/>
      <c r="C219" s="64"/>
      <c r="D219" s="64"/>
      <c r="E219" s="64"/>
      <c r="F219" s="64"/>
      <c r="G219" s="21" t="s">
        <v>123</v>
      </c>
      <c r="H219" s="20">
        <v>4</v>
      </c>
    </row>
    <row r="220" spans="1:8" ht="16.5" thickBot="1" x14ac:dyDescent="0.3">
      <c r="A220" s="69"/>
      <c r="B220" s="72"/>
      <c r="C220" s="65"/>
      <c r="D220" s="65"/>
      <c r="E220" s="65"/>
      <c r="F220" s="65"/>
      <c r="G220" s="74" t="s">
        <v>8</v>
      </c>
      <c r="H220" s="76">
        <f>SUM(H195:H195,H197:H199,H201:H201,H203:H203,H205:H206,H208:H208,H210:H211,H213:H214,H216:H216,H218:H219)</f>
        <v>104</v>
      </c>
    </row>
    <row r="221" spans="1:8" ht="142.5" customHeight="1" thickBot="1" x14ac:dyDescent="0.3">
      <c r="A221" s="70"/>
      <c r="B221" s="73"/>
      <c r="C221" s="66" t="s">
        <v>250</v>
      </c>
      <c r="D221" s="66"/>
      <c r="E221" s="66"/>
      <c r="F221" s="67"/>
      <c r="G221" s="75"/>
      <c r="H221" s="77"/>
    </row>
    <row r="222" spans="1:8" x14ac:dyDescent="0.25">
      <c r="A222" s="68">
        <v>12</v>
      </c>
      <c r="B222" s="71" t="s">
        <v>161</v>
      </c>
      <c r="C222" s="63" t="s">
        <v>249</v>
      </c>
      <c r="D222" s="63" t="s">
        <v>248</v>
      </c>
      <c r="E222" s="63" t="s">
        <v>247</v>
      </c>
      <c r="F222" s="63" t="s">
        <v>246</v>
      </c>
      <c r="G222" s="61" t="s">
        <v>166</v>
      </c>
      <c r="H222" s="62"/>
    </row>
    <row r="223" spans="1:8" ht="32.25" thickBot="1" x14ac:dyDescent="0.3">
      <c r="A223" s="69"/>
      <c r="B223" s="72"/>
      <c r="C223" s="64"/>
      <c r="D223" s="64"/>
      <c r="E223" s="64"/>
      <c r="F223" s="64"/>
      <c r="G223" s="21" t="s">
        <v>165</v>
      </c>
      <c r="H223" s="20">
        <v>4</v>
      </c>
    </row>
    <row r="224" spans="1:8" x14ac:dyDescent="0.25">
      <c r="A224" s="69"/>
      <c r="B224" s="72"/>
      <c r="C224" s="64"/>
      <c r="D224" s="64"/>
      <c r="E224" s="64"/>
      <c r="F224" s="64"/>
      <c r="G224" s="61" t="s">
        <v>164</v>
      </c>
      <c r="H224" s="62"/>
    </row>
    <row r="225" spans="1:8" ht="32.25" thickBot="1" x14ac:dyDescent="0.3">
      <c r="A225" s="69"/>
      <c r="B225" s="72"/>
      <c r="C225" s="64"/>
      <c r="D225" s="64"/>
      <c r="E225" s="64"/>
      <c r="F225" s="64"/>
      <c r="G225" s="21" t="s">
        <v>163</v>
      </c>
      <c r="H225" s="20">
        <v>4</v>
      </c>
    </row>
    <row r="226" spans="1:8" x14ac:dyDescent="0.25">
      <c r="A226" s="69"/>
      <c r="B226" s="72"/>
      <c r="C226" s="64"/>
      <c r="D226" s="64"/>
      <c r="E226" s="64"/>
      <c r="F226" s="64"/>
      <c r="G226" s="61" t="s">
        <v>156</v>
      </c>
      <c r="H226" s="62"/>
    </row>
    <row r="227" spans="1:8" ht="32.25" thickBot="1" x14ac:dyDescent="0.3">
      <c r="A227" s="69"/>
      <c r="B227" s="72"/>
      <c r="C227" s="64"/>
      <c r="D227" s="64"/>
      <c r="E227" s="64"/>
      <c r="F227" s="64"/>
      <c r="G227" s="21" t="s">
        <v>155</v>
      </c>
      <c r="H227" s="20">
        <v>20</v>
      </c>
    </row>
    <row r="228" spans="1:8" x14ac:dyDescent="0.25">
      <c r="A228" s="69"/>
      <c r="B228" s="72"/>
      <c r="C228" s="64"/>
      <c r="D228" s="64"/>
      <c r="E228" s="64"/>
      <c r="F228" s="64"/>
      <c r="G228" s="61" t="s">
        <v>154</v>
      </c>
      <c r="H228" s="62"/>
    </row>
    <row r="229" spans="1:8" ht="32.25" thickBot="1" x14ac:dyDescent="0.3">
      <c r="A229" s="69"/>
      <c r="B229" s="72"/>
      <c r="C229" s="64"/>
      <c r="D229" s="64"/>
      <c r="E229" s="64"/>
      <c r="F229" s="64"/>
      <c r="G229" s="21" t="s">
        <v>153</v>
      </c>
      <c r="H229" s="20">
        <v>20</v>
      </c>
    </row>
    <row r="230" spans="1:8" x14ac:dyDescent="0.25">
      <c r="A230" s="69"/>
      <c r="B230" s="72"/>
      <c r="C230" s="64"/>
      <c r="D230" s="64"/>
      <c r="E230" s="64"/>
      <c r="F230" s="64"/>
      <c r="G230" s="61" t="s">
        <v>152</v>
      </c>
      <c r="H230" s="62"/>
    </row>
    <row r="231" spans="1:8" ht="31.5" x14ac:dyDescent="0.25">
      <c r="A231" s="69"/>
      <c r="B231" s="72"/>
      <c r="C231" s="64"/>
      <c r="D231" s="64"/>
      <c r="E231" s="64"/>
      <c r="F231" s="64"/>
      <c r="G231" s="21" t="s">
        <v>151</v>
      </c>
      <c r="H231" s="20">
        <v>10</v>
      </c>
    </row>
    <row r="232" spans="1:8" ht="16.5" thickBot="1" x14ac:dyDescent="0.3">
      <c r="A232" s="69"/>
      <c r="B232" s="72"/>
      <c r="C232" s="65"/>
      <c r="D232" s="65"/>
      <c r="E232" s="65"/>
      <c r="F232" s="65"/>
      <c r="G232" s="74" t="s">
        <v>8</v>
      </c>
      <c r="H232" s="76">
        <f>SUM(H223:H223,H225:H225,H227:H227,H229:H229,H231:H231,)</f>
        <v>58</v>
      </c>
    </row>
    <row r="233" spans="1:8" ht="104.45" customHeight="1" thickBot="1" x14ac:dyDescent="0.3">
      <c r="A233" s="70"/>
      <c r="B233" s="73"/>
      <c r="C233" s="66" t="s">
        <v>245</v>
      </c>
      <c r="D233" s="66"/>
      <c r="E233" s="66"/>
      <c r="F233" s="67"/>
      <c r="G233" s="75"/>
      <c r="H233" s="77"/>
    </row>
    <row r="234" spans="1:8" x14ac:dyDescent="0.25">
      <c r="A234" s="68">
        <v>13</v>
      </c>
      <c r="B234" s="71" t="s">
        <v>161</v>
      </c>
      <c r="C234" s="63" t="s">
        <v>244</v>
      </c>
      <c r="D234" s="63" t="s">
        <v>243</v>
      </c>
      <c r="E234" s="63" t="s">
        <v>242</v>
      </c>
      <c r="F234" s="63" t="s">
        <v>241</v>
      </c>
      <c r="G234" s="61" t="s">
        <v>142</v>
      </c>
      <c r="H234" s="62"/>
    </row>
    <row r="235" spans="1:8" ht="32.25" thickBot="1" x14ac:dyDescent="0.3">
      <c r="A235" s="69"/>
      <c r="B235" s="72"/>
      <c r="C235" s="64"/>
      <c r="D235" s="64"/>
      <c r="E235" s="64"/>
      <c r="F235" s="64"/>
      <c r="G235" s="21" t="s">
        <v>194</v>
      </c>
      <c r="H235" s="20">
        <v>3</v>
      </c>
    </row>
    <row r="236" spans="1:8" x14ac:dyDescent="0.25">
      <c r="A236" s="69"/>
      <c r="B236" s="72"/>
      <c r="C236" s="64"/>
      <c r="D236" s="64"/>
      <c r="E236" s="64"/>
      <c r="F236" s="64"/>
      <c r="G236" s="61" t="s">
        <v>156</v>
      </c>
      <c r="H236" s="62"/>
    </row>
    <row r="237" spans="1:8" ht="32.25" thickBot="1" x14ac:dyDescent="0.3">
      <c r="A237" s="69"/>
      <c r="B237" s="72"/>
      <c r="C237" s="64"/>
      <c r="D237" s="64"/>
      <c r="E237" s="64"/>
      <c r="F237" s="64"/>
      <c r="G237" s="21" t="s">
        <v>181</v>
      </c>
      <c r="H237" s="20">
        <v>2</v>
      </c>
    </row>
    <row r="238" spans="1:8" x14ac:dyDescent="0.25">
      <c r="A238" s="69"/>
      <c r="B238" s="72"/>
      <c r="C238" s="64"/>
      <c r="D238" s="64"/>
      <c r="E238" s="64"/>
      <c r="F238" s="64"/>
      <c r="G238" s="61" t="s">
        <v>154</v>
      </c>
      <c r="H238" s="62"/>
    </row>
    <row r="239" spans="1:8" ht="32.25" thickBot="1" x14ac:dyDescent="0.3">
      <c r="A239" s="69"/>
      <c r="B239" s="72"/>
      <c r="C239" s="64"/>
      <c r="D239" s="64"/>
      <c r="E239" s="64"/>
      <c r="F239" s="64"/>
      <c r="G239" s="21" t="s">
        <v>179</v>
      </c>
      <c r="H239" s="20">
        <v>2</v>
      </c>
    </row>
    <row r="240" spans="1:8" x14ac:dyDescent="0.25">
      <c r="A240" s="69"/>
      <c r="B240" s="72"/>
      <c r="C240" s="64"/>
      <c r="D240" s="64"/>
      <c r="E240" s="64"/>
      <c r="F240" s="64"/>
      <c r="G240" s="61" t="s">
        <v>133</v>
      </c>
      <c r="H240" s="62"/>
    </row>
    <row r="241" spans="1:8" ht="16.5" thickBot="1" x14ac:dyDescent="0.3">
      <c r="A241" s="69"/>
      <c r="B241" s="72"/>
      <c r="C241" s="64"/>
      <c r="D241" s="64"/>
      <c r="E241" s="64"/>
      <c r="F241" s="64"/>
      <c r="G241" s="21" t="s">
        <v>132</v>
      </c>
      <c r="H241" s="20">
        <v>2</v>
      </c>
    </row>
    <row r="242" spans="1:8" x14ac:dyDescent="0.25">
      <c r="A242" s="69"/>
      <c r="B242" s="72"/>
      <c r="C242" s="64"/>
      <c r="D242" s="64"/>
      <c r="E242" s="64"/>
      <c r="F242" s="64"/>
      <c r="G242" s="61" t="s">
        <v>152</v>
      </c>
      <c r="H242" s="62"/>
    </row>
    <row r="243" spans="1:8" ht="32.25" thickBot="1" x14ac:dyDescent="0.3">
      <c r="A243" s="69"/>
      <c r="B243" s="72"/>
      <c r="C243" s="64"/>
      <c r="D243" s="64"/>
      <c r="E243" s="64"/>
      <c r="F243" s="64"/>
      <c r="G243" s="21" t="s">
        <v>151</v>
      </c>
      <c r="H243" s="20">
        <v>10</v>
      </c>
    </row>
    <row r="244" spans="1:8" x14ac:dyDescent="0.25">
      <c r="A244" s="69"/>
      <c r="B244" s="72"/>
      <c r="C244" s="64"/>
      <c r="D244" s="64"/>
      <c r="E244" s="64"/>
      <c r="F244" s="64"/>
      <c r="G244" s="61" t="s">
        <v>150</v>
      </c>
      <c r="H244" s="62"/>
    </row>
    <row r="245" spans="1:8" x14ac:dyDescent="0.25">
      <c r="A245" s="69"/>
      <c r="B245" s="72"/>
      <c r="C245" s="64"/>
      <c r="D245" s="64"/>
      <c r="E245" s="64"/>
      <c r="F245" s="64"/>
      <c r="G245" s="21" t="s">
        <v>149</v>
      </c>
      <c r="H245" s="20">
        <v>4</v>
      </c>
    </row>
    <row r="246" spans="1:8" ht="16.5" thickBot="1" x14ac:dyDescent="0.3">
      <c r="A246" s="69"/>
      <c r="B246" s="72"/>
      <c r="C246" s="65"/>
      <c r="D246" s="65"/>
      <c r="E246" s="65"/>
      <c r="F246" s="65"/>
      <c r="G246" s="74" t="s">
        <v>8</v>
      </c>
      <c r="H246" s="76">
        <f>SUM(H235:H235,H237:H237,H239:H239,H241:H241,H243:H243,H245:H245)</f>
        <v>23</v>
      </c>
    </row>
    <row r="247" spans="1:8" ht="135.75" customHeight="1" thickBot="1" x14ac:dyDescent="0.3">
      <c r="A247" s="70"/>
      <c r="B247" s="73"/>
      <c r="C247" s="66" t="s">
        <v>240</v>
      </c>
      <c r="D247" s="66"/>
      <c r="E247" s="66"/>
      <c r="F247" s="67"/>
      <c r="G247" s="75"/>
      <c r="H247" s="77"/>
    </row>
    <row r="248" spans="1:8" x14ac:dyDescent="0.25">
      <c r="A248" s="68">
        <v>14</v>
      </c>
      <c r="B248" s="71" t="s">
        <v>199</v>
      </c>
      <c r="C248" s="63" t="s">
        <v>239</v>
      </c>
      <c r="D248" s="63" t="s">
        <v>238</v>
      </c>
      <c r="E248" s="63" t="s">
        <v>237</v>
      </c>
      <c r="F248" s="63" t="s">
        <v>236</v>
      </c>
      <c r="G248" s="61" t="s">
        <v>142</v>
      </c>
      <c r="H248" s="62"/>
    </row>
    <row r="249" spans="1:8" ht="16.5" thickBot="1" x14ac:dyDescent="0.3">
      <c r="A249" s="69"/>
      <c r="B249" s="72"/>
      <c r="C249" s="64"/>
      <c r="D249" s="64"/>
      <c r="E249" s="64"/>
      <c r="F249" s="64"/>
      <c r="G249" s="21" t="s">
        <v>235</v>
      </c>
      <c r="H249" s="20">
        <v>12</v>
      </c>
    </row>
    <row r="250" spans="1:8" x14ac:dyDescent="0.25">
      <c r="A250" s="69"/>
      <c r="B250" s="72"/>
      <c r="C250" s="64"/>
      <c r="D250" s="64"/>
      <c r="E250" s="64"/>
      <c r="F250" s="64"/>
      <c r="G250" s="61" t="s">
        <v>156</v>
      </c>
      <c r="H250" s="62"/>
    </row>
    <row r="251" spans="1:8" ht="32.25" thickBot="1" x14ac:dyDescent="0.3">
      <c r="A251" s="69"/>
      <c r="B251" s="72"/>
      <c r="C251" s="64"/>
      <c r="D251" s="64"/>
      <c r="E251" s="64"/>
      <c r="F251" s="64"/>
      <c r="G251" s="21" t="s">
        <v>234</v>
      </c>
      <c r="H251" s="20">
        <v>8</v>
      </c>
    </row>
    <row r="252" spans="1:8" x14ac:dyDescent="0.25">
      <c r="A252" s="69"/>
      <c r="B252" s="72"/>
      <c r="C252" s="64"/>
      <c r="D252" s="64"/>
      <c r="E252" s="64"/>
      <c r="F252" s="64"/>
      <c r="G252" s="61" t="s">
        <v>154</v>
      </c>
      <c r="H252" s="62"/>
    </row>
    <row r="253" spans="1:8" ht="16.5" thickBot="1" x14ac:dyDescent="0.3">
      <c r="A253" s="69"/>
      <c r="B253" s="72"/>
      <c r="C253" s="64"/>
      <c r="D253" s="64"/>
      <c r="E253" s="64"/>
      <c r="F253" s="64"/>
      <c r="G253" s="21" t="s">
        <v>233</v>
      </c>
      <c r="H253" s="20">
        <v>8</v>
      </c>
    </row>
    <row r="254" spans="1:8" x14ac:dyDescent="0.25">
      <c r="A254" s="69"/>
      <c r="B254" s="72"/>
      <c r="C254" s="64"/>
      <c r="D254" s="64"/>
      <c r="E254" s="64"/>
      <c r="F254" s="64"/>
      <c r="G254" s="61" t="s">
        <v>133</v>
      </c>
      <c r="H254" s="62"/>
    </row>
    <row r="255" spans="1:8" x14ac:dyDescent="0.25">
      <c r="A255" s="69"/>
      <c r="B255" s="72"/>
      <c r="C255" s="64"/>
      <c r="D255" s="64"/>
      <c r="E255" s="64"/>
      <c r="F255" s="64"/>
      <c r="G255" s="21" t="s">
        <v>232</v>
      </c>
      <c r="H255" s="20">
        <v>2</v>
      </c>
    </row>
    <row r="256" spans="1:8" ht="16.5" thickBot="1" x14ac:dyDescent="0.3">
      <c r="A256" s="69"/>
      <c r="B256" s="72"/>
      <c r="C256" s="64"/>
      <c r="D256" s="64"/>
      <c r="E256" s="64"/>
      <c r="F256" s="64"/>
      <c r="G256" s="21" t="s">
        <v>131</v>
      </c>
      <c r="H256" s="20">
        <v>4</v>
      </c>
    </row>
    <row r="257" spans="1:8" x14ac:dyDescent="0.25">
      <c r="A257" s="69"/>
      <c r="B257" s="72"/>
      <c r="C257" s="64"/>
      <c r="D257" s="64"/>
      <c r="E257" s="64"/>
      <c r="F257" s="64"/>
      <c r="G257" s="61" t="s">
        <v>152</v>
      </c>
      <c r="H257" s="62"/>
    </row>
    <row r="258" spans="1:8" ht="48" thickBot="1" x14ac:dyDescent="0.3">
      <c r="A258" s="69"/>
      <c r="B258" s="72"/>
      <c r="C258" s="64"/>
      <c r="D258" s="64"/>
      <c r="E258" s="64"/>
      <c r="F258" s="64"/>
      <c r="G258" s="21" t="s">
        <v>193</v>
      </c>
      <c r="H258" s="20">
        <v>2</v>
      </c>
    </row>
    <row r="259" spans="1:8" x14ac:dyDescent="0.25">
      <c r="A259" s="69"/>
      <c r="B259" s="72"/>
      <c r="C259" s="64"/>
      <c r="D259" s="64"/>
      <c r="E259" s="64"/>
      <c r="F259" s="64"/>
      <c r="G259" s="61" t="s">
        <v>150</v>
      </c>
      <c r="H259" s="62"/>
    </row>
    <row r="260" spans="1:8" x14ac:dyDescent="0.25">
      <c r="A260" s="69"/>
      <c r="B260" s="72"/>
      <c r="C260" s="64"/>
      <c r="D260" s="64"/>
      <c r="E260" s="64"/>
      <c r="F260" s="64"/>
      <c r="G260" s="21" t="s">
        <v>231</v>
      </c>
      <c r="H260" s="20">
        <v>8</v>
      </c>
    </row>
    <row r="261" spans="1:8" ht="5.45" customHeight="1" thickBot="1" x14ac:dyDescent="0.3">
      <c r="A261" s="69"/>
      <c r="B261" s="72"/>
      <c r="C261" s="65"/>
      <c r="D261" s="65"/>
      <c r="E261" s="65"/>
      <c r="F261" s="65"/>
      <c r="G261" s="74" t="s">
        <v>8</v>
      </c>
      <c r="H261" s="76">
        <f>SUM(H249:H249,H251:H251,H253:H253,H255:H256,H258:H258,H260:H260,)</f>
        <v>44</v>
      </c>
    </row>
    <row r="262" spans="1:8" ht="108.6" customHeight="1" thickBot="1" x14ac:dyDescent="0.3">
      <c r="A262" s="70"/>
      <c r="B262" s="73"/>
      <c r="C262" s="66" t="s">
        <v>230</v>
      </c>
      <c r="D262" s="66"/>
      <c r="E262" s="66"/>
      <c r="F262" s="67"/>
      <c r="G262" s="75"/>
      <c r="H262" s="77"/>
    </row>
    <row r="263" spans="1:8" x14ac:dyDescent="0.25">
      <c r="A263" s="68">
        <v>15</v>
      </c>
      <c r="B263" s="71" t="s">
        <v>161</v>
      </c>
      <c r="C263" s="63" t="s">
        <v>229</v>
      </c>
      <c r="D263" s="63" t="s">
        <v>228</v>
      </c>
      <c r="E263" s="63" t="s">
        <v>227</v>
      </c>
      <c r="F263" s="63" t="s">
        <v>226</v>
      </c>
      <c r="G263" s="61" t="s">
        <v>166</v>
      </c>
      <c r="H263" s="62"/>
    </row>
    <row r="264" spans="1:8" ht="16.5" thickBot="1" x14ac:dyDescent="0.3">
      <c r="A264" s="69"/>
      <c r="B264" s="72"/>
      <c r="C264" s="64"/>
      <c r="D264" s="64"/>
      <c r="E264" s="64"/>
      <c r="F264" s="64"/>
      <c r="G264" s="21" t="s">
        <v>206</v>
      </c>
      <c r="H264" s="20">
        <v>2</v>
      </c>
    </row>
    <row r="265" spans="1:8" x14ac:dyDescent="0.25">
      <c r="A265" s="69"/>
      <c r="B265" s="72"/>
      <c r="C265" s="64"/>
      <c r="D265" s="64"/>
      <c r="E265" s="64"/>
      <c r="F265" s="64"/>
      <c r="G265" s="61" t="s">
        <v>164</v>
      </c>
      <c r="H265" s="62"/>
    </row>
    <row r="266" spans="1:8" ht="16.5" thickBot="1" x14ac:dyDescent="0.3">
      <c r="A266" s="69"/>
      <c r="B266" s="72"/>
      <c r="C266" s="64"/>
      <c r="D266" s="64"/>
      <c r="E266" s="64"/>
      <c r="F266" s="64"/>
      <c r="G266" s="21" t="s">
        <v>205</v>
      </c>
      <c r="H266" s="20">
        <v>4</v>
      </c>
    </row>
    <row r="267" spans="1:8" x14ac:dyDescent="0.25">
      <c r="A267" s="69"/>
      <c r="B267" s="72"/>
      <c r="C267" s="64"/>
      <c r="D267" s="64"/>
      <c r="E267" s="64"/>
      <c r="F267" s="64"/>
      <c r="G267" s="61" t="s">
        <v>156</v>
      </c>
      <c r="H267" s="62"/>
    </row>
    <row r="268" spans="1:8" ht="31.5" x14ac:dyDescent="0.25">
      <c r="A268" s="69"/>
      <c r="B268" s="72"/>
      <c r="C268" s="64"/>
      <c r="D268" s="64"/>
      <c r="E268" s="64"/>
      <c r="F268" s="64"/>
      <c r="G268" s="21" t="s">
        <v>182</v>
      </c>
      <c r="H268" s="20">
        <v>4</v>
      </c>
    </row>
    <row r="269" spans="1:8" ht="31.5" x14ac:dyDescent="0.25">
      <c r="A269" s="69"/>
      <c r="B269" s="72"/>
      <c r="C269" s="64"/>
      <c r="D269" s="64"/>
      <c r="E269" s="64"/>
      <c r="F269" s="64"/>
      <c r="G269" s="21" t="s">
        <v>181</v>
      </c>
      <c r="H269" s="20">
        <v>5</v>
      </c>
    </row>
    <row r="270" spans="1:8" ht="32.25" thickBot="1" x14ac:dyDescent="0.3">
      <c r="A270" s="69"/>
      <c r="B270" s="72"/>
      <c r="C270" s="64"/>
      <c r="D270" s="64"/>
      <c r="E270" s="64"/>
      <c r="F270" s="64"/>
      <c r="G270" s="21" t="s">
        <v>155</v>
      </c>
      <c r="H270" s="20">
        <v>20</v>
      </c>
    </row>
    <row r="271" spans="1:8" x14ac:dyDescent="0.25">
      <c r="A271" s="69"/>
      <c r="B271" s="72"/>
      <c r="C271" s="64"/>
      <c r="D271" s="64"/>
      <c r="E271" s="64"/>
      <c r="F271" s="64"/>
      <c r="G271" s="61" t="s">
        <v>154</v>
      </c>
      <c r="H271" s="62"/>
    </row>
    <row r="272" spans="1:8" ht="31.5" x14ac:dyDescent="0.25">
      <c r="A272" s="69"/>
      <c r="B272" s="72"/>
      <c r="C272" s="64"/>
      <c r="D272" s="64"/>
      <c r="E272" s="64"/>
      <c r="F272" s="64"/>
      <c r="G272" s="21" t="s">
        <v>180</v>
      </c>
      <c r="H272" s="20">
        <v>4</v>
      </c>
    </row>
    <row r="273" spans="1:8" ht="31.5" x14ac:dyDescent="0.25">
      <c r="A273" s="69"/>
      <c r="B273" s="72"/>
      <c r="C273" s="64"/>
      <c r="D273" s="64"/>
      <c r="E273" s="64"/>
      <c r="F273" s="64"/>
      <c r="G273" s="21" t="s">
        <v>179</v>
      </c>
      <c r="H273" s="20">
        <v>4</v>
      </c>
    </row>
    <row r="274" spans="1:8" ht="32.25" thickBot="1" x14ac:dyDescent="0.3">
      <c r="A274" s="69"/>
      <c r="B274" s="72"/>
      <c r="C274" s="64"/>
      <c r="D274" s="64"/>
      <c r="E274" s="64"/>
      <c r="F274" s="64"/>
      <c r="G274" s="10" t="s">
        <v>153</v>
      </c>
      <c r="H274" s="20">
        <v>20</v>
      </c>
    </row>
    <row r="275" spans="1:8" x14ac:dyDescent="0.25">
      <c r="A275" s="69"/>
      <c r="B275" s="72"/>
      <c r="C275" s="64"/>
      <c r="D275" s="64"/>
      <c r="E275" s="64"/>
      <c r="F275" s="64"/>
      <c r="G275" s="61" t="s">
        <v>133</v>
      </c>
      <c r="H275" s="62"/>
    </row>
    <row r="276" spans="1:8" ht="16.5" thickBot="1" x14ac:dyDescent="0.3">
      <c r="A276" s="69"/>
      <c r="B276" s="72"/>
      <c r="C276" s="64"/>
      <c r="D276" s="64"/>
      <c r="E276" s="64"/>
      <c r="F276" s="64"/>
      <c r="G276" s="21" t="s">
        <v>225</v>
      </c>
      <c r="H276" s="20">
        <v>6</v>
      </c>
    </row>
    <row r="277" spans="1:8" x14ac:dyDescent="0.25">
      <c r="A277" s="69"/>
      <c r="B277" s="72"/>
      <c r="C277" s="64"/>
      <c r="D277" s="64"/>
      <c r="E277" s="64"/>
      <c r="F277" s="64"/>
      <c r="G277" s="61" t="s">
        <v>152</v>
      </c>
      <c r="H277" s="62"/>
    </row>
    <row r="278" spans="1:8" ht="48" thickBot="1" x14ac:dyDescent="0.3">
      <c r="A278" s="69"/>
      <c r="B278" s="72"/>
      <c r="C278" s="64"/>
      <c r="D278" s="64"/>
      <c r="E278" s="64"/>
      <c r="F278" s="64"/>
      <c r="G278" s="21" t="s">
        <v>193</v>
      </c>
      <c r="H278" s="20">
        <v>2</v>
      </c>
    </row>
    <row r="279" spans="1:8" x14ac:dyDescent="0.25">
      <c r="A279" s="69"/>
      <c r="B279" s="72"/>
      <c r="C279" s="64"/>
      <c r="D279" s="64"/>
      <c r="E279" s="64"/>
      <c r="F279" s="64"/>
      <c r="G279" s="61" t="s">
        <v>150</v>
      </c>
      <c r="H279" s="62"/>
    </row>
    <row r="280" spans="1:8" x14ac:dyDescent="0.25">
      <c r="A280" s="69"/>
      <c r="B280" s="72"/>
      <c r="C280" s="64"/>
      <c r="D280" s="64"/>
      <c r="E280" s="64"/>
      <c r="F280" s="64"/>
      <c r="G280" s="21" t="s">
        <v>202</v>
      </c>
      <c r="H280" s="20">
        <v>2</v>
      </c>
    </row>
    <row r="281" spans="1:8" ht="16.5" thickBot="1" x14ac:dyDescent="0.3">
      <c r="A281" s="69"/>
      <c r="B281" s="72"/>
      <c r="C281" s="65"/>
      <c r="D281" s="65"/>
      <c r="E281" s="65"/>
      <c r="F281" s="65"/>
      <c r="G281" s="74" t="s">
        <v>8</v>
      </c>
      <c r="H281" s="76">
        <f>SUM(H264:H264,H266:H266,H268:H270,H272:H274,H276:H276,H278:H278,H280:H280,)</f>
        <v>73</v>
      </c>
    </row>
    <row r="282" spans="1:8" ht="111" customHeight="1" thickBot="1" x14ac:dyDescent="0.3">
      <c r="A282" s="70"/>
      <c r="B282" s="73"/>
      <c r="C282" s="66" t="s">
        <v>224</v>
      </c>
      <c r="D282" s="66"/>
      <c r="E282" s="66"/>
      <c r="F282" s="67"/>
      <c r="G282" s="75"/>
      <c r="H282" s="77"/>
    </row>
    <row r="283" spans="1:8" x14ac:dyDescent="0.25">
      <c r="A283" s="68">
        <v>16</v>
      </c>
      <c r="B283" s="71" t="s">
        <v>219</v>
      </c>
      <c r="C283" s="63" t="s">
        <v>223</v>
      </c>
      <c r="D283" s="63" t="s">
        <v>222</v>
      </c>
      <c r="E283" s="63" t="s">
        <v>216</v>
      </c>
      <c r="F283" s="63" t="s">
        <v>221</v>
      </c>
      <c r="G283" s="61" t="s">
        <v>142</v>
      </c>
      <c r="H283" s="62"/>
    </row>
    <row r="284" spans="1:8" ht="32.25" thickBot="1" x14ac:dyDescent="0.3">
      <c r="A284" s="69"/>
      <c r="B284" s="72"/>
      <c r="C284" s="64"/>
      <c r="D284" s="64"/>
      <c r="E284" s="64"/>
      <c r="F284" s="64"/>
      <c r="G284" s="21" t="s">
        <v>194</v>
      </c>
      <c r="H284" s="20">
        <v>2</v>
      </c>
    </row>
    <row r="285" spans="1:8" x14ac:dyDescent="0.25">
      <c r="A285" s="69"/>
      <c r="B285" s="72"/>
      <c r="C285" s="64"/>
      <c r="D285" s="64"/>
      <c r="E285" s="64"/>
      <c r="F285" s="64"/>
      <c r="G285" s="61" t="s">
        <v>156</v>
      </c>
      <c r="H285" s="62"/>
    </row>
    <row r="286" spans="1:8" ht="31.5" x14ac:dyDescent="0.25">
      <c r="A286" s="69"/>
      <c r="B286" s="72"/>
      <c r="C286" s="64"/>
      <c r="D286" s="64"/>
      <c r="E286" s="64"/>
      <c r="F286" s="64"/>
      <c r="G286" s="21" t="s">
        <v>214</v>
      </c>
      <c r="H286" s="20">
        <v>14</v>
      </c>
    </row>
    <row r="287" spans="1:8" ht="31.5" x14ac:dyDescent="0.25">
      <c r="A287" s="69"/>
      <c r="B287" s="72"/>
      <c r="C287" s="64"/>
      <c r="D287" s="64"/>
      <c r="E287" s="64"/>
      <c r="F287" s="64"/>
      <c r="G287" s="21" t="s">
        <v>181</v>
      </c>
      <c r="H287" s="20">
        <v>6</v>
      </c>
    </row>
    <row r="288" spans="1:8" ht="32.25" thickBot="1" x14ac:dyDescent="0.3">
      <c r="A288" s="69"/>
      <c r="B288" s="72"/>
      <c r="C288" s="64"/>
      <c r="D288" s="64"/>
      <c r="E288" s="64"/>
      <c r="F288" s="64"/>
      <c r="G288" s="21" t="s">
        <v>155</v>
      </c>
      <c r="H288" s="20">
        <v>20</v>
      </c>
    </row>
    <row r="289" spans="1:9" x14ac:dyDescent="0.25">
      <c r="A289" s="69"/>
      <c r="B289" s="72"/>
      <c r="C289" s="64"/>
      <c r="D289" s="64"/>
      <c r="E289" s="64"/>
      <c r="F289" s="64"/>
      <c r="G289" s="61" t="s">
        <v>152</v>
      </c>
      <c r="H289" s="62"/>
    </row>
    <row r="290" spans="1:9" ht="32.25" thickBot="1" x14ac:dyDescent="0.3">
      <c r="A290" s="69"/>
      <c r="B290" s="72"/>
      <c r="C290" s="64"/>
      <c r="D290" s="64"/>
      <c r="E290" s="64"/>
      <c r="F290" s="64"/>
      <c r="G290" s="21" t="s">
        <v>151</v>
      </c>
      <c r="H290" s="20">
        <v>12</v>
      </c>
    </row>
    <row r="291" spans="1:9" x14ac:dyDescent="0.25">
      <c r="A291" s="69"/>
      <c r="B291" s="72"/>
      <c r="C291" s="64"/>
      <c r="D291" s="64"/>
      <c r="E291" s="64"/>
      <c r="F291" s="64"/>
      <c r="G291" s="61" t="s">
        <v>150</v>
      </c>
      <c r="H291" s="62"/>
    </row>
    <row r="292" spans="1:9" x14ac:dyDescent="0.25">
      <c r="A292" s="69"/>
      <c r="B292" s="72"/>
      <c r="C292" s="64"/>
      <c r="D292" s="64"/>
      <c r="E292" s="64"/>
      <c r="F292" s="64"/>
      <c r="G292" s="21" t="s">
        <v>149</v>
      </c>
      <c r="H292" s="20">
        <v>10</v>
      </c>
    </row>
    <row r="293" spans="1:9" ht="16.5" thickBot="1" x14ac:dyDescent="0.3">
      <c r="A293" s="69"/>
      <c r="B293" s="72"/>
      <c r="C293" s="65"/>
      <c r="D293" s="65"/>
      <c r="E293" s="65"/>
      <c r="F293" s="65"/>
      <c r="G293" s="74" t="s">
        <v>8</v>
      </c>
      <c r="H293" s="76">
        <f>SUM(H284:H284,H286:H288,H290:H290,H292:H292,)</f>
        <v>64</v>
      </c>
    </row>
    <row r="294" spans="1:9" ht="117.6" customHeight="1" thickBot="1" x14ac:dyDescent="0.3">
      <c r="A294" s="70"/>
      <c r="B294" s="73"/>
      <c r="C294" s="66" t="s">
        <v>220</v>
      </c>
      <c r="D294" s="66"/>
      <c r="E294" s="66"/>
      <c r="F294" s="67"/>
      <c r="G294" s="75"/>
      <c r="H294" s="77"/>
    </row>
    <row r="295" spans="1:9" x14ac:dyDescent="0.25">
      <c r="A295" s="68">
        <v>17</v>
      </c>
      <c r="B295" s="71" t="s">
        <v>219</v>
      </c>
      <c r="C295" s="63" t="s">
        <v>218</v>
      </c>
      <c r="D295" s="63" t="s">
        <v>217</v>
      </c>
      <c r="E295" s="63" t="s">
        <v>216</v>
      </c>
      <c r="F295" s="63" t="s">
        <v>215</v>
      </c>
      <c r="G295" s="61" t="s">
        <v>142</v>
      </c>
      <c r="H295" s="62"/>
    </row>
    <row r="296" spans="1:9" ht="32.25" thickBot="1" x14ac:dyDescent="0.3">
      <c r="A296" s="69"/>
      <c r="B296" s="72"/>
      <c r="C296" s="64"/>
      <c r="D296" s="64"/>
      <c r="E296" s="64"/>
      <c r="F296" s="64"/>
      <c r="G296" s="21" t="s">
        <v>194</v>
      </c>
      <c r="H296" s="20">
        <v>2</v>
      </c>
    </row>
    <row r="297" spans="1:9" x14ac:dyDescent="0.25">
      <c r="A297" s="69"/>
      <c r="B297" s="72"/>
      <c r="C297" s="64"/>
      <c r="D297" s="64"/>
      <c r="E297" s="64"/>
      <c r="F297" s="64"/>
      <c r="G297" s="61" t="s">
        <v>154</v>
      </c>
      <c r="H297" s="62"/>
    </row>
    <row r="298" spans="1:9" ht="31.5" x14ac:dyDescent="0.25">
      <c r="A298" s="69"/>
      <c r="B298" s="72"/>
      <c r="C298" s="64"/>
      <c r="D298" s="64"/>
      <c r="E298" s="64"/>
      <c r="F298" s="64"/>
      <c r="G298" s="21" t="s">
        <v>214</v>
      </c>
      <c r="H298" s="20">
        <v>14</v>
      </c>
    </row>
    <row r="299" spans="1:9" ht="32.25" thickBot="1" x14ac:dyDescent="0.25">
      <c r="A299" s="69"/>
      <c r="B299" s="72"/>
      <c r="C299" s="64"/>
      <c r="D299" s="64"/>
      <c r="E299" s="64"/>
      <c r="F299" s="64"/>
      <c r="G299" s="10" t="s">
        <v>153</v>
      </c>
      <c r="H299" s="20">
        <v>20</v>
      </c>
      <c r="I299" s="30"/>
    </row>
    <row r="300" spans="1:9" x14ac:dyDescent="0.25">
      <c r="A300" s="69"/>
      <c r="B300" s="72"/>
      <c r="C300" s="64"/>
      <c r="D300" s="64"/>
      <c r="E300" s="64"/>
      <c r="F300" s="64"/>
      <c r="G300" s="61" t="s">
        <v>152</v>
      </c>
      <c r="H300" s="62"/>
    </row>
    <row r="301" spans="1:9" ht="31.5" x14ac:dyDescent="0.25">
      <c r="A301" s="69"/>
      <c r="B301" s="72"/>
      <c r="C301" s="64"/>
      <c r="D301" s="64"/>
      <c r="E301" s="64"/>
      <c r="F301" s="64"/>
      <c r="G301" s="21" t="s">
        <v>151</v>
      </c>
      <c r="H301" s="20">
        <v>10</v>
      </c>
    </row>
    <row r="302" spans="1:9" ht="16.5" thickBot="1" x14ac:dyDescent="0.3">
      <c r="A302" s="69"/>
      <c r="B302" s="72"/>
      <c r="C302" s="65"/>
      <c r="D302" s="65"/>
      <c r="E302" s="65"/>
      <c r="F302" s="65"/>
      <c r="G302" s="74" t="s">
        <v>8</v>
      </c>
      <c r="H302" s="76">
        <f>SUM(H296:H296,H298:H299,H301:H301,)</f>
        <v>46</v>
      </c>
    </row>
    <row r="303" spans="1:9" ht="106.9" customHeight="1" thickBot="1" x14ac:dyDescent="0.3">
      <c r="A303" s="70"/>
      <c r="B303" s="73"/>
      <c r="C303" s="66" t="s">
        <v>213</v>
      </c>
      <c r="D303" s="66"/>
      <c r="E303" s="66"/>
      <c r="F303" s="67"/>
      <c r="G303" s="75"/>
      <c r="H303" s="77"/>
    </row>
    <row r="304" spans="1:9" x14ac:dyDescent="0.25">
      <c r="A304" s="68">
        <v>18</v>
      </c>
      <c r="B304" s="71" t="s">
        <v>212</v>
      </c>
      <c r="C304" s="63" t="s">
        <v>211</v>
      </c>
      <c r="D304" s="63" t="s">
        <v>210</v>
      </c>
      <c r="E304" s="63" t="s">
        <v>209</v>
      </c>
      <c r="F304" s="63" t="s">
        <v>208</v>
      </c>
      <c r="G304" s="61" t="s">
        <v>142</v>
      </c>
      <c r="H304" s="62"/>
    </row>
    <row r="305" spans="1:8" ht="32.25" thickBot="1" x14ac:dyDescent="0.3">
      <c r="A305" s="69"/>
      <c r="B305" s="72"/>
      <c r="C305" s="64"/>
      <c r="D305" s="64"/>
      <c r="E305" s="64"/>
      <c r="F305" s="64"/>
      <c r="G305" s="21" t="s">
        <v>207</v>
      </c>
      <c r="H305" s="20">
        <v>16</v>
      </c>
    </row>
    <row r="306" spans="1:8" x14ac:dyDescent="0.25">
      <c r="A306" s="69"/>
      <c r="B306" s="72"/>
      <c r="C306" s="64"/>
      <c r="D306" s="64"/>
      <c r="E306" s="64"/>
      <c r="F306" s="64"/>
      <c r="G306" s="61" t="s">
        <v>166</v>
      </c>
      <c r="H306" s="62"/>
    </row>
    <row r="307" spans="1:8" ht="16.5" thickBot="1" x14ac:dyDescent="0.3">
      <c r="A307" s="69"/>
      <c r="B307" s="72"/>
      <c r="C307" s="64"/>
      <c r="D307" s="64"/>
      <c r="E307" s="64"/>
      <c r="F307" s="64"/>
      <c r="G307" s="21" t="s">
        <v>206</v>
      </c>
      <c r="H307" s="20">
        <v>10</v>
      </c>
    </row>
    <row r="308" spans="1:8" x14ac:dyDescent="0.25">
      <c r="A308" s="69"/>
      <c r="B308" s="72"/>
      <c r="C308" s="64"/>
      <c r="D308" s="64"/>
      <c r="E308" s="64"/>
      <c r="F308" s="64"/>
      <c r="G308" s="61" t="s">
        <v>164</v>
      </c>
      <c r="H308" s="62"/>
    </row>
    <row r="309" spans="1:8" ht="16.5" thickBot="1" x14ac:dyDescent="0.3">
      <c r="A309" s="69"/>
      <c r="B309" s="72"/>
      <c r="C309" s="64"/>
      <c r="D309" s="64"/>
      <c r="E309" s="64"/>
      <c r="F309" s="64"/>
      <c r="G309" s="21" t="s">
        <v>205</v>
      </c>
      <c r="H309" s="20">
        <v>6</v>
      </c>
    </row>
    <row r="310" spans="1:8" x14ac:dyDescent="0.25">
      <c r="A310" s="69"/>
      <c r="B310" s="72"/>
      <c r="C310" s="64"/>
      <c r="D310" s="64"/>
      <c r="E310" s="64"/>
      <c r="F310" s="64"/>
      <c r="G310" s="61" t="s">
        <v>156</v>
      </c>
      <c r="H310" s="62"/>
    </row>
    <row r="311" spans="1:8" ht="32.25" thickBot="1" x14ac:dyDescent="0.3">
      <c r="A311" s="69"/>
      <c r="B311" s="72"/>
      <c r="C311" s="64"/>
      <c r="D311" s="64"/>
      <c r="E311" s="64"/>
      <c r="F311" s="64"/>
      <c r="G311" s="21" t="s">
        <v>182</v>
      </c>
      <c r="H311" s="20">
        <v>6</v>
      </c>
    </row>
    <row r="312" spans="1:8" x14ac:dyDescent="0.25">
      <c r="A312" s="69"/>
      <c r="B312" s="72"/>
      <c r="C312" s="64"/>
      <c r="D312" s="64"/>
      <c r="E312" s="64"/>
      <c r="F312" s="64"/>
      <c r="G312" s="61" t="s">
        <v>154</v>
      </c>
      <c r="H312" s="62"/>
    </row>
    <row r="313" spans="1:8" ht="32.25" thickBot="1" x14ac:dyDescent="0.3">
      <c r="A313" s="69"/>
      <c r="B313" s="72"/>
      <c r="C313" s="64"/>
      <c r="D313" s="64"/>
      <c r="E313" s="64"/>
      <c r="F313" s="64"/>
      <c r="G313" s="21" t="s">
        <v>180</v>
      </c>
      <c r="H313" s="20">
        <v>6</v>
      </c>
    </row>
    <row r="314" spans="1:8" x14ac:dyDescent="0.25">
      <c r="A314" s="69"/>
      <c r="B314" s="72"/>
      <c r="C314" s="64"/>
      <c r="D314" s="64"/>
      <c r="E314" s="64"/>
      <c r="F314" s="64"/>
      <c r="G314" s="61" t="s">
        <v>133</v>
      </c>
      <c r="H314" s="62"/>
    </row>
    <row r="315" spans="1:8" ht="31.5" x14ac:dyDescent="0.25">
      <c r="A315" s="69"/>
      <c r="B315" s="72"/>
      <c r="C315" s="64"/>
      <c r="D315" s="64"/>
      <c r="E315" s="64"/>
      <c r="F315" s="64"/>
      <c r="G315" s="21" t="s">
        <v>204</v>
      </c>
      <c r="H315" s="20">
        <v>4</v>
      </c>
    </row>
    <row r="316" spans="1:8" ht="32.25" thickBot="1" x14ac:dyDescent="0.3">
      <c r="A316" s="69"/>
      <c r="B316" s="72"/>
      <c r="C316" s="64"/>
      <c r="D316" s="64"/>
      <c r="E316" s="64"/>
      <c r="F316" s="64"/>
      <c r="G316" s="21" t="s">
        <v>203</v>
      </c>
      <c r="H316" s="20">
        <v>8</v>
      </c>
    </row>
    <row r="317" spans="1:8" x14ac:dyDescent="0.25">
      <c r="A317" s="69"/>
      <c r="B317" s="72"/>
      <c r="C317" s="64"/>
      <c r="D317" s="64"/>
      <c r="E317" s="64"/>
      <c r="F317" s="64"/>
      <c r="G317" s="61" t="s">
        <v>152</v>
      </c>
      <c r="H317" s="62"/>
    </row>
    <row r="318" spans="1:8" ht="47.25" x14ac:dyDescent="0.25">
      <c r="A318" s="69"/>
      <c r="B318" s="72"/>
      <c r="C318" s="64"/>
      <c r="D318" s="64"/>
      <c r="E318" s="64"/>
      <c r="F318" s="64"/>
      <c r="G318" s="21" t="s">
        <v>193</v>
      </c>
      <c r="H318" s="20">
        <v>3</v>
      </c>
    </row>
    <row r="319" spans="1:8" ht="32.25" thickBot="1" x14ac:dyDescent="0.3">
      <c r="A319" s="69"/>
      <c r="B319" s="72"/>
      <c r="C319" s="64"/>
      <c r="D319" s="64"/>
      <c r="E319" s="64"/>
      <c r="F319" s="64"/>
      <c r="G319" s="21" t="s">
        <v>151</v>
      </c>
      <c r="H319" s="20">
        <v>10</v>
      </c>
    </row>
    <row r="320" spans="1:8" x14ac:dyDescent="0.25">
      <c r="A320" s="69"/>
      <c r="B320" s="72"/>
      <c r="C320" s="64"/>
      <c r="D320" s="64"/>
      <c r="E320" s="64"/>
      <c r="F320" s="64"/>
      <c r="G320" s="61" t="s">
        <v>150</v>
      </c>
      <c r="H320" s="62"/>
    </row>
    <row r="321" spans="1:11" x14ac:dyDescent="0.25">
      <c r="A321" s="69"/>
      <c r="B321" s="72"/>
      <c r="C321" s="64"/>
      <c r="D321" s="64"/>
      <c r="E321" s="64"/>
      <c r="F321" s="64"/>
      <c r="G321" s="21" t="s">
        <v>202</v>
      </c>
      <c r="H321" s="20">
        <v>5</v>
      </c>
    </row>
    <row r="322" spans="1:11" ht="31.5" x14ac:dyDescent="0.25">
      <c r="A322" s="69"/>
      <c r="B322" s="72"/>
      <c r="C322" s="64"/>
      <c r="D322" s="64"/>
      <c r="E322" s="64"/>
      <c r="F322" s="64"/>
      <c r="G322" s="21" t="s">
        <v>201</v>
      </c>
      <c r="H322" s="20">
        <v>5</v>
      </c>
    </row>
    <row r="323" spans="1:11" ht="16.5" thickBot="1" x14ac:dyDescent="0.3">
      <c r="A323" s="69"/>
      <c r="B323" s="72"/>
      <c r="C323" s="65"/>
      <c r="D323" s="65"/>
      <c r="E323" s="65"/>
      <c r="F323" s="65"/>
      <c r="G323" s="74" t="s">
        <v>8</v>
      </c>
      <c r="H323" s="76">
        <f>SUM(H305:H305,H307:H307,H309:H309,H311:H311,H313:H313,H315:H316,H318:H319,H321:H322,)</f>
        <v>79</v>
      </c>
    </row>
    <row r="324" spans="1:11" ht="127.5" customHeight="1" thickBot="1" x14ac:dyDescent="0.3">
      <c r="A324" s="70"/>
      <c r="B324" s="73"/>
      <c r="C324" s="66" t="s">
        <v>200</v>
      </c>
      <c r="D324" s="66"/>
      <c r="E324" s="66"/>
      <c r="F324" s="67"/>
      <c r="G324" s="75"/>
      <c r="H324" s="77"/>
    </row>
    <row r="325" spans="1:11" x14ac:dyDescent="0.25">
      <c r="A325" s="68">
        <v>19</v>
      </c>
      <c r="B325" s="71" t="s">
        <v>199</v>
      </c>
      <c r="C325" s="63" t="s">
        <v>198</v>
      </c>
      <c r="D325" s="63" t="s">
        <v>197</v>
      </c>
      <c r="E325" s="63" t="s">
        <v>196</v>
      </c>
      <c r="F325" s="63" t="s">
        <v>195</v>
      </c>
      <c r="G325" s="61" t="s">
        <v>142</v>
      </c>
      <c r="H325" s="62"/>
    </row>
    <row r="326" spans="1:11" ht="32.25" thickBot="1" x14ac:dyDescent="0.3">
      <c r="A326" s="69"/>
      <c r="B326" s="72"/>
      <c r="C326" s="64"/>
      <c r="D326" s="64"/>
      <c r="E326" s="64"/>
      <c r="F326" s="64"/>
      <c r="G326" s="21" t="s">
        <v>194</v>
      </c>
      <c r="H326" s="20">
        <v>4</v>
      </c>
    </row>
    <row r="327" spans="1:11" x14ac:dyDescent="0.25">
      <c r="A327" s="69"/>
      <c r="B327" s="72"/>
      <c r="C327" s="64"/>
      <c r="D327" s="64"/>
      <c r="E327" s="64"/>
      <c r="F327" s="64"/>
      <c r="G327" s="61" t="s">
        <v>156</v>
      </c>
      <c r="H327" s="62"/>
    </row>
    <row r="328" spans="1:11" ht="32.25" thickBot="1" x14ac:dyDescent="0.3">
      <c r="A328" s="69"/>
      <c r="B328" s="72"/>
      <c r="C328" s="64"/>
      <c r="D328" s="64"/>
      <c r="E328" s="64"/>
      <c r="F328" s="64"/>
      <c r="G328" s="21" t="s">
        <v>155</v>
      </c>
      <c r="H328" s="20">
        <v>8</v>
      </c>
    </row>
    <row r="329" spans="1:11" x14ac:dyDescent="0.25">
      <c r="A329" s="69"/>
      <c r="B329" s="72"/>
      <c r="C329" s="64"/>
      <c r="D329" s="64"/>
      <c r="E329" s="64"/>
      <c r="F329" s="64"/>
      <c r="G329" s="61" t="s">
        <v>154</v>
      </c>
      <c r="H329" s="62"/>
    </row>
    <row r="330" spans="1:11" ht="32.25" thickBot="1" x14ac:dyDescent="0.3">
      <c r="A330" s="69"/>
      <c r="B330" s="72"/>
      <c r="C330" s="64"/>
      <c r="D330" s="64"/>
      <c r="E330" s="64"/>
      <c r="F330" s="64"/>
      <c r="G330" s="21" t="s">
        <v>153</v>
      </c>
      <c r="H330" s="20">
        <v>8</v>
      </c>
    </row>
    <row r="331" spans="1:11" x14ac:dyDescent="0.25">
      <c r="A331" s="69"/>
      <c r="B331" s="72"/>
      <c r="C331" s="64"/>
      <c r="D331" s="64"/>
      <c r="E331" s="64"/>
      <c r="F331" s="64"/>
      <c r="G331" s="61" t="s">
        <v>133</v>
      </c>
      <c r="H331" s="62"/>
    </row>
    <row r="332" spans="1:11" x14ac:dyDescent="0.25">
      <c r="A332" s="69"/>
      <c r="B332" s="72"/>
      <c r="C332" s="64"/>
      <c r="D332" s="64"/>
      <c r="E332" s="64"/>
      <c r="F332" s="64"/>
      <c r="G332" s="21" t="s">
        <v>132</v>
      </c>
      <c r="H332" s="20">
        <v>6</v>
      </c>
    </row>
    <row r="333" spans="1:11" ht="16.5" thickBot="1" x14ac:dyDescent="0.3">
      <c r="A333" s="69"/>
      <c r="B333" s="72"/>
      <c r="C333" s="64"/>
      <c r="D333" s="64"/>
      <c r="E333" s="64"/>
      <c r="F333" s="64"/>
      <c r="G333" s="21" t="s">
        <v>131</v>
      </c>
      <c r="H333" s="20">
        <v>8</v>
      </c>
    </row>
    <row r="334" spans="1:11" x14ac:dyDescent="0.25">
      <c r="A334" s="69"/>
      <c r="B334" s="72"/>
      <c r="C334" s="64"/>
      <c r="D334" s="64"/>
      <c r="E334" s="64"/>
      <c r="F334" s="64"/>
      <c r="G334" s="61" t="s">
        <v>152</v>
      </c>
      <c r="H334" s="62"/>
    </row>
    <row r="335" spans="1:11" ht="47.25" x14ac:dyDescent="0.25">
      <c r="A335" s="69"/>
      <c r="B335" s="72"/>
      <c r="C335" s="64"/>
      <c r="D335" s="64"/>
      <c r="E335" s="64"/>
      <c r="F335" s="64"/>
      <c r="G335" s="10" t="s">
        <v>193</v>
      </c>
      <c r="H335" s="20">
        <v>3</v>
      </c>
      <c r="I335" s="29"/>
      <c r="J335" s="29"/>
      <c r="K335" s="29"/>
    </row>
    <row r="336" spans="1:11" ht="32.25" thickBot="1" x14ac:dyDescent="0.3">
      <c r="A336" s="69"/>
      <c r="B336" s="72"/>
      <c r="C336" s="64"/>
      <c r="D336" s="64"/>
      <c r="E336" s="64"/>
      <c r="F336" s="64"/>
      <c r="G336" s="21" t="s">
        <v>151</v>
      </c>
      <c r="H336" s="20">
        <v>10</v>
      </c>
    </row>
    <row r="337" spans="1:8" x14ac:dyDescent="0.25">
      <c r="A337" s="69"/>
      <c r="B337" s="72"/>
      <c r="C337" s="64"/>
      <c r="D337" s="64"/>
      <c r="E337" s="64"/>
      <c r="F337" s="64"/>
      <c r="G337" s="61" t="s">
        <v>150</v>
      </c>
      <c r="H337" s="62"/>
    </row>
    <row r="338" spans="1:8" x14ac:dyDescent="0.25">
      <c r="A338" s="69"/>
      <c r="B338" s="72"/>
      <c r="C338" s="64"/>
      <c r="D338" s="64"/>
      <c r="E338" s="64"/>
      <c r="F338" s="64"/>
      <c r="G338" s="21" t="s">
        <v>192</v>
      </c>
      <c r="H338" s="20">
        <v>10</v>
      </c>
    </row>
    <row r="339" spans="1:8" ht="16.5" thickBot="1" x14ac:dyDescent="0.3">
      <c r="A339" s="69"/>
      <c r="B339" s="72"/>
      <c r="C339" s="65"/>
      <c r="D339" s="65"/>
      <c r="E339" s="65"/>
      <c r="F339" s="65"/>
      <c r="G339" s="74" t="s">
        <v>8</v>
      </c>
      <c r="H339" s="76">
        <f>SUM(H326:H326,H328:H328,H330:H330,H332:H333,H335:H336,H338:H338,)</f>
        <v>57</v>
      </c>
    </row>
    <row r="340" spans="1:8" ht="145.5" customHeight="1" thickBot="1" x14ac:dyDescent="0.3">
      <c r="A340" s="70"/>
      <c r="B340" s="73"/>
      <c r="C340" s="66" t="s">
        <v>191</v>
      </c>
      <c r="D340" s="66"/>
      <c r="E340" s="66"/>
      <c r="F340" s="67"/>
      <c r="G340" s="75"/>
      <c r="H340" s="77"/>
    </row>
    <row r="341" spans="1:8" x14ac:dyDescent="0.25">
      <c r="A341" s="68">
        <v>20</v>
      </c>
      <c r="B341" s="71" t="s">
        <v>161</v>
      </c>
      <c r="C341" s="63" t="s">
        <v>190</v>
      </c>
      <c r="D341" s="63" t="s">
        <v>189</v>
      </c>
      <c r="E341" s="63" t="s">
        <v>183</v>
      </c>
      <c r="F341" s="63" t="s">
        <v>174</v>
      </c>
      <c r="G341" s="61" t="s">
        <v>166</v>
      </c>
      <c r="H341" s="62"/>
    </row>
    <row r="342" spans="1:8" ht="32.25" thickBot="1" x14ac:dyDescent="0.3">
      <c r="A342" s="69"/>
      <c r="B342" s="72"/>
      <c r="C342" s="64"/>
      <c r="D342" s="64"/>
      <c r="E342" s="64"/>
      <c r="F342" s="64"/>
      <c r="G342" s="21" t="s">
        <v>165</v>
      </c>
      <c r="H342" s="20">
        <v>4</v>
      </c>
    </row>
    <row r="343" spans="1:8" x14ac:dyDescent="0.25">
      <c r="A343" s="69"/>
      <c r="B343" s="72"/>
      <c r="C343" s="64"/>
      <c r="D343" s="64"/>
      <c r="E343" s="64"/>
      <c r="F343" s="64"/>
      <c r="G343" s="61" t="s">
        <v>164</v>
      </c>
      <c r="H343" s="62"/>
    </row>
    <row r="344" spans="1:8" ht="32.25" thickBot="1" x14ac:dyDescent="0.3">
      <c r="A344" s="69"/>
      <c r="B344" s="72"/>
      <c r="C344" s="64"/>
      <c r="D344" s="64"/>
      <c r="E344" s="64"/>
      <c r="F344" s="64"/>
      <c r="G344" s="21" t="s">
        <v>163</v>
      </c>
      <c r="H344" s="20">
        <v>6</v>
      </c>
    </row>
    <row r="345" spans="1:8" x14ac:dyDescent="0.25">
      <c r="A345" s="69"/>
      <c r="B345" s="72"/>
      <c r="C345" s="64"/>
      <c r="D345" s="64"/>
      <c r="E345" s="64"/>
      <c r="F345" s="64"/>
      <c r="G345" s="61" t="s">
        <v>156</v>
      </c>
      <c r="H345" s="62"/>
    </row>
    <row r="346" spans="1:8" ht="31.5" x14ac:dyDescent="0.25">
      <c r="A346" s="69"/>
      <c r="B346" s="72"/>
      <c r="C346" s="64"/>
      <c r="D346" s="64"/>
      <c r="E346" s="64"/>
      <c r="F346" s="64"/>
      <c r="G346" s="21" t="s">
        <v>181</v>
      </c>
      <c r="H346" s="20">
        <v>15</v>
      </c>
    </row>
    <row r="347" spans="1:8" ht="32.25" thickBot="1" x14ac:dyDescent="0.3">
      <c r="A347" s="69"/>
      <c r="B347" s="72"/>
      <c r="C347" s="64"/>
      <c r="D347" s="64"/>
      <c r="E347" s="64"/>
      <c r="F347" s="64"/>
      <c r="G347" s="21" t="s">
        <v>155</v>
      </c>
      <c r="H347" s="20">
        <v>32</v>
      </c>
    </row>
    <row r="348" spans="1:8" x14ac:dyDescent="0.25">
      <c r="A348" s="69"/>
      <c r="B348" s="72"/>
      <c r="C348" s="64"/>
      <c r="D348" s="64"/>
      <c r="E348" s="64"/>
      <c r="F348" s="64"/>
      <c r="G348" s="61" t="s">
        <v>154</v>
      </c>
      <c r="H348" s="62"/>
    </row>
    <row r="349" spans="1:8" ht="31.5" x14ac:dyDescent="0.25">
      <c r="A349" s="69"/>
      <c r="B349" s="72"/>
      <c r="C349" s="64"/>
      <c r="D349" s="64"/>
      <c r="E349" s="64"/>
      <c r="F349" s="64"/>
      <c r="G349" s="21" t="s">
        <v>179</v>
      </c>
      <c r="H349" s="20">
        <v>20</v>
      </c>
    </row>
    <row r="350" spans="1:8" ht="32.25" thickBot="1" x14ac:dyDescent="0.3">
      <c r="A350" s="69"/>
      <c r="B350" s="72"/>
      <c r="C350" s="64"/>
      <c r="D350" s="64"/>
      <c r="E350" s="64"/>
      <c r="F350" s="64"/>
      <c r="G350" s="21" t="s">
        <v>153</v>
      </c>
      <c r="H350" s="20">
        <v>32</v>
      </c>
    </row>
    <row r="351" spans="1:8" x14ac:dyDescent="0.25">
      <c r="A351" s="69"/>
      <c r="B351" s="72"/>
      <c r="C351" s="64"/>
      <c r="D351" s="64"/>
      <c r="E351" s="64"/>
      <c r="F351" s="64"/>
      <c r="G351" s="61" t="s">
        <v>133</v>
      </c>
      <c r="H351" s="62"/>
    </row>
    <row r="352" spans="1:8" x14ac:dyDescent="0.25">
      <c r="A352" s="69"/>
      <c r="B352" s="72"/>
      <c r="C352" s="64"/>
      <c r="D352" s="64"/>
      <c r="E352" s="64"/>
      <c r="F352" s="64"/>
      <c r="G352" s="21" t="s">
        <v>188</v>
      </c>
      <c r="H352" s="20">
        <v>7</v>
      </c>
    </row>
    <row r="353" spans="1:8" x14ac:dyDescent="0.25">
      <c r="A353" s="69"/>
      <c r="B353" s="72"/>
      <c r="C353" s="64"/>
      <c r="D353" s="64"/>
      <c r="E353" s="64"/>
      <c r="F353" s="64"/>
      <c r="G353" s="21" t="s">
        <v>132</v>
      </c>
      <c r="H353" s="20">
        <v>12</v>
      </c>
    </row>
    <row r="354" spans="1:8" ht="16.5" thickBot="1" x14ac:dyDescent="0.3">
      <c r="A354" s="69"/>
      <c r="B354" s="72"/>
      <c r="C354" s="64"/>
      <c r="D354" s="64"/>
      <c r="E354" s="64"/>
      <c r="F354" s="64"/>
      <c r="G354" s="21" t="s">
        <v>131</v>
      </c>
      <c r="H354" s="20">
        <v>22</v>
      </c>
    </row>
    <row r="355" spans="1:8" x14ac:dyDescent="0.25">
      <c r="A355" s="69"/>
      <c r="B355" s="72"/>
      <c r="C355" s="64"/>
      <c r="D355" s="64"/>
      <c r="E355" s="64"/>
      <c r="F355" s="64"/>
      <c r="G355" s="61" t="s">
        <v>152</v>
      </c>
      <c r="H355" s="62"/>
    </row>
    <row r="356" spans="1:8" ht="31.5" x14ac:dyDescent="0.25">
      <c r="A356" s="69"/>
      <c r="B356" s="72"/>
      <c r="C356" s="64"/>
      <c r="D356" s="64"/>
      <c r="E356" s="64"/>
      <c r="F356" s="64"/>
      <c r="G356" s="21" t="s">
        <v>173</v>
      </c>
      <c r="H356" s="20">
        <v>20</v>
      </c>
    </row>
    <row r="357" spans="1:8" ht="32.25" thickBot="1" x14ac:dyDescent="0.3">
      <c r="A357" s="69"/>
      <c r="B357" s="72"/>
      <c r="C357" s="64"/>
      <c r="D357" s="64"/>
      <c r="E357" s="64"/>
      <c r="F357" s="64"/>
      <c r="G357" s="21" t="s">
        <v>151</v>
      </c>
      <c r="H357" s="20">
        <v>20</v>
      </c>
    </row>
    <row r="358" spans="1:8" x14ac:dyDescent="0.25">
      <c r="A358" s="69"/>
      <c r="B358" s="72"/>
      <c r="C358" s="64"/>
      <c r="D358" s="64"/>
      <c r="E358" s="64"/>
      <c r="F358" s="64"/>
      <c r="G358" s="61" t="s">
        <v>150</v>
      </c>
      <c r="H358" s="62"/>
    </row>
    <row r="359" spans="1:8" x14ac:dyDescent="0.25">
      <c r="A359" s="69"/>
      <c r="B359" s="72"/>
      <c r="C359" s="64"/>
      <c r="D359" s="64"/>
      <c r="E359" s="64"/>
      <c r="F359" s="64"/>
      <c r="G359" s="21" t="s">
        <v>187</v>
      </c>
      <c r="H359" s="20">
        <v>6</v>
      </c>
    </row>
    <row r="360" spans="1:8" x14ac:dyDescent="0.25">
      <c r="A360" s="69"/>
      <c r="B360" s="72"/>
      <c r="C360" s="64"/>
      <c r="D360" s="64"/>
      <c r="E360" s="64"/>
      <c r="F360" s="64"/>
      <c r="G360" s="21" t="s">
        <v>149</v>
      </c>
      <c r="H360" s="20">
        <v>20</v>
      </c>
    </row>
    <row r="361" spans="1:8" ht="16.5" thickBot="1" x14ac:dyDescent="0.3">
      <c r="A361" s="69"/>
      <c r="B361" s="72"/>
      <c r="C361" s="65"/>
      <c r="D361" s="65"/>
      <c r="E361" s="65"/>
      <c r="F361" s="65"/>
      <c r="G361" s="74" t="s">
        <v>8</v>
      </c>
      <c r="H361" s="76">
        <f>SUM(H342:H342,H344:H344,H346:H347,H349:H350,H352:H354,H356:H357,H359:H360,)</f>
        <v>216</v>
      </c>
    </row>
    <row r="362" spans="1:8" ht="156.75" customHeight="1" thickBot="1" x14ac:dyDescent="0.3">
      <c r="A362" s="70"/>
      <c r="B362" s="73"/>
      <c r="C362" s="66" t="s">
        <v>186</v>
      </c>
      <c r="D362" s="66"/>
      <c r="E362" s="66"/>
      <c r="F362" s="67"/>
      <c r="G362" s="75"/>
      <c r="H362" s="77"/>
    </row>
    <row r="363" spans="1:8" x14ac:dyDescent="0.25">
      <c r="A363" s="68">
        <v>21</v>
      </c>
      <c r="B363" s="71" t="s">
        <v>161</v>
      </c>
      <c r="C363" s="63" t="s">
        <v>185</v>
      </c>
      <c r="D363" s="63" t="s">
        <v>184</v>
      </c>
      <c r="E363" s="63" t="s">
        <v>183</v>
      </c>
      <c r="F363" s="63" t="s">
        <v>174</v>
      </c>
      <c r="G363" s="61" t="s">
        <v>156</v>
      </c>
      <c r="H363" s="62"/>
    </row>
    <row r="364" spans="1:8" ht="31.5" x14ac:dyDescent="0.25">
      <c r="A364" s="69"/>
      <c r="B364" s="72"/>
      <c r="C364" s="64"/>
      <c r="D364" s="64"/>
      <c r="E364" s="64"/>
      <c r="F364" s="64"/>
      <c r="G364" s="21" t="s">
        <v>182</v>
      </c>
      <c r="H364" s="20">
        <v>6</v>
      </c>
    </row>
    <row r="365" spans="1:8" ht="31.5" x14ac:dyDescent="0.25">
      <c r="A365" s="69"/>
      <c r="B365" s="72"/>
      <c r="C365" s="64"/>
      <c r="D365" s="64"/>
      <c r="E365" s="64"/>
      <c r="F365" s="64"/>
      <c r="G365" s="21" t="s">
        <v>181</v>
      </c>
      <c r="H365" s="20">
        <v>6</v>
      </c>
    </row>
    <row r="366" spans="1:8" ht="32.25" thickBot="1" x14ac:dyDescent="0.3">
      <c r="A366" s="69"/>
      <c r="B366" s="72"/>
      <c r="C366" s="64"/>
      <c r="D366" s="64"/>
      <c r="E366" s="64"/>
      <c r="F366" s="64"/>
      <c r="G366" s="21" t="s">
        <v>155</v>
      </c>
      <c r="H366" s="20">
        <v>20</v>
      </c>
    </row>
    <row r="367" spans="1:8" x14ac:dyDescent="0.25">
      <c r="A367" s="69"/>
      <c r="B367" s="72"/>
      <c r="C367" s="64"/>
      <c r="D367" s="64"/>
      <c r="E367" s="64"/>
      <c r="F367" s="64"/>
      <c r="G367" s="61" t="s">
        <v>154</v>
      </c>
      <c r="H367" s="62"/>
    </row>
    <row r="368" spans="1:8" ht="31.5" x14ac:dyDescent="0.25">
      <c r="A368" s="69"/>
      <c r="B368" s="72"/>
      <c r="C368" s="64"/>
      <c r="D368" s="64"/>
      <c r="E368" s="64"/>
      <c r="F368" s="64"/>
      <c r="G368" s="21" t="s">
        <v>180</v>
      </c>
      <c r="H368" s="20">
        <v>6</v>
      </c>
    </row>
    <row r="369" spans="1:8" ht="31.5" x14ac:dyDescent="0.25">
      <c r="A369" s="69"/>
      <c r="B369" s="72"/>
      <c r="C369" s="64"/>
      <c r="D369" s="64"/>
      <c r="E369" s="64"/>
      <c r="F369" s="64"/>
      <c r="G369" s="21" t="s">
        <v>179</v>
      </c>
      <c r="H369" s="20">
        <v>8</v>
      </c>
    </row>
    <row r="370" spans="1:8" ht="32.25" thickBot="1" x14ac:dyDescent="0.3">
      <c r="A370" s="69"/>
      <c r="B370" s="72"/>
      <c r="C370" s="64"/>
      <c r="D370" s="64"/>
      <c r="E370" s="64"/>
      <c r="F370" s="64"/>
      <c r="G370" s="21" t="s">
        <v>153</v>
      </c>
      <c r="H370" s="20">
        <v>20</v>
      </c>
    </row>
    <row r="371" spans="1:8" x14ac:dyDescent="0.25">
      <c r="A371" s="69"/>
      <c r="B371" s="72"/>
      <c r="C371" s="64"/>
      <c r="D371" s="64"/>
      <c r="E371" s="64"/>
      <c r="F371" s="64"/>
      <c r="G371" s="61" t="s">
        <v>133</v>
      </c>
      <c r="H371" s="62"/>
    </row>
    <row r="372" spans="1:8" x14ac:dyDescent="0.25">
      <c r="A372" s="69"/>
      <c r="B372" s="72"/>
      <c r="C372" s="64"/>
      <c r="D372" s="64"/>
      <c r="E372" s="64"/>
      <c r="F372" s="64"/>
      <c r="G372" s="21" t="s">
        <v>132</v>
      </c>
      <c r="H372" s="20">
        <v>8</v>
      </c>
    </row>
    <row r="373" spans="1:8" ht="16.5" thickBot="1" x14ac:dyDescent="0.3">
      <c r="A373" s="69"/>
      <c r="B373" s="72"/>
      <c r="C373" s="64"/>
      <c r="D373" s="64"/>
      <c r="E373" s="64"/>
      <c r="F373" s="64"/>
      <c r="G373" s="21" t="s">
        <v>131</v>
      </c>
      <c r="H373" s="20">
        <v>8</v>
      </c>
    </row>
    <row r="374" spans="1:8" x14ac:dyDescent="0.25">
      <c r="A374" s="69"/>
      <c r="B374" s="72"/>
      <c r="C374" s="64"/>
      <c r="D374" s="64"/>
      <c r="E374" s="64"/>
      <c r="F374" s="64"/>
      <c r="G374" s="61" t="s">
        <v>152</v>
      </c>
      <c r="H374" s="62"/>
    </row>
    <row r="375" spans="1:8" ht="32.25" thickBot="1" x14ac:dyDescent="0.3">
      <c r="A375" s="69"/>
      <c r="B375" s="72"/>
      <c r="C375" s="64"/>
      <c r="D375" s="64"/>
      <c r="E375" s="64"/>
      <c r="F375" s="64"/>
      <c r="G375" s="21" t="s">
        <v>151</v>
      </c>
      <c r="H375" s="20">
        <v>10</v>
      </c>
    </row>
    <row r="376" spans="1:8" x14ac:dyDescent="0.25">
      <c r="A376" s="69"/>
      <c r="B376" s="72"/>
      <c r="C376" s="64"/>
      <c r="D376" s="64"/>
      <c r="E376" s="64"/>
      <c r="F376" s="64"/>
      <c r="G376" s="61" t="s">
        <v>150</v>
      </c>
      <c r="H376" s="62"/>
    </row>
    <row r="377" spans="1:8" x14ac:dyDescent="0.25">
      <c r="A377" s="69"/>
      <c r="B377" s="72"/>
      <c r="C377" s="64"/>
      <c r="D377" s="64"/>
      <c r="E377" s="64"/>
      <c r="F377" s="64"/>
      <c r="G377" s="21" t="s">
        <v>149</v>
      </c>
      <c r="H377" s="20">
        <v>6</v>
      </c>
    </row>
    <row r="378" spans="1:8" ht="16.5" thickBot="1" x14ac:dyDescent="0.3">
      <c r="A378" s="69"/>
      <c r="B378" s="72"/>
      <c r="C378" s="65"/>
      <c r="D378" s="65"/>
      <c r="E378" s="65"/>
      <c r="F378" s="65"/>
      <c r="G378" s="74" t="s">
        <v>8</v>
      </c>
      <c r="H378" s="76">
        <f>SUM(H364:H366,H368:H370,H372:H373,H375:H375,H377:H377,)</f>
        <v>98</v>
      </c>
    </row>
    <row r="379" spans="1:8" ht="107.45" customHeight="1" thickBot="1" x14ac:dyDescent="0.3">
      <c r="A379" s="70"/>
      <c r="B379" s="73"/>
      <c r="C379" s="66" t="s">
        <v>178</v>
      </c>
      <c r="D379" s="66"/>
      <c r="E379" s="66"/>
      <c r="F379" s="67"/>
      <c r="G379" s="75"/>
      <c r="H379" s="77"/>
    </row>
    <row r="380" spans="1:8" x14ac:dyDescent="0.25">
      <c r="A380" s="68">
        <v>22</v>
      </c>
      <c r="B380" s="71" t="s">
        <v>161</v>
      </c>
      <c r="C380" s="63" t="s">
        <v>177</v>
      </c>
      <c r="D380" s="63" t="s">
        <v>176</v>
      </c>
      <c r="E380" s="63" t="s">
        <v>175</v>
      </c>
      <c r="F380" s="63" t="s">
        <v>174</v>
      </c>
      <c r="G380" s="61" t="s">
        <v>156</v>
      </c>
      <c r="H380" s="62"/>
    </row>
    <row r="381" spans="1:8" ht="32.25" thickBot="1" x14ac:dyDescent="0.3">
      <c r="A381" s="69"/>
      <c r="B381" s="72"/>
      <c r="C381" s="64"/>
      <c r="D381" s="64"/>
      <c r="E381" s="64"/>
      <c r="F381" s="64"/>
      <c r="G381" s="21" t="s">
        <v>155</v>
      </c>
      <c r="H381" s="20">
        <v>10</v>
      </c>
    </row>
    <row r="382" spans="1:8" x14ac:dyDescent="0.25">
      <c r="A382" s="69"/>
      <c r="B382" s="72"/>
      <c r="C382" s="64"/>
      <c r="D382" s="64"/>
      <c r="E382" s="64"/>
      <c r="F382" s="64"/>
      <c r="G382" s="61" t="s">
        <v>154</v>
      </c>
      <c r="H382" s="62"/>
    </row>
    <row r="383" spans="1:8" ht="32.25" thickBot="1" x14ac:dyDescent="0.3">
      <c r="A383" s="69"/>
      <c r="B383" s="72"/>
      <c r="C383" s="64"/>
      <c r="D383" s="64"/>
      <c r="E383" s="64"/>
      <c r="F383" s="64"/>
      <c r="G383" s="21" t="s">
        <v>153</v>
      </c>
      <c r="H383" s="20">
        <v>10</v>
      </c>
    </row>
    <row r="384" spans="1:8" x14ac:dyDescent="0.25">
      <c r="A384" s="69"/>
      <c r="B384" s="72"/>
      <c r="C384" s="64"/>
      <c r="D384" s="64"/>
      <c r="E384" s="64"/>
      <c r="F384" s="64"/>
      <c r="G384" s="61" t="s">
        <v>152</v>
      </c>
      <c r="H384" s="62"/>
    </row>
    <row r="385" spans="1:8" ht="31.5" x14ac:dyDescent="0.25">
      <c r="A385" s="69"/>
      <c r="B385" s="72"/>
      <c r="C385" s="64"/>
      <c r="D385" s="64"/>
      <c r="E385" s="64"/>
      <c r="F385" s="64"/>
      <c r="G385" s="21" t="s">
        <v>173</v>
      </c>
      <c r="H385" s="20">
        <v>10</v>
      </c>
    </row>
    <row r="386" spans="1:8" ht="32.25" thickBot="1" x14ac:dyDescent="0.3">
      <c r="A386" s="69"/>
      <c r="B386" s="72"/>
      <c r="C386" s="64"/>
      <c r="D386" s="64"/>
      <c r="E386" s="64"/>
      <c r="F386" s="64"/>
      <c r="G386" s="21" t="s">
        <v>151</v>
      </c>
      <c r="H386" s="20">
        <v>10</v>
      </c>
    </row>
    <row r="387" spans="1:8" x14ac:dyDescent="0.25">
      <c r="A387" s="69"/>
      <c r="B387" s="72"/>
      <c r="C387" s="64"/>
      <c r="D387" s="64"/>
      <c r="E387" s="64"/>
      <c r="F387" s="64"/>
      <c r="G387" s="61" t="s">
        <v>150</v>
      </c>
      <c r="H387" s="62"/>
    </row>
    <row r="388" spans="1:8" x14ac:dyDescent="0.25">
      <c r="A388" s="69"/>
      <c r="B388" s="72"/>
      <c r="C388" s="64"/>
      <c r="D388" s="64"/>
      <c r="E388" s="64"/>
      <c r="F388" s="64"/>
      <c r="G388" s="21" t="s">
        <v>149</v>
      </c>
      <c r="H388" s="20">
        <v>6</v>
      </c>
    </row>
    <row r="389" spans="1:8" ht="16.5" thickBot="1" x14ac:dyDescent="0.3">
      <c r="A389" s="69"/>
      <c r="B389" s="72"/>
      <c r="C389" s="65"/>
      <c r="D389" s="65"/>
      <c r="E389" s="65"/>
      <c r="F389" s="65"/>
      <c r="G389" s="74" t="s">
        <v>8</v>
      </c>
      <c r="H389" s="76">
        <f>SUM(H381:H381,H383:H383,H385:H386,H388:H388,)</f>
        <v>46</v>
      </c>
    </row>
    <row r="390" spans="1:8" ht="150" customHeight="1" thickBot="1" x14ac:dyDescent="0.3">
      <c r="A390" s="70"/>
      <c r="B390" s="73"/>
      <c r="C390" s="58" t="s">
        <v>172</v>
      </c>
      <c r="D390" s="58"/>
      <c r="E390" s="58"/>
      <c r="F390" s="59"/>
      <c r="G390" s="75"/>
      <c r="H390" s="77"/>
    </row>
    <row r="391" spans="1:8" x14ac:dyDescent="0.25">
      <c r="A391" s="68">
        <v>23</v>
      </c>
      <c r="B391" s="71" t="s">
        <v>171</v>
      </c>
      <c r="C391" s="63" t="s">
        <v>170</v>
      </c>
      <c r="D391" s="63" t="s">
        <v>169</v>
      </c>
      <c r="E391" s="63" t="s">
        <v>168</v>
      </c>
      <c r="F391" s="63" t="s">
        <v>167</v>
      </c>
      <c r="G391" s="61" t="s">
        <v>166</v>
      </c>
      <c r="H391" s="62"/>
    </row>
    <row r="392" spans="1:8" ht="32.25" thickBot="1" x14ac:dyDescent="0.3">
      <c r="A392" s="69"/>
      <c r="B392" s="72"/>
      <c r="C392" s="64"/>
      <c r="D392" s="64"/>
      <c r="E392" s="64"/>
      <c r="F392" s="64"/>
      <c r="G392" s="21" t="s">
        <v>165</v>
      </c>
      <c r="H392" s="20">
        <v>4</v>
      </c>
    </row>
    <row r="393" spans="1:8" x14ac:dyDescent="0.25">
      <c r="A393" s="69"/>
      <c r="B393" s="72"/>
      <c r="C393" s="64"/>
      <c r="D393" s="64"/>
      <c r="E393" s="64"/>
      <c r="F393" s="64"/>
      <c r="G393" s="61" t="s">
        <v>164</v>
      </c>
      <c r="H393" s="62"/>
    </row>
    <row r="394" spans="1:8" ht="32.25" thickBot="1" x14ac:dyDescent="0.3">
      <c r="A394" s="69"/>
      <c r="B394" s="72"/>
      <c r="C394" s="64"/>
      <c r="D394" s="64"/>
      <c r="E394" s="64"/>
      <c r="F394" s="64"/>
      <c r="G394" s="21" t="s">
        <v>163</v>
      </c>
      <c r="H394" s="20">
        <v>2</v>
      </c>
    </row>
    <row r="395" spans="1:8" x14ac:dyDescent="0.25">
      <c r="A395" s="69"/>
      <c r="B395" s="72"/>
      <c r="C395" s="64"/>
      <c r="D395" s="64"/>
      <c r="E395" s="64"/>
      <c r="F395" s="64"/>
      <c r="G395" s="61" t="s">
        <v>156</v>
      </c>
      <c r="H395" s="62"/>
    </row>
    <row r="396" spans="1:8" ht="32.25" thickBot="1" x14ac:dyDescent="0.3">
      <c r="A396" s="69"/>
      <c r="B396" s="72"/>
      <c r="C396" s="64"/>
      <c r="D396" s="64"/>
      <c r="E396" s="64"/>
      <c r="F396" s="64"/>
      <c r="G396" s="21" t="s">
        <v>155</v>
      </c>
      <c r="H396" s="20">
        <v>2</v>
      </c>
    </row>
    <row r="397" spans="1:8" x14ac:dyDescent="0.25">
      <c r="A397" s="69"/>
      <c r="B397" s="72"/>
      <c r="C397" s="64"/>
      <c r="D397" s="64"/>
      <c r="E397" s="64"/>
      <c r="F397" s="64"/>
      <c r="G397" s="61" t="s">
        <v>154</v>
      </c>
      <c r="H397" s="62"/>
    </row>
    <row r="398" spans="1:8" ht="32.25" thickBot="1" x14ac:dyDescent="0.3">
      <c r="A398" s="69"/>
      <c r="B398" s="72"/>
      <c r="C398" s="64"/>
      <c r="D398" s="64"/>
      <c r="E398" s="64"/>
      <c r="F398" s="64"/>
      <c r="G398" s="21" t="s">
        <v>153</v>
      </c>
      <c r="H398" s="20">
        <v>2</v>
      </c>
    </row>
    <row r="399" spans="1:8" x14ac:dyDescent="0.25">
      <c r="A399" s="69"/>
      <c r="B399" s="72"/>
      <c r="C399" s="64"/>
      <c r="D399" s="64"/>
      <c r="E399" s="64"/>
      <c r="F399" s="64"/>
      <c r="G399" s="61" t="s">
        <v>133</v>
      </c>
      <c r="H399" s="62"/>
    </row>
    <row r="400" spans="1:8" x14ac:dyDescent="0.25">
      <c r="A400" s="69"/>
      <c r="B400" s="72"/>
      <c r="C400" s="64"/>
      <c r="D400" s="64"/>
      <c r="E400" s="64"/>
      <c r="F400" s="64"/>
      <c r="G400" s="21" t="s">
        <v>132</v>
      </c>
      <c r="H400" s="20">
        <v>4</v>
      </c>
    </row>
    <row r="401" spans="1:8" ht="16.5" thickBot="1" x14ac:dyDescent="0.3">
      <c r="A401" s="69"/>
      <c r="B401" s="72"/>
      <c r="C401" s="64"/>
      <c r="D401" s="64"/>
      <c r="E401" s="64"/>
      <c r="F401" s="64"/>
      <c r="G401" s="21" t="s">
        <v>131</v>
      </c>
      <c r="H401" s="20">
        <v>6</v>
      </c>
    </row>
    <row r="402" spans="1:8" x14ac:dyDescent="0.25">
      <c r="A402" s="69"/>
      <c r="B402" s="72"/>
      <c r="C402" s="64"/>
      <c r="D402" s="64"/>
      <c r="E402" s="64"/>
      <c r="F402" s="64"/>
      <c r="G402" s="61" t="s">
        <v>152</v>
      </c>
      <c r="H402" s="62"/>
    </row>
    <row r="403" spans="1:8" ht="32.25" thickBot="1" x14ac:dyDescent="0.3">
      <c r="A403" s="69"/>
      <c r="B403" s="72"/>
      <c r="C403" s="64"/>
      <c r="D403" s="64"/>
      <c r="E403" s="64"/>
      <c r="F403" s="64"/>
      <c r="G403" s="21" t="s">
        <v>151</v>
      </c>
      <c r="H403" s="20">
        <v>5</v>
      </c>
    </row>
    <row r="404" spans="1:8" x14ac:dyDescent="0.25">
      <c r="A404" s="69"/>
      <c r="B404" s="72"/>
      <c r="C404" s="64"/>
      <c r="D404" s="64"/>
      <c r="E404" s="64"/>
      <c r="F404" s="64"/>
      <c r="G404" s="61" t="s">
        <v>150</v>
      </c>
      <c r="H404" s="62"/>
    </row>
    <row r="405" spans="1:8" x14ac:dyDescent="0.25">
      <c r="A405" s="69"/>
      <c r="B405" s="72"/>
      <c r="C405" s="64"/>
      <c r="D405" s="64"/>
      <c r="E405" s="64"/>
      <c r="F405" s="64"/>
      <c r="G405" s="21" t="s">
        <v>149</v>
      </c>
      <c r="H405" s="20">
        <v>8</v>
      </c>
    </row>
    <row r="406" spans="1:8" ht="16.5" thickBot="1" x14ac:dyDescent="0.3">
      <c r="A406" s="69"/>
      <c r="B406" s="72"/>
      <c r="C406" s="65"/>
      <c r="D406" s="65"/>
      <c r="E406" s="65"/>
      <c r="F406" s="65"/>
      <c r="G406" s="74" t="s">
        <v>8</v>
      </c>
      <c r="H406" s="76">
        <f>SUM(H392:H392,H394:H394,H396:H396,H398:H398,H400:H401,H403:H403,H405:H405,)</f>
        <v>33</v>
      </c>
    </row>
    <row r="407" spans="1:8" ht="117.6" customHeight="1" thickBot="1" x14ac:dyDescent="0.3">
      <c r="A407" s="70"/>
      <c r="B407" s="73"/>
      <c r="C407" s="58" t="s">
        <v>162</v>
      </c>
      <c r="D407" s="58"/>
      <c r="E407" s="58"/>
      <c r="F407" s="59"/>
      <c r="G407" s="75"/>
      <c r="H407" s="77"/>
    </row>
    <row r="408" spans="1:8" x14ac:dyDescent="0.25">
      <c r="A408" s="68">
        <v>24</v>
      </c>
      <c r="B408" s="71" t="s">
        <v>161</v>
      </c>
      <c r="C408" s="63" t="s">
        <v>160</v>
      </c>
      <c r="D408" s="63" t="s">
        <v>159</v>
      </c>
      <c r="E408" s="63" t="s">
        <v>158</v>
      </c>
      <c r="F408" s="63" t="s">
        <v>157</v>
      </c>
      <c r="G408" s="61" t="s">
        <v>156</v>
      </c>
      <c r="H408" s="62"/>
    </row>
    <row r="409" spans="1:8" ht="32.25" thickBot="1" x14ac:dyDescent="0.3">
      <c r="A409" s="69"/>
      <c r="B409" s="72"/>
      <c r="C409" s="64"/>
      <c r="D409" s="64"/>
      <c r="E409" s="64"/>
      <c r="F409" s="64"/>
      <c r="G409" s="21" t="s">
        <v>155</v>
      </c>
      <c r="H409" s="20">
        <v>10</v>
      </c>
    </row>
    <row r="410" spans="1:8" x14ac:dyDescent="0.25">
      <c r="A410" s="69"/>
      <c r="B410" s="72"/>
      <c r="C410" s="64"/>
      <c r="D410" s="64"/>
      <c r="E410" s="64"/>
      <c r="F410" s="64"/>
      <c r="G410" s="61" t="s">
        <v>154</v>
      </c>
      <c r="H410" s="62"/>
    </row>
    <row r="411" spans="1:8" ht="32.25" thickBot="1" x14ac:dyDescent="0.3">
      <c r="A411" s="69"/>
      <c r="B411" s="72"/>
      <c r="C411" s="64"/>
      <c r="D411" s="64"/>
      <c r="E411" s="64"/>
      <c r="F411" s="64"/>
      <c r="G411" s="21" t="s">
        <v>153</v>
      </c>
      <c r="H411" s="20">
        <v>10</v>
      </c>
    </row>
    <row r="412" spans="1:8" x14ac:dyDescent="0.25">
      <c r="A412" s="69"/>
      <c r="B412" s="72"/>
      <c r="C412" s="64"/>
      <c r="D412" s="64"/>
      <c r="E412" s="64"/>
      <c r="F412" s="64"/>
      <c r="G412" s="61" t="s">
        <v>133</v>
      </c>
      <c r="H412" s="62"/>
    </row>
    <row r="413" spans="1:8" ht="16.5" thickBot="1" x14ac:dyDescent="0.3">
      <c r="A413" s="69"/>
      <c r="B413" s="72"/>
      <c r="C413" s="64"/>
      <c r="D413" s="64"/>
      <c r="E413" s="64"/>
      <c r="F413" s="64"/>
      <c r="G413" s="21" t="s">
        <v>132</v>
      </c>
      <c r="H413" s="20">
        <v>4</v>
      </c>
    </row>
    <row r="414" spans="1:8" x14ac:dyDescent="0.25">
      <c r="A414" s="69"/>
      <c r="B414" s="72"/>
      <c r="C414" s="64"/>
      <c r="D414" s="64"/>
      <c r="E414" s="64"/>
      <c r="F414" s="64"/>
      <c r="G414" s="61" t="s">
        <v>152</v>
      </c>
      <c r="H414" s="62"/>
    </row>
    <row r="415" spans="1:8" ht="32.25" thickBot="1" x14ac:dyDescent="0.3">
      <c r="A415" s="69"/>
      <c r="B415" s="72"/>
      <c r="C415" s="64"/>
      <c r="D415" s="64"/>
      <c r="E415" s="64"/>
      <c r="F415" s="64"/>
      <c r="G415" s="21" t="s">
        <v>151</v>
      </c>
      <c r="H415" s="20">
        <v>5</v>
      </c>
    </row>
    <row r="416" spans="1:8" x14ac:dyDescent="0.25">
      <c r="A416" s="69"/>
      <c r="B416" s="72"/>
      <c r="C416" s="64"/>
      <c r="D416" s="64"/>
      <c r="E416" s="64"/>
      <c r="F416" s="64"/>
      <c r="G416" s="61" t="s">
        <v>150</v>
      </c>
      <c r="H416" s="62"/>
    </row>
    <row r="417" spans="1:8" x14ac:dyDescent="0.25">
      <c r="A417" s="69"/>
      <c r="B417" s="72"/>
      <c r="C417" s="64"/>
      <c r="D417" s="64"/>
      <c r="E417" s="64"/>
      <c r="F417" s="64"/>
      <c r="G417" s="21" t="s">
        <v>149</v>
      </c>
      <c r="H417" s="20">
        <v>6</v>
      </c>
    </row>
    <row r="418" spans="1:8" ht="16.5" thickBot="1" x14ac:dyDescent="0.3">
      <c r="A418" s="69"/>
      <c r="B418" s="72"/>
      <c r="C418" s="65"/>
      <c r="D418" s="65"/>
      <c r="E418" s="65"/>
      <c r="F418" s="65"/>
      <c r="G418" s="74" t="s">
        <v>8</v>
      </c>
      <c r="H418" s="76">
        <f>SUM(H409:H409,H411:H411,H413:H413,H415:H415,H417:H417,)</f>
        <v>35</v>
      </c>
    </row>
    <row r="419" spans="1:8" ht="115.9" customHeight="1" thickBot="1" x14ac:dyDescent="0.3">
      <c r="A419" s="70"/>
      <c r="B419" s="73"/>
      <c r="C419" s="58" t="s">
        <v>148</v>
      </c>
      <c r="D419" s="58"/>
      <c r="E419" s="58"/>
      <c r="F419" s="59"/>
      <c r="G419" s="75"/>
      <c r="H419" s="77"/>
    </row>
    <row r="420" spans="1:8" x14ac:dyDescent="0.25">
      <c r="A420" s="68">
        <v>25</v>
      </c>
      <c r="B420" s="71" t="s">
        <v>147</v>
      </c>
      <c r="C420" s="63" t="s">
        <v>146</v>
      </c>
      <c r="D420" s="63" t="s">
        <v>145</v>
      </c>
      <c r="E420" s="63" t="s">
        <v>144</v>
      </c>
      <c r="F420" s="63" t="s">
        <v>143</v>
      </c>
      <c r="G420" s="61" t="s">
        <v>142</v>
      </c>
      <c r="H420" s="62"/>
    </row>
    <row r="421" spans="1:8" ht="32.25" thickBot="1" x14ac:dyDescent="0.3">
      <c r="A421" s="69"/>
      <c r="B421" s="72"/>
      <c r="C421" s="64"/>
      <c r="D421" s="64"/>
      <c r="E421" s="64"/>
      <c r="F421" s="64"/>
      <c r="G421" s="21" t="s">
        <v>141</v>
      </c>
      <c r="H421" s="20">
        <v>5</v>
      </c>
    </row>
    <row r="422" spans="1:8" x14ac:dyDescent="0.25">
      <c r="A422" s="69"/>
      <c r="B422" s="72"/>
      <c r="C422" s="64"/>
      <c r="D422" s="64"/>
      <c r="E422" s="64"/>
      <c r="F422" s="64"/>
      <c r="G422" s="61" t="s">
        <v>140</v>
      </c>
      <c r="H422" s="62"/>
    </row>
    <row r="423" spans="1:8" x14ac:dyDescent="0.25">
      <c r="A423" s="69"/>
      <c r="B423" s="72"/>
      <c r="C423" s="64"/>
      <c r="D423" s="64"/>
      <c r="E423" s="64"/>
      <c r="F423" s="64"/>
      <c r="G423" s="21" t="s">
        <v>139</v>
      </c>
      <c r="H423" s="20">
        <v>8</v>
      </c>
    </row>
    <row r="424" spans="1:8" x14ac:dyDescent="0.25">
      <c r="A424" s="69"/>
      <c r="B424" s="72"/>
      <c r="C424" s="64"/>
      <c r="D424" s="64"/>
      <c r="E424" s="64"/>
      <c r="F424" s="64"/>
      <c r="G424" s="21" t="s">
        <v>138</v>
      </c>
      <c r="H424" s="20">
        <v>8</v>
      </c>
    </row>
    <row r="425" spans="1:8" ht="16.5" thickBot="1" x14ac:dyDescent="0.3">
      <c r="A425" s="69"/>
      <c r="B425" s="72"/>
      <c r="C425" s="64"/>
      <c r="D425" s="64"/>
      <c r="E425" s="64"/>
      <c r="F425" s="64"/>
      <c r="G425" s="21" t="s">
        <v>137</v>
      </c>
      <c r="H425" s="20">
        <v>12</v>
      </c>
    </row>
    <row r="426" spans="1:8" x14ac:dyDescent="0.25">
      <c r="A426" s="69"/>
      <c r="B426" s="72"/>
      <c r="C426" s="64"/>
      <c r="D426" s="64"/>
      <c r="E426" s="64"/>
      <c r="F426" s="64"/>
      <c r="G426" s="61" t="s">
        <v>136</v>
      </c>
      <c r="H426" s="62"/>
    </row>
    <row r="427" spans="1:8" ht="31.5" x14ac:dyDescent="0.25">
      <c r="A427" s="69"/>
      <c r="B427" s="72"/>
      <c r="C427" s="64"/>
      <c r="D427" s="64"/>
      <c r="E427" s="64"/>
      <c r="F427" s="64"/>
      <c r="G427" s="21" t="s">
        <v>135</v>
      </c>
      <c r="H427" s="20">
        <v>6</v>
      </c>
    </row>
    <row r="428" spans="1:8" ht="31.5" x14ac:dyDescent="0.25">
      <c r="A428" s="69"/>
      <c r="B428" s="72"/>
      <c r="C428" s="64"/>
      <c r="D428" s="64"/>
      <c r="E428" s="64"/>
      <c r="F428" s="64"/>
      <c r="G428" s="21" t="s">
        <v>134</v>
      </c>
      <c r="H428" s="20">
        <v>16</v>
      </c>
    </row>
    <row r="429" spans="1:8" ht="16.5" thickBot="1" x14ac:dyDescent="0.3">
      <c r="A429" s="69"/>
      <c r="B429" s="72"/>
      <c r="C429" s="64"/>
      <c r="D429" s="64"/>
      <c r="E429" s="64"/>
      <c r="F429" s="64"/>
      <c r="G429" s="21" t="s">
        <v>128</v>
      </c>
      <c r="H429" s="20">
        <v>25</v>
      </c>
    </row>
    <row r="430" spans="1:8" x14ac:dyDescent="0.25">
      <c r="A430" s="69"/>
      <c r="B430" s="72"/>
      <c r="C430" s="64"/>
      <c r="D430" s="64"/>
      <c r="E430" s="64"/>
      <c r="F430" s="64"/>
      <c r="G430" s="61" t="s">
        <v>133</v>
      </c>
      <c r="H430" s="62"/>
    </row>
    <row r="431" spans="1:8" x14ac:dyDescent="0.25">
      <c r="A431" s="69"/>
      <c r="B431" s="72"/>
      <c r="C431" s="64"/>
      <c r="D431" s="64"/>
      <c r="E431" s="64"/>
      <c r="F431" s="64"/>
      <c r="G431" s="21" t="s">
        <v>132</v>
      </c>
      <c r="H431" s="20">
        <v>2</v>
      </c>
    </row>
    <row r="432" spans="1:8" ht="16.5" thickBot="1" x14ac:dyDescent="0.3">
      <c r="A432" s="69"/>
      <c r="B432" s="72"/>
      <c r="C432" s="64"/>
      <c r="D432" s="64"/>
      <c r="E432" s="64"/>
      <c r="F432" s="64"/>
      <c r="G432" s="21" t="s">
        <v>131</v>
      </c>
      <c r="H432" s="20">
        <v>2</v>
      </c>
    </row>
    <row r="433" spans="1:10" x14ac:dyDescent="0.25">
      <c r="A433" s="69"/>
      <c r="B433" s="72"/>
      <c r="C433" s="64"/>
      <c r="D433" s="64"/>
      <c r="E433" s="64"/>
      <c r="F433" s="64"/>
      <c r="G433" s="61" t="s">
        <v>130</v>
      </c>
      <c r="H433" s="62"/>
    </row>
    <row r="434" spans="1:10" ht="31.5" x14ac:dyDescent="0.25">
      <c r="A434" s="69"/>
      <c r="B434" s="72"/>
      <c r="C434" s="64"/>
      <c r="D434" s="64"/>
      <c r="E434" s="64"/>
      <c r="F434" s="64"/>
      <c r="G434" s="21" t="s">
        <v>129</v>
      </c>
      <c r="H434" s="20">
        <v>1</v>
      </c>
    </row>
    <row r="435" spans="1:10" ht="16.5" thickBot="1" x14ac:dyDescent="0.3">
      <c r="A435" s="69"/>
      <c r="B435" s="72"/>
      <c r="C435" s="64"/>
      <c r="D435" s="64"/>
      <c r="E435" s="64"/>
      <c r="F435" s="64"/>
      <c r="G435" s="21" t="s">
        <v>128</v>
      </c>
      <c r="H435" s="20">
        <v>5</v>
      </c>
    </row>
    <row r="436" spans="1:10" x14ac:dyDescent="0.25">
      <c r="A436" s="69"/>
      <c r="B436" s="72"/>
      <c r="C436" s="64"/>
      <c r="D436" s="64"/>
      <c r="E436" s="64"/>
      <c r="F436" s="64"/>
      <c r="G436" s="61" t="s">
        <v>127</v>
      </c>
      <c r="H436" s="62"/>
    </row>
    <row r="437" spans="1:10" ht="32.25" thickBot="1" x14ac:dyDescent="0.3">
      <c r="A437" s="69"/>
      <c r="B437" s="72"/>
      <c r="C437" s="64"/>
      <c r="D437" s="64"/>
      <c r="E437" s="64"/>
      <c r="F437" s="64"/>
      <c r="G437" s="21" t="s">
        <v>126</v>
      </c>
      <c r="H437" s="20">
        <v>4</v>
      </c>
    </row>
    <row r="438" spans="1:10" x14ac:dyDescent="0.25">
      <c r="A438" s="69"/>
      <c r="B438" s="72"/>
      <c r="C438" s="64"/>
      <c r="D438" s="64"/>
      <c r="E438" s="64"/>
      <c r="F438" s="64"/>
      <c r="G438" s="61" t="s">
        <v>125</v>
      </c>
      <c r="H438" s="62"/>
    </row>
    <row r="439" spans="1:10" x14ac:dyDescent="0.25">
      <c r="A439" s="69"/>
      <c r="B439" s="72"/>
      <c r="C439" s="64"/>
      <c r="D439" s="64"/>
      <c r="E439" s="64"/>
      <c r="F439" s="64"/>
      <c r="G439" s="21" t="s">
        <v>124</v>
      </c>
      <c r="H439" s="20">
        <v>4</v>
      </c>
    </row>
    <row r="440" spans="1:10" x14ac:dyDescent="0.25">
      <c r="A440" s="69"/>
      <c r="B440" s="72"/>
      <c r="C440" s="64"/>
      <c r="D440" s="64"/>
      <c r="E440" s="64"/>
      <c r="F440" s="64"/>
      <c r="G440" s="21" t="s">
        <v>123</v>
      </c>
      <c r="H440" s="20">
        <v>4</v>
      </c>
    </row>
    <row r="441" spans="1:10" ht="31.5" x14ac:dyDescent="0.25">
      <c r="A441" s="69"/>
      <c r="B441" s="72"/>
      <c r="C441" s="64"/>
      <c r="D441" s="64"/>
      <c r="E441" s="64"/>
      <c r="F441" s="64"/>
      <c r="G441" s="21" t="s">
        <v>122</v>
      </c>
      <c r="H441" s="20">
        <v>4</v>
      </c>
    </row>
    <row r="442" spans="1:10" ht="16.5" thickBot="1" x14ac:dyDescent="0.3">
      <c r="A442" s="69"/>
      <c r="B442" s="72"/>
      <c r="C442" s="65"/>
      <c r="D442" s="65"/>
      <c r="E442" s="65"/>
      <c r="F442" s="65"/>
      <c r="G442" s="74" t="s">
        <v>8</v>
      </c>
      <c r="H442" s="76">
        <f>SUM(H421:H421,H423:H425,H427:H429,H431:H432,H434:H435,H437:H437,H439:H441,)</f>
        <v>106</v>
      </c>
    </row>
    <row r="443" spans="1:10" ht="103.9" customHeight="1" thickBot="1" x14ac:dyDescent="0.3">
      <c r="A443" s="70"/>
      <c r="B443" s="73"/>
      <c r="C443" s="58" t="s">
        <v>121</v>
      </c>
      <c r="D443" s="58"/>
      <c r="E443" s="58"/>
      <c r="F443" s="59"/>
      <c r="G443" s="75"/>
      <c r="H443" s="77"/>
    </row>
    <row r="444" spans="1:10" ht="16.5" thickBot="1" x14ac:dyDescent="0.3">
      <c r="A444" s="83" t="s">
        <v>120</v>
      </c>
      <c r="B444" s="84"/>
      <c r="C444" s="84"/>
      <c r="D444" s="84"/>
      <c r="E444" s="85"/>
      <c r="F444" s="86">
        <f>H442+H418+H406+H389+H378+H361+H339+H323+H302+H293+H281+H261+H246+H232+H220+H192+H175+H160+H134+H115+H98+H81+H62+H41+H25</f>
        <v>1485</v>
      </c>
      <c r="G444" s="87"/>
      <c r="H444" s="88"/>
      <c r="I444" s="29"/>
      <c r="J444" s="29"/>
    </row>
    <row r="445" spans="1:10" ht="377.25" customHeight="1" thickBot="1" x14ac:dyDescent="0.3">
      <c r="A445" s="78" t="s">
        <v>9</v>
      </c>
      <c r="B445" s="79"/>
      <c r="C445" s="80" t="s">
        <v>119</v>
      </c>
      <c r="D445" s="81"/>
      <c r="E445" s="81"/>
      <c r="F445" s="82"/>
      <c r="G445" s="18" t="s">
        <v>114</v>
      </c>
      <c r="H445" s="16" t="s">
        <v>118</v>
      </c>
      <c r="I445" s="19"/>
    </row>
    <row r="446" spans="1:10" ht="376.5" customHeight="1" thickBot="1" x14ac:dyDescent="0.3">
      <c r="A446" s="78" t="s">
        <v>9</v>
      </c>
      <c r="B446" s="79"/>
      <c r="C446" s="80" t="s">
        <v>117</v>
      </c>
      <c r="D446" s="81"/>
      <c r="E446" s="81"/>
      <c r="F446" s="82"/>
      <c r="G446" s="18" t="s">
        <v>116</v>
      </c>
      <c r="H446" s="16" t="s">
        <v>113</v>
      </c>
      <c r="I446" s="19"/>
    </row>
    <row r="447" spans="1:10" ht="333.75" customHeight="1" thickBot="1" x14ac:dyDescent="0.3">
      <c r="A447" s="78" t="s">
        <v>9</v>
      </c>
      <c r="B447" s="79"/>
      <c r="C447" s="80" t="s">
        <v>115</v>
      </c>
      <c r="D447" s="81"/>
      <c r="E447" s="81"/>
      <c r="F447" s="82"/>
      <c r="G447" s="17" t="s">
        <v>114</v>
      </c>
      <c r="H447" s="28" t="s">
        <v>113</v>
      </c>
      <c r="I447" s="19"/>
    </row>
  </sheetData>
  <sheetProtection algorithmName="SHA-512" hashValue="LEiYwWFV7a0oUGJ6R1u1msqzw0mrubjAjsB9joBg/cILWnb8kyOTFhiKBt8ro5ltHA66ohoEIq1KNtr1YKCTEw==" saltValue="kp3A4hEgGmXB2ell/NUPIQ==" spinCount="100000" sheet="1" formatCells="0" formatColumns="0" formatRows="0" insertColumns="0" insertRows="0" sort="0" autoFilter="0"/>
  <autoFilter ref="A1:H783" xr:uid="{00000000-0009-0000-0000-000000000000}"/>
  <mergeCells count="394">
    <mergeCell ref="C193:F193"/>
    <mergeCell ref="G194:H194"/>
    <mergeCell ref="G196:H196"/>
    <mergeCell ref="G200:H200"/>
    <mergeCell ref="F177:F192"/>
    <mergeCell ref="C194:C220"/>
    <mergeCell ref="D194:D220"/>
    <mergeCell ref="E194:E220"/>
    <mergeCell ref="B177:B193"/>
    <mergeCell ref="B194:B221"/>
    <mergeCell ref="G177:H177"/>
    <mergeCell ref="G179:H179"/>
    <mergeCell ref="G181:H181"/>
    <mergeCell ref="G183:H183"/>
    <mergeCell ref="G185:H185"/>
    <mergeCell ref="G188:H188"/>
    <mergeCell ref="G190:H190"/>
    <mergeCell ref="H175:H176"/>
    <mergeCell ref="C176:F176"/>
    <mergeCell ref="C162:C175"/>
    <mergeCell ref="D162:D175"/>
    <mergeCell ref="E162:E175"/>
    <mergeCell ref="F162:F175"/>
    <mergeCell ref="G217:H217"/>
    <mergeCell ref="G220:G221"/>
    <mergeCell ref="B162:B176"/>
    <mergeCell ref="G162:H162"/>
    <mergeCell ref="G164:H164"/>
    <mergeCell ref="G166:H166"/>
    <mergeCell ref="G168:H168"/>
    <mergeCell ref="G171:H171"/>
    <mergeCell ref="G173:H173"/>
    <mergeCell ref="G175:G176"/>
    <mergeCell ref="G202:H202"/>
    <mergeCell ref="G204:H204"/>
    <mergeCell ref="G207:H207"/>
    <mergeCell ref="G209:H209"/>
    <mergeCell ref="G212:H212"/>
    <mergeCell ref="G215:H215"/>
    <mergeCell ref="G192:G193"/>
    <mergeCell ref="H192:H193"/>
    <mergeCell ref="G156:H156"/>
    <mergeCell ref="G160:G161"/>
    <mergeCell ref="H160:H161"/>
    <mergeCell ref="C161:F161"/>
    <mergeCell ref="C136:C160"/>
    <mergeCell ref="D136:D160"/>
    <mergeCell ref="E136:E160"/>
    <mergeCell ref="F136:F160"/>
    <mergeCell ref="B136:B161"/>
    <mergeCell ref="G136:H136"/>
    <mergeCell ref="G139:H139"/>
    <mergeCell ref="G141:H141"/>
    <mergeCell ref="G143:H143"/>
    <mergeCell ref="G145:H145"/>
    <mergeCell ref="G147:H147"/>
    <mergeCell ref="G149:H149"/>
    <mergeCell ref="G152:H152"/>
    <mergeCell ref="G154:H154"/>
    <mergeCell ref="C135:F135"/>
    <mergeCell ref="C117:C134"/>
    <mergeCell ref="D117:D134"/>
    <mergeCell ref="E117:E134"/>
    <mergeCell ref="F117:F134"/>
    <mergeCell ref="B100:B116"/>
    <mergeCell ref="B117:B135"/>
    <mergeCell ref="G117:H117"/>
    <mergeCell ref="G119:H119"/>
    <mergeCell ref="G121:H121"/>
    <mergeCell ref="G124:H124"/>
    <mergeCell ref="G127:H127"/>
    <mergeCell ref="G130:H130"/>
    <mergeCell ref="G132:H132"/>
    <mergeCell ref="G134:G135"/>
    <mergeCell ref="H134:H135"/>
    <mergeCell ref="G113:H113"/>
    <mergeCell ref="G115:G116"/>
    <mergeCell ref="H115:H116"/>
    <mergeCell ref="C116:F116"/>
    <mergeCell ref="C100:C115"/>
    <mergeCell ref="D100:D115"/>
    <mergeCell ref="E100:E115"/>
    <mergeCell ref="F100:F115"/>
    <mergeCell ref="G109:H109"/>
    <mergeCell ref="G111:H111"/>
    <mergeCell ref="F83:F98"/>
    <mergeCell ref="B64:B82"/>
    <mergeCell ref="G64:H64"/>
    <mergeCell ref="G66:H66"/>
    <mergeCell ref="G69:H69"/>
    <mergeCell ref="G72:H72"/>
    <mergeCell ref="G75:H75"/>
    <mergeCell ref="G78:H78"/>
    <mergeCell ref="B83:B99"/>
    <mergeCell ref="G83:H83"/>
    <mergeCell ref="G87:H87"/>
    <mergeCell ref="G90:H90"/>
    <mergeCell ref="G93:H93"/>
    <mergeCell ref="G95:H95"/>
    <mergeCell ref="G98:G99"/>
    <mergeCell ref="H98:H99"/>
    <mergeCell ref="C99:F99"/>
    <mergeCell ref="C83:C98"/>
    <mergeCell ref="A234:A247"/>
    <mergeCell ref="A248:A262"/>
    <mergeCell ref="A263:A282"/>
    <mergeCell ref="A283:A294"/>
    <mergeCell ref="A295:A303"/>
    <mergeCell ref="A2:A26"/>
    <mergeCell ref="A27:A42"/>
    <mergeCell ref="A43:A63"/>
    <mergeCell ref="A194:A221"/>
    <mergeCell ref="A222:A233"/>
    <mergeCell ref="G25:G26"/>
    <mergeCell ref="H25:H26"/>
    <mergeCell ref="C26:F26"/>
    <mergeCell ref="C2:C25"/>
    <mergeCell ref="D2:D25"/>
    <mergeCell ref="E2:E25"/>
    <mergeCell ref="F2:F25"/>
    <mergeCell ref="A177:A193"/>
    <mergeCell ref="B2:B26"/>
    <mergeCell ref="G2:H2"/>
    <mergeCell ref="G5:H5"/>
    <mergeCell ref="G7:H7"/>
    <mergeCell ref="G9:H9"/>
    <mergeCell ref="G12:H12"/>
    <mergeCell ref="G15:H15"/>
    <mergeCell ref="G19:H19"/>
    <mergeCell ref="G23:H23"/>
    <mergeCell ref="A64:A82"/>
    <mergeCell ref="A83:A99"/>
    <mergeCell ref="A100:A116"/>
    <mergeCell ref="A117:A135"/>
    <mergeCell ref="A136:A161"/>
    <mergeCell ref="A162:A176"/>
    <mergeCell ref="G81:G82"/>
    <mergeCell ref="C27:C41"/>
    <mergeCell ref="D27:D41"/>
    <mergeCell ref="E27:E41"/>
    <mergeCell ref="F27:F41"/>
    <mergeCell ref="B43:B63"/>
    <mergeCell ref="G43:H43"/>
    <mergeCell ref="G45:H45"/>
    <mergeCell ref="G47:H47"/>
    <mergeCell ref="G49:H49"/>
    <mergeCell ref="G51:H51"/>
    <mergeCell ref="B27:B42"/>
    <mergeCell ref="G27:H27"/>
    <mergeCell ref="G29:H29"/>
    <mergeCell ref="G31:H31"/>
    <mergeCell ref="G34:H34"/>
    <mergeCell ref="G36:H36"/>
    <mergeCell ref="G38:H38"/>
    <mergeCell ref="G41:G42"/>
    <mergeCell ref="H41:H42"/>
    <mergeCell ref="C42:F42"/>
    <mergeCell ref="C63:F63"/>
    <mergeCell ref="C43:C62"/>
    <mergeCell ref="D43:D62"/>
    <mergeCell ref="E43:E62"/>
    <mergeCell ref="F43:F62"/>
    <mergeCell ref="H220:H221"/>
    <mergeCell ref="C221:F221"/>
    <mergeCell ref="C177:C192"/>
    <mergeCell ref="D177:D192"/>
    <mergeCell ref="E177:E192"/>
    <mergeCell ref="G53:H53"/>
    <mergeCell ref="G55:H55"/>
    <mergeCell ref="G57:H57"/>
    <mergeCell ref="G59:H59"/>
    <mergeCell ref="G62:G63"/>
    <mergeCell ref="H62:H63"/>
    <mergeCell ref="H81:H82"/>
    <mergeCell ref="C82:F82"/>
    <mergeCell ref="C64:C81"/>
    <mergeCell ref="D64:D81"/>
    <mergeCell ref="E64:E81"/>
    <mergeCell ref="F64:F81"/>
    <mergeCell ref="D83:D98"/>
    <mergeCell ref="E83:E98"/>
    <mergeCell ref="G100:H100"/>
    <mergeCell ref="G102:H102"/>
    <mergeCell ref="G104:H104"/>
    <mergeCell ref="G107:H107"/>
    <mergeCell ref="G234:H234"/>
    <mergeCell ref="G236:H236"/>
    <mergeCell ref="G238:H238"/>
    <mergeCell ref="G240:H240"/>
    <mergeCell ref="G242:H242"/>
    <mergeCell ref="G244:H244"/>
    <mergeCell ref="B222:B233"/>
    <mergeCell ref="G222:H222"/>
    <mergeCell ref="G224:H224"/>
    <mergeCell ref="G226:H226"/>
    <mergeCell ref="G228:H228"/>
    <mergeCell ref="G230:H230"/>
    <mergeCell ref="G232:G233"/>
    <mergeCell ref="H232:H233"/>
    <mergeCell ref="C233:F233"/>
    <mergeCell ref="B234:B247"/>
    <mergeCell ref="G246:G247"/>
    <mergeCell ref="H246:H247"/>
    <mergeCell ref="G283:H283"/>
    <mergeCell ref="B248:B262"/>
    <mergeCell ref="G248:H248"/>
    <mergeCell ref="G250:H250"/>
    <mergeCell ref="G252:H252"/>
    <mergeCell ref="G254:H254"/>
    <mergeCell ref="G257:H257"/>
    <mergeCell ref="G259:H259"/>
    <mergeCell ref="G261:G262"/>
    <mergeCell ref="H261:H262"/>
    <mergeCell ref="C262:F262"/>
    <mergeCell ref="G271:H271"/>
    <mergeCell ref="G275:H275"/>
    <mergeCell ref="G277:H277"/>
    <mergeCell ref="G279:H279"/>
    <mergeCell ref="F248:F261"/>
    <mergeCell ref="C263:C281"/>
    <mergeCell ref="D263:D281"/>
    <mergeCell ref="E263:E281"/>
    <mergeCell ref="F263:F281"/>
    <mergeCell ref="A447:B447"/>
    <mergeCell ref="C447:F447"/>
    <mergeCell ref="A444:E444"/>
    <mergeCell ref="F444:H444"/>
    <mergeCell ref="A445:B445"/>
    <mergeCell ref="C445:F445"/>
    <mergeCell ref="G289:H289"/>
    <mergeCell ref="G291:H291"/>
    <mergeCell ref="G281:G282"/>
    <mergeCell ref="H281:H282"/>
    <mergeCell ref="C282:F282"/>
    <mergeCell ref="G285:H285"/>
    <mergeCell ref="G293:G294"/>
    <mergeCell ref="A446:B446"/>
    <mergeCell ref="C446:F446"/>
    <mergeCell ref="B283:B294"/>
    <mergeCell ref="G302:G303"/>
    <mergeCell ref="H293:H294"/>
    <mergeCell ref="H302:H303"/>
    <mergeCell ref="C303:F303"/>
    <mergeCell ref="B263:B282"/>
    <mergeCell ref="G263:H263"/>
    <mergeCell ref="G265:H265"/>
    <mergeCell ref="G267:H267"/>
    <mergeCell ref="G304:H304"/>
    <mergeCell ref="G306:H306"/>
    <mergeCell ref="G308:H308"/>
    <mergeCell ref="G310:H310"/>
    <mergeCell ref="G312:H312"/>
    <mergeCell ref="G314:H314"/>
    <mergeCell ref="G317:H317"/>
    <mergeCell ref="G320:H320"/>
    <mergeCell ref="C294:F294"/>
    <mergeCell ref="G295:H295"/>
    <mergeCell ref="G300:H300"/>
    <mergeCell ref="G297:H297"/>
    <mergeCell ref="C324:F324"/>
    <mergeCell ref="C283:C293"/>
    <mergeCell ref="D283:D293"/>
    <mergeCell ref="E283:E293"/>
    <mergeCell ref="C304:C323"/>
    <mergeCell ref="D304:D323"/>
    <mergeCell ref="E304:E323"/>
    <mergeCell ref="F304:F323"/>
    <mergeCell ref="A304:A324"/>
    <mergeCell ref="B304:B324"/>
    <mergeCell ref="B295:B303"/>
    <mergeCell ref="G325:H325"/>
    <mergeCell ref="G327:H327"/>
    <mergeCell ref="G329:H329"/>
    <mergeCell ref="G331:H331"/>
    <mergeCell ref="G334:H334"/>
    <mergeCell ref="G337:H337"/>
    <mergeCell ref="G339:G340"/>
    <mergeCell ref="H339:H340"/>
    <mergeCell ref="G323:G324"/>
    <mergeCell ref="H323:H324"/>
    <mergeCell ref="C340:F340"/>
    <mergeCell ref="C325:C339"/>
    <mergeCell ref="D325:D339"/>
    <mergeCell ref="E325:E339"/>
    <mergeCell ref="F325:F339"/>
    <mergeCell ref="A341:A362"/>
    <mergeCell ref="B341:B362"/>
    <mergeCell ref="A325:A340"/>
    <mergeCell ref="B325:B340"/>
    <mergeCell ref="G363:H363"/>
    <mergeCell ref="G367:H367"/>
    <mergeCell ref="G371:H371"/>
    <mergeCell ref="G374:H374"/>
    <mergeCell ref="G376:H376"/>
    <mergeCell ref="G378:G379"/>
    <mergeCell ref="H378:H379"/>
    <mergeCell ref="C379:F379"/>
    <mergeCell ref="G358:H358"/>
    <mergeCell ref="G361:G362"/>
    <mergeCell ref="H361:H362"/>
    <mergeCell ref="C362:F362"/>
    <mergeCell ref="C341:C361"/>
    <mergeCell ref="D341:D361"/>
    <mergeCell ref="E341:E361"/>
    <mergeCell ref="F341:F361"/>
    <mergeCell ref="G341:H341"/>
    <mergeCell ref="G343:H343"/>
    <mergeCell ref="G345:H345"/>
    <mergeCell ref="G348:H348"/>
    <mergeCell ref="G351:H351"/>
    <mergeCell ref="G355:H355"/>
    <mergeCell ref="C363:C378"/>
    <mergeCell ref="D363:D378"/>
    <mergeCell ref="E363:E378"/>
    <mergeCell ref="F363:F378"/>
    <mergeCell ref="A380:A390"/>
    <mergeCell ref="B380:B390"/>
    <mergeCell ref="C390:F390"/>
    <mergeCell ref="C380:C389"/>
    <mergeCell ref="D380:D389"/>
    <mergeCell ref="E380:E389"/>
    <mergeCell ref="A363:A379"/>
    <mergeCell ref="B363:B379"/>
    <mergeCell ref="G406:G407"/>
    <mergeCell ref="H406:H407"/>
    <mergeCell ref="C407:F407"/>
    <mergeCell ref="C391:C406"/>
    <mergeCell ref="D391:D406"/>
    <mergeCell ref="E391:E406"/>
    <mergeCell ref="F391:F406"/>
    <mergeCell ref="F380:F389"/>
    <mergeCell ref="A391:A407"/>
    <mergeCell ref="B391:B407"/>
    <mergeCell ref="G391:H391"/>
    <mergeCell ref="G393:H393"/>
    <mergeCell ref="G395:H395"/>
    <mergeCell ref="G397:H397"/>
    <mergeCell ref="G399:H399"/>
    <mergeCell ref="G402:H402"/>
    <mergeCell ref="G404:H404"/>
    <mergeCell ref="G380:H380"/>
    <mergeCell ref="G382:H382"/>
    <mergeCell ref="G384:H384"/>
    <mergeCell ref="G387:H387"/>
    <mergeCell ref="G389:G390"/>
    <mergeCell ref="H389:H390"/>
    <mergeCell ref="C408:C418"/>
    <mergeCell ref="D408:D418"/>
    <mergeCell ref="E408:E418"/>
    <mergeCell ref="F408:F418"/>
    <mergeCell ref="A420:A443"/>
    <mergeCell ref="B420:B443"/>
    <mergeCell ref="A408:A419"/>
    <mergeCell ref="B408:B419"/>
    <mergeCell ref="G408:H408"/>
    <mergeCell ref="G410:H410"/>
    <mergeCell ref="G412:H412"/>
    <mergeCell ref="G414:H414"/>
    <mergeCell ref="G416:H416"/>
    <mergeCell ref="G418:G419"/>
    <mergeCell ref="H418:H419"/>
    <mergeCell ref="C419:F419"/>
    <mergeCell ref="G438:H438"/>
    <mergeCell ref="G442:G443"/>
    <mergeCell ref="H442:H443"/>
    <mergeCell ref="C443:F443"/>
    <mergeCell ref="C420:C442"/>
    <mergeCell ref="D420:D442"/>
    <mergeCell ref="E420:E442"/>
    <mergeCell ref="F420:F442"/>
    <mergeCell ref="G420:H420"/>
    <mergeCell ref="G422:H422"/>
    <mergeCell ref="G426:H426"/>
    <mergeCell ref="G430:H430"/>
    <mergeCell ref="G433:H433"/>
    <mergeCell ref="G436:H436"/>
    <mergeCell ref="F194:F220"/>
    <mergeCell ref="C222:C232"/>
    <mergeCell ref="D222:D232"/>
    <mergeCell ref="E222:E232"/>
    <mergeCell ref="F222:F232"/>
    <mergeCell ref="C234:C246"/>
    <mergeCell ref="D234:D246"/>
    <mergeCell ref="E234:E246"/>
    <mergeCell ref="F234:F246"/>
    <mergeCell ref="C247:F247"/>
    <mergeCell ref="F283:F293"/>
    <mergeCell ref="C295:C302"/>
    <mergeCell ref="D295:D302"/>
    <mergeCell ref="E295:E302"/>
    <mergeCell ref="F295:F302"/>
    <mergeCell ref="C248:C261"/>
    <mergeCell ref="D248:D261"/>
    <mergeCell ref="E248:E26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2</vt:i4>
      </vt:variant>
    </vt:vector>
  </HeadingPairs>
  <TitlesOfParts>
    <vt:vector size="2" baseType="lpstr">
      <vt:lpstr>6.2</vt:lpstr>
      <vt:lpstr>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dcterms:created xsi:type="dcterms:W3CDTF">2024-11-28T14:19:52Z</dcterms:created>
  <dcterms:modified xsi:type="dcterms:W3CDTF">2025-07-25T07:34:30Z</dcterms:modified>
</cp:coreProperties>
</file>