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Gépészet\Ipari gépész\"/>
    </mc:Choice>
  </mc:AlternateContent>
  <xr:revisionPtr revIDLastSave="0" documentId="13_ncr:1_{11733988-8E38-4048-976D-9D39DEFA0224}" xr6:coauthVersionLast="47" xr6:coauthVersionMax="47" xr10:uidLastSave="{00000000-0000-0000-0000-000000000000}"/>
  <bookViews>
    <workbookView xWindow="0" yWindow="0" windowWidth="17280" windowHeight="15750" xr2:uid="{00000000-000D-0000-FFFF-FFFF00000000}"/>
  </bookViews>
  <sheets>
    <sheet name="6.2" sheetId="1" r:id="rId1"/>
    <sheet name="6.3" sheetId="4" r:id="rId2"/>
    <sheet name="6.4.1" sheetId="5" r:id="rId3"/>
    <sheet name="6.4.2" sheetId="6" r:id="rId4"/>
  </sheets>
  <definedNames>
    <definedName name="_xlnm._FilterDatabase" localSheetId="0" hidden="1">'6.2'!$A$1:$H$410</definedName>
    <definedName name="_xlnm._FilterDatabase" localSheetId="1" hidden="1">'6.3'!$A$2:$J$107</definedName>
    <definedName name="_xlnm._FilterDatabase" localSheetId="2" hidden="1">'6.4.1'!$A$1:$H$457</definedName>
    <definedName name="_xlnm._FilterDatabase" localSheetId="3" hidden="1">'6.4.2'!$A$1:$H$179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6" i="6" l="1"/>
  <c r="H29" i="6"/>
  <c r="H38" i="6"/>
  <c r="H46" i="6"/>
  <c r="H57" i="6"/>
  <c r="H66" i="6"/>
  <c r="H75" i="6"/>
  <c r="H82" i="6"/>
  <c r="H88" i="6"/>
  <c r="H98" i="6"/>
  <c r="H105" i="6"/>
  <c r="H116" i="6"/>
  <c r="H127" i="6"/>
  <c r="H132" i="6"/>
  <c r="H137" i="6"/>
  <c r="H142" i="6"/>
  <c r="H147" i="6"/>
  <c r="H156" i="6"/>
  <c r="H160" i="6"/>
  <c r="H165" i="6"/>
  <c r="H172" i="6"/>
  <c r="H176" i="6"/>
  <c r="F177" i="6"/>
  <c r="H13" i="5" l="1"/>
  <c r="H21" i="5"/>
  <c r="H27" i="5"/>
  <c r="H33" i="5"/>
  <c r="H39" i="5"/>
  <c r="H45" i="5"/>
  <c r="H51" i="5"/>
  <c r="H57" i="5"/>
  <c r="H63" i="5"/>
  <c r="H69" i="5"/>
  <c r="H75" i="5"/>
  <c r="H81" i="5"/>
  <c r="H85" i="5"/>
  <c r="H89" i="5"/>
  <c r="H97" i="5"/>
  <c r="H108" i="5"/>
  <c r="H116" i="5"/>
  <c r="F118" i="5"/>
  <c r="H7" i="4" l="1"/>
  <c r="J7" i="4"/>
  <c r="H12" i="4"/>
  <c r="J12" i="4"/>
  <c r="H16" i="4"/>
  <c r="J16" i="4"/>
  <c r="H23" i="4"/>
  <c r="J23" i="4"/>
  <c r="H31" i="4"/>
  <c r="J31" i="4"/>
  <c r="H37" i="4"/>
  <c r="J37" i="4"/>
  <c r="H42" i="4"/>
  <c r="J42" i="4"/>
  <c r="H47" i="4"/>
  <c r="J47" i="4"/>
  <c r="H52" i="4"/>
  <c r="J52" i="4"/>
  <c r="H56" i="4"/>
  <c r="J56" i="4"/>
  <c r="H61" i="4"/>
  <c r="J61" i="4"/>
  <c r="H65" i="4"/>
  <c r="J65" i="4"/>
  <c r="H70" i="4"/>
  <c r="J70" i="4"/>
  <c r="H76" i="4"/>
  <c r="J76" i="4"/>
  <c r="H81" i="4"/>
  <c r="J81" i="4"/>
  <c r="H87" i="4"/>
  <c r="J87" i="4"/>
  <c r="H94" i="4"/>
  <c r="J94" i="4"/>
  <c r="H103" i="4"/>
  <c r="J103" i="4"/>
  <c r="G105" i="4"/>
  <c r="I105" i="4"/>
  <c r="H37" i="1" l="1"/>
  <c r="H6" i="1"/>
  <c r="H13" i="1"/>
  <c r="H21" i="1"/>
  <c r="H27" i="1"/>
  <c r="H45" i="1"/>
  <c r="H53" i="1"/>
  <c r="H59" i="1"/>
  <c r="H64" i="1"/>
  <c r="H69" i="1"/>
  <c r="F71" i="1" l="1"/>
</calcChain>
</file>

<file path=xl/sharedStrings.xml><?xml version="1.0" encoding="utf-8"?>
<sst xmlns="http://schemas.openxmlformats.org/spreadsheetml/2006/main" count="961" uniqueCount="479">
  <si>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</si>
  <si>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</si>
  <si>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</si>
  <si>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</si>
  <si>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</si>
  <si>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</si>
  <si>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</si>
  <si>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</si>
  <si>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</si>
  <si>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</si>
  <si>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Munkadarab, vagy térhatású ábra alapján egyszerű geometriájú alkatrészről felvételi vázlatot készít.</t>
  </si>
  <si>
    <t>Ismeri a nézeti- és metszeti ábrázolás szabályait. Ismeri a gyártási technológiáknak megfelelő mérethálózat készítésének szabályait.</t>
  </si>
  <si>
    <t>Törekszik arra, hogy a szabadkézi rajz arányos és áttekinthető legyen.</t>
  </si>
  <si>
    <t>Önállóan szabadkézi felvételi vázlatot készít.</t>
  </si>
  <si>
    <t>Műszaki rajz alapján kiválasztja az egyszerű, fémből készült alkatrészek gyártásához szükséges eszközöket, szerszámokat, kisgépeket. Előkészíti a munkahelyet, és elrendezi a munkavégzéshez szükséges szerszámokat, eszközöket.</t>
  </si>
  <si>
    <t>Vizualizálja a műszaki rajzon szereplő alkatrészt. Ismeri a gyártási műveletekhez használható szerszámokat, készülékeket, kisgépeket, és azok biztonságos használatának szabályait.</t>
  </si>
  <si>
    <t>Szem előtt tartja a gyártás gazdaságosságát. Fontosnak érzi a rendezett munkakörnyezet kialakítását, a fenntarthatóság szempontjainak érvényesülését.</t>
  </si>
  <si>
    <t>A munkafeladathoz önállóan választ szerszámokat, eszközöket.</t>
  </si>
  <si>
    <t>Műszaki rajz alapján előgyártmányt választ, műveleti sorrendtervet készít, majd kézi megmunkálással, és/vagy kisgépekkel egyszerű, fémből készült alkatrészeket gyárt.</t>
  </si>
  <si>
    <t>Ismeri az alkatrészek elkészítéséhez szükséges technológiákat és az anyagok alapvető tulajdonságait.</t>
  </si>
  <si>
    <t>Pontosan betartja a technológiai utasításokat és környezetvédelmi szabályokat. Törekszik a munkavégzésből adódó kockázat minimalizálására. Törekszik a precíz, környezettudatos és gazdaságos munkavégzésre</t>
  </si>
  <si>
    <t>Műszaki táblázat segítségével önállóan kiválasztja a félkészterméket. Szakmai felügyelet mellett meghatározza a gyártási sorrendet. A gyártási műveleteket önállóan végzi.</t>
  </si>
  <si>
    <t>Az elkészült alkatrészek méreteit mérőeszközökkel ellenőrzi.</t>
  </si>
  <si>
    <t>Ismeri az adott alkatrész geometriájának megfelelő, és az adott méret meghatározásához szükséges mérőeszközöket.</t>
  </si>
  <si>
    <t>Elkötelezett a hibás munkadarabok számának csökkentése, illetve a mérőeszközök állagának megőrzése mellett.</t>
  </si>
  <si>
    <t>Eldönti, hogy a gyártott munkadarab megfelel-e a rajzi előírásoknak. Felelősséget vállal az általa gyártott termék minőségéért.</t>
  </si>
  <si>
    <t>Műszaki dokumentáció (összeállítási rajz és darabjegyzék) alapján csavarkötéssel, szegecskötéssel egyszerű alkatrészcsoportokat szerel össze. Villamos kötéseket és lágyforrasztással készült kötést hoz létre.</t>
  </si>
  <si>
    <t>Ismeri a kötés kialakításához szükséges eszközöket, szerszámokat, segédanyagokat.</t>
  </si>
  <si>
    <t>Fontosnak tartja a műszaki dokumentációban szereplő előírások figyelembevételét.</t>
  </si>
  <si>
    <t>Felelősséget vállal a létrehozott kötés minőségéért. Felelősséget vállal a veszélyes hulladékok szakszerű kezeléséért.</t>
  </si>
  <si>
    <t>Villamos kapcsolási rajz alapján egyszerű villamos áramköröket állít össze. Az áramköri elemeket a választott (banándugós, illetve szerelőtáblás) technológia szerint szakszerűen csatlakoztatja.</t>
  </si>
  <si>
    <t>Ismeri a villamos áramkör elemeinek jelképes jelölését.</t>
  </si>
  <si>
    <t>Fontosnak tartja a jelképek ismeretét. Törekszik a pontos és szakszerű munkavégzésre.</t>
  </si>
  <si>
    <t>Önállóan elvégzi a kapcsolás összeállítását. A kapcsolás működőképességét ellenőrzi.</t>
  </si>
  <si>
    <t>Egyszerű villamos áramkörökön elvégzi a feszültség, áramerősség és ellenállás mérését. Egyszerű elektrotechnikai alaptörvényeket méréssel igazol.</t>
  </si>
  <si>
    <t>Ismeri a feszültség, az áramerősség és az ellenállás mérésének módját. Ismeri az adott jellemző méréséhez szükséges műszert. Tisztában van az elektrotechnikai alaptörvényekkel. Ismeri a vonatkozó biztonságtechnikai előírásokat.</t>
  </si>
  <si>
    <t>Elkötelezett a mérés pontos elvégzése mellett.</t>
  </si>
  <si>
    <t>Önállóan kiválasztja a méréshez szükséges műszert és meghatározza a mérési pontokat. Önállóan számítja ki az áramkör jellemzőit.</t>
  </si>
  <si>
    <t>Azonosítja és kezeli a hiba- és túláramvédelmi eszközöket. Felismeri a lehetséges veszélyforrásokat.</t>
  </si>
  <si>
    <t>Ismeri a munkahelyén (gyakorlati helyén) használt hibavédelmi és túláramvédelmi eszközöket és azok jelzéseit.</t>
  </si>
  <si>
    <t>Fontosnak tartja a védelmi eszközök ismeretét és használatát. Törekszik a villamos áram hatásaiból adódó kockázat minimalizálására.</t>
  </si>
  <si>
    <t>A megfelelő szakembert bevonja a hiba megszüntetésébe.</t>
  </si>
  <si>
    <t>Az elvégzett munkát dokumentálja. Szövegszerkesztő, vagy táblázatkezelő programban rögzíti a mérési eredményeket.</t>
  </si>
  <si>
    <t>Ismeri a gyártási és mérési dokumentációk típusait és azok kötelező tartalmát.</t>
  </si>
  <si>
    <t>Elkötelezett a végzett munka pontos dokumentálása iránt.</t>
  </si>
  <si>
    <t>Felelősséget vállal a dokumentumok tartalmáért.</t>
  </si>
  <si>
    <t>A munkavégzés során betartja a munka-, tűz-, baleset- és környezetvédelmi szabályokat.</t>
  </si>
  <si>
    <t>Ismeri a munkavégzéssel kapcsolatos munka-, tűz-, baleset- és környezetvédelmi szabályokat.</t>
  </si>
  <si>
    <t>Elkötelezett a biztonságos, környezettudatos munkavégzés mellett.</t>
  </si>
  <si>
    <t>Felelősséget vállal önmaga és munkatársai biztonságáért. A védőberendezéseket és védőfelszerelést rendeltetésszerűen használja.</t>
  </si>
  <si>
    <t>Gépészeti alapismeretek</t>
  </si>
  <si>
    <t>Műszaki rajz alapjai</t>
  </si>
  <si>
    <t>Anyag- és gyártásismeret</t>
  </si>
  <si>
    <t xml:space="preserve">Munkabiztonság, tűz - és környezetvédelem </t>
  </si>
  <si>
    <t xml:space="preserve">Anyag- és gyártásismeret </t>
  </si>
  <si>
    <t>Fémipari alapmegmunkálások</t>
  </si>
  <si>
    <t>Villamos alapismeretek</t>
  </si>
  <si>
    <t>Villamos áramkör</t>
  </si>
  <si>
    <t>Villamos áramkör ábrázolása</t>
  </si>
  <si>
    <t>Villamos áramkör kialakítása</t>
  </si>
  <si>
    <t>Villamos biztonságtechnika</t>
  </si>
  <si>
    <r>
      <t xml:space="preserve">A tananyagelemek és a deszkriptorok projektszemléletű kapcsolódása:
</t>
    </r>
    <r>
      <rPr>
        <sz val="11"/>
        <color theme="1"/>
        <rFont val="Franklin Gothic Book"/>
        <family val="2"/>
      </rPr>
      <t>A tanulónak be kell tartania a munka-, tűz-, baleset- és környezetvédelmi szabályokat a munkavégzés során, és ismernie kell ezek részleteit. Elkötelezettnek kell lennie a biztonságos és környezettudatos munkavégzés mellett, valamint felelősséget kell vállalnia önmaga és munkatársai biztonságáért. A védőberendezéseket és védőfelszerelést rendeltetésszerűen kell használnia.</t>
    </r>
  </si>
  <si>
    <r>
      <t xml:space="preserve">A tananyagelemek és a deszkriptorok projektszemléletű kapcsolódása:
</t>
    </r>
    <r>
      <rPr>
        <sz val="11"/>
        <color theme="1"/>
        <rFont val="Franklin Gothic Book"/>
        <family val="2"/>
      </rPr>
      <t>A tanulónak dokumentálnia kell az elvégzett munkát, és rögzítenie a mérési eredményeket szövegszerkesztő vagy táblázatkezelő programban. Ismernie kell a gyártási és mérési dokumentációk típusait és azok kötelező tartalmát. Elkötelezettnek kell lennie a munka pontos dokumentálása iránt, és felelősséget kell vállalnia a dokumentumok tartalmáért.</t>
    </r>
  </si>
  <si>
    <t>Villamos áramkörök mérése, dokumentálása</t>
  </si>
  <si>
    <t>Projektmunka</t>
  </si>
  <si>
    <t xml:space="preserve">Projektmunka </t>
  </si>
  <si>
    <t>Az "Okos Otthon Villamos Rendszere" projekt során a tanulók egy alapvető világítási rendszert állítanak össze, amely kapcsolót, izzót és áramforrást tartalmaz. A projekt részeként mérik a feszültséget, áramerősséget és ellenállást, igazolva az elektrotechnikai alaptörvényeket. Telepítenek túláramvédelmi eszközöket, és szimulálnak túláram helyzeteket. Dokumentálják az elvégzett munkát, készítenek mérési jegyzőkönyvet és áramköri rajzot. Végül biztonsági tervet készítenek, amely tartalmazza a munka-, tűz-, baleset- és környezetvédelmi szabályokat.</t>
  </si>
  <si>
    <r>
      <t xml:space="preserve">A tananyagelemek és a deszkriptorok projektszemléletű kapcsolódása:
</t>
    </r>
    <r>
      <rPr>
        <sz val="11"/>
        <color theme="1"/>
        <rFont val="Franklin Gothic Book"/>
        <family val="2"/>
      </rPr>
      <t>Cél, hogy a tanuló képes legyen a munka tárgyával kapcsolatos eszközöket, gépeket, kézi szerszámokat előkészíteni. Ennek érdekében az alábbiakhoz kapcsolódó készségek fejlesztésére kerül sor:
gyártmányelemzés, alapanyagválasztás, segédanyagok választása; a gyártás munkafázisainak és azok sorrendjének meghatározása; megmunkálószerszámok és megmunkálógépek kiválasztása.</t>
    </r>
  </si>
  <si>
    <r>
      <t xml:space="preserve">A tananyagelemek és a deszkriptorok projektszemléletű kapcsolódása:
</t>
    </r>
    <r>
      <rPr>
        <sz val="11"/>
        <color theme="1"/>
        <rFont val="Franklin Gothic Book"/>
        <family val="2"/>
      </rPr>
      <t>Cél, hogy a tanuló képes legyen komplex, több darabból álló alkaterészcsoport összeszerelésére. Képes legyen a munkafolyamat megtervezésére, a szükséges eszközök, szerszámok gépek kiválasztásra. Ennek érdekében az alábbiakhoz kapcsolódó készségek fejlesztésére kerül sor:
egyszerű geometriájú alkatrész elkészítése a tanult darabolási, reszelés, fúrási, menetkészítési módszerek alapján; az elkészült alkatrész méreteinek ellenőrzése, a munkadarab önálló értékelése; szerelési ábra szerint az alkatrészek összeszerelése, összeállítási rajz alapján a villamos alkatrészek elhelyezése; kapcsolási rajz alapján a villamos bekötés elkészítése; adott alkatrészről mérési jegyzőkönyv készítése (szükség esetén mérési utasítás szerint); villamos mérések elvégzése (feszültség, áramerősség, ellenállás).</t>
    </r>
  </si>
  <si>
    <r>
      <t xml:space="preserve">A tananyagelemek és a deszkriptorok projektszemléletű kapcsolódása:
</t>
    </r>
    <r>
      <rPr>
        <sz val="11"/>
        <color theme="1"/>
        <rFont val="Franklin Gothic Book"/>
        <family val="2"/>
      </rPr>
      <t>Cél, hogy a tanuló a végrehajtásra kerülő projektekben a munkavégzése során és a munkadarab elkészültét követően szakszerűen használja a méretek ellenőrzésére szolgáló mérő és ellenőrző eszközöket. Ennek érdekében az alábbiakhoz kapcsolódó készségek fejlesztésére kerül sor:
mérő- és ellenőrző eszközök kiválasztása a mérendő méret függvényében, vagy az előírt mérő- és ellenőrző eszköz használata a mérésekhez; a mechanikus és digitális mérőeszközök használatának alapjai; a külső és belső méretek mérése, ellenőrzése egyszerű mérőeszközzel: tolómérő, talpas tolómérő, mikrométer, furatmikrométer.</t>
    </r>
  </si>
  <si>
    <r>
      <t xml:space="preserve">A tananyagelemek és a deszkriptorok projektszemléletű kapcsolódása:
</t>
    </r>
    <r>
      <rPr>
        <sz val="11"/>
        <color theme="1"/>
        <rFont val="Franklin Gothic Book"/>
        <family val="2"/>
      </rPr>
      <t>Cél, hogy a tanuló Ismerje és alkalmazza a darabolás, a kézi forgácsolás és az egyszerű kisgépes megmunkálás eljárásait. Ennek érdekében az alábbiakhoz kapcsolódó készségek fejlesztésére kerül sor:
az előgyártmányok típusai a gyártási technológiák alapján (hengerlés, húzás, kovácsolás,öntés); az előgyártmányok szabványos szállítási állapotai (alak, méret és hőkezeltség); az ipari anyagok csoportosítása, az ipari anyagok tulajdonságai és felhasználási területei; az alkatrészrajzok és összeállítási rajzok anyagjelölései; az előrajzolás eszközei és módszerei; a darabolás eszközei és technológiái; egyszerű lemezalakítások, kézi forgácsolóeljárások, furatmegmunkálási technológiák elvégzése; egyszerű kötések létrehozása (menetes kötés, szegecskötés, ragasztás, lágyforrasztás), hossz- és szögmérő eszközök alkalmazása.</t>
    </r>
  </si>
  <si>
    <r>
      <t xml:space="preserve">A tananyagelemek és a deszkriptorok projektszemléletű kapcsolódása:
</t>
    </r>
    <r>
      <rPr>
        <sz val="11"/>
        <color theme="1"/>
        <rFont val="Franklin Gothic Book"/>
        <family val="2"/>
      </rPr>
      <t>Cél, hogy a tanuló képes legyen a munka tárgyával kapcsolatos dokumentációkat értelmezni, tudjon kézi vázlatokat és dokumentációkat készíteni. Ennek érdekében az alábbiakhoz kapcsolódó készségek fejlesztésére kerül sor:
műszaki rajzok tartalmi és formai követelményei; rajztechnikai alapszabványok, előírások; műszaki rajzban alkalmazott vonalak fajtái; alkatrészek síkbeli ábrázolásának szabályai; a metszeti ábrázolás célja, a mérethálózat felépítése, a méretmegadás szabályai; felvételi vázlatok készítése; a mérettűrés megadási módjai; a határméretek meghatározása; felületi érdességek, alak- és helyzettűrések megadása; a különféle furatok (sima, süllyesztett, zsákfurat, menetes furat) ábrázolási módjai; felvételi vázlat készítése furatos, menetes alkatrészekről tűrések és felületi érdesség megadásával.</t>
    </r>
  </si>
  <si>
    <r>
      <t xml:space="preserve">A tananyagelemek és a deszkriptorok projektszemléletű kapcsolódása:
</t>
    </r>
    <r>
      <rPr>
        <sz val="11"/>
        <color theme="1"/>
        <rFont val="Franklin Gothic Book"/>
        <family val="2"/>
      </rPr>
      <t>A tanulónak össze kell állítania egyszerű villamos áramköröket a kapcsolási rajz alapján, és szakszerűen csatlakoztatnia az áramköri elemeket a választott technológia szerint. Ismernie kell az áramköri elemek jelképes jelölését, és törekednie kell a pontos, szakszerű munkavégzésre. Önállóan kell elvégeznie a kapcsolás összeállítását, majd ellenőriznie annak működőképességét.</t>
    </r>
  </si>
  <si>
    <r>
      <t xml:space="preserve">A tananyagelemek és a deszkriptorok projektszemléletű kapcsolódása:
</t>
    </r>
    <r>
      <rPr>
        <sz val="11"/>
        <color theme="1"/>
        <rFont val="Franklin Gothic Book"/>
        <family val="2"/>
      </rPr>
      <t>A tanulónak el kell végeznie a feszültség, áramerősség és ellenállás mérését egyszerű villamos áramkörökön, és méréssel igazolnia kell az elektrotechnikai alaptörvényeket. Ismernie kell a mérési módokat és a szükséges műszereket, valamint a vonatkozó biztonságtechnikai előírásokat. Önállóan kell kiválasztania a méréshez szükséges műszert, meghatároznia a mérési pontokat, és kiszámítania az áramkör jellemzőit. Elkötelezettnek kell lennie a pontos mérés elvégzése mellett.</t>
    </r>
  </si>
  <si>
    <r>
      <t xml:space="preserve">A tananyagelemek és a deszkriptorok projektszemléletű kapcsolódása:
</t>
    </r>
    <r>
      <rPr>
        <sz val="11"/>
        <color theme="1"/>
        <rFont val="Franklin Gothic Book"/>
        <family val="2"/>
      </rPr>
      <t>A tanulónak azonosítania és kezelnie kell a hiba- és túláramvédelmi eszközöket, valamint felismernie a lehetséges veszélyforrásokat. Ismernie kell a munkahelyén használt védelmi eszközöket és azok jelzéseit, és fontosnak kell tartania ezek ismeretét és használatát. Törekednie kell a villamos áram hatásaiból adódó kockázat minimalizálására, és szükség esetén bevonnia a megfelelő szakembert a hiba megszüntetésébe.</t>
    </r>
  </si>
  <si>
    <t>"A" Fémipari alapok (1; 2; 3; 4. sor)</t>
  </si>
  <si>
    <t>"B" Villamosipari alapok (6; 7; 8; 9; 10. sor)</t>
  </si>
  <si>
    <t>"C" Fémipari és villamosipari alapok (5. sor)</t>
  </si>
  <si>
    <t>Feladat:Fémből egyszerű geometriájú alkatrész készítése kézi és gépi megmunkálással:
Cél: a tanuló képes legyen a kapott műszaki dokumentáció alapján önállóan feállítani a megfelelő technológiai és gyártási sorrendet, valamint kiválasztani a megmunkáláshoz szükséges szerszámokat, gépeket, segédanyagokat, majd az alkatrészt legyártani.
A munka formája, módszere: A tanuló önállóan, vagy párban szakoktatói felügyelet és instrukciók mellett dolgozik. 
Műveletek: A tanuló a kapott műszaki dokumentációban látható alumíniumlemezből készült négyzet alakú - "Alaplemez" - alkatrész elkészítéséhez kiválasztja, illetve előkészíti a szükséges kéziszerszámokat, jelölő-, mérőeszközöket, alap- és segédanyagokat, gépeket. 
A munka megkezdése előtt megtervezi a technológiai utasítást és a műveleti sorrendet.
A munka során a tanuló műszaki dokumentációt értelmez, előrajzol, alapanygot vág, mér, szükség esetén méreteken kézi szerszámmal korrigál, sorját távoliít el, pontoz, fúr, furatot süllyeszt, méreteket ellenőriz.
A munka, tűz- és balestvedélemi utasításoknak megfelelően elkészíti az alkatrészt.
Fontos, hogy a feladatot a tanuló mindvégig dokumentálja írásban és fényképekkel, a szakmai fejlődését rögzítő tanulói portfólióhoz.</t>
  </si>
  <si>
    <t>Feladat:Mechanikus és villamos alkatrészek előállítása és összeszerelése.
Cél: a tanuló legyen képes  a kapott utasítások alapján önállóan készíteni felvételi alkatrészvázlatot, feállítani a megfelelő technológiai és gyártási sorrendet, valamint kiválasztani a szükséges szerszámokat, gépeket, segédanyagokat, majd az alkatrészeket legyártani és összeszerelni.
I. Gépészeti műveletek:
A munka formája, módszere: A tanuló önállóan, szakoktatói felügyelet és instrukciók mellett dolgozik.
Műveletelemek:
A felvételi vázlat alapján alumínium lemezből készült - "U" alakú alaplemez - alkatrész elkészítéséhez kiválasztja, illetve előkészíti a szükséges kézi szerszámokat, jelölő, mérő eszközöket, alap- és segédanyagokat, gépeket. 
A munka megkezdése előtt megtervezi a technológiai utasítást és a műveleti sorrendet. Előrajzol, alapanygot vág, mér, szükség esetén méreteken kézi szerszámmal korrigál, sorját távoliít el. Pontoz, fúr, furatot süllyeszt, lemezt hajlít, méreteket ellenőriz.
A munka, tűz- és balestvedélemi utasításoknak megfelelően elkészíti az alkatrészt
II. Villamos műveletek:
A munka formája, módszere: A tanuló önállóan dolgozva, szakoktatói felügyelet és instrukciók mellett dolgozik.
Műveletelemek:
A kapcsolási rajz alapján a NYÁK lemezt megtervezi. 
A legyártott NYÁK-ra az alkatrészeket beülteti, forrasztja, az áramkört megvalósítja, 
méréseket végez, 
az eredményeket dokumentálja. 
III. Összeszerelés: Az elkészült alkatrészeket a kapott távtartók és kötőelemekkel összeépíti.
Fontos, hogy a feladatot a tanuló mindvégig dokumentálja írásban és fényképekkel, a szakmai fejlődését rögzítő tanulói portfólióhoz.</t>
  </si>
  <si>
    <r>
      <t xml:space="preserve">időkeret: </t>
    </r>
    <r>
      <rPr>
        <sz val="11"/>
        <color theme="1"/>
        <rFont val="Franklin Gothic Book"/>
        <family val="2"/>
        <charset val="238"/>
      </rPr>
      <t>6 óra</t>
    </r>
  </si>
  <si>
    <r>
      <t>Kapcsolódó tananyagegységek:</t>
    </r>
    <r>
      <rPr>
        <sz val="11"/>
        <color theme="1"/>
        <rFont val="Franklin Gothic Book"/>
        <family val="2"/>
        <charset val="238"/>
      </rPr>
      <t xml:space="preserve">
"A"</t>
    </r>
  </si>
  <si>
    <r>
      <t xml:space="preserve">Kapcsolódó tananyagegységek: 
</t>
    </r>
    <r>
      <rPr>
        <sz val="11"/>
        <color theme="1"/>
        <rFont val="Franklin Gothic Book"/>
        <family val="2"/>
        <charset val="238"/>
      </rPr>
      <t>"B", "C"</t>
    </r>
  </si>
  <si>
    <r>
      <t>időkeret:</t>
    </r>
    <r>
      <rPr>
        <sz val="11"/>
        <color theme="1"/>
        <rFont val="Franklin Gothic Book"/>
        <family val="2"/>
        <charset val="238"/>
      </rPr>
      <t xml:space="preserve"> 8 óra</t>
    </r>
  </si>
  <si>
    <r>
      <t xml:space="preserve">időkeret: </t>
    </r>
    <r>
      <rPr>
        <sz val="11"/>
        <color theme="1"/>
        <rFont val="Franklin Gothic Book"/>
        <family val="2"/>
        <charset val="238"/>
      </rPr>
      <t>12 óra</t>
    </r>
  </si>
  <si>
    <r>
      <t xml:space="preserve">Kapcsolódó tananyagegységek:
</t>
    </r>
    <r>
      <rPr>
        <sz val="11"/>
        <color theme="1"/>
        <rFont val="Franklin Gothic Book"/>
        <family val="2"/>
        <charset val="238"/>
      </rPr>
      <t>"A"; "B"; "C"</t>
    </r>
  </si>
  <si>
    <t>Ágazati alapoktatás összes óraszáma:</t>
  </si>
  <si>
    <t>Szakirányú oktatás összes óraszáma:</t>
  </si>
  <si>
    <t>Projektfeladat</t>
  </si>
  <si>
    <t>Anyagvizsgálat</t>
  </si>
  <si>
    <r>
      <t xml:space="preserve">Kapcsolódó tananyagegységek: 
</t>
    </r>
    <r>
      <rPr>
        <sz val="11"/>
        <color theme="1"/>
        <rFont val="Franklin Gothic Book"/>
        <family val="2"/>
        <charset val="238"/>
      </rPr>
      <t>"A"
Gépészeti feladatok</t>
    </r>
  </si>
  <si>
    <r>
      <t xml:space="preserve">időkeret: </t>
    </r>
    <r>
      <rPr>
        <sz val="11"/>
        <color theme="1"/>
        <rFont val="Franklin Gothic Book"/>
        <family val="2"/>
        <charset val="238"/>
      </rPr>
      <t>16 óra</t>
    </r>
  </si>
  <si>
    <t>Hibás alkatrész cseréje, gépszerkezet üzembe helyezése
Javasolt szövegezés pl.: (a szakértőnek meg kellene mutatni)
A tanuló a rendelkezésre álló rajzi és szervízdokumentumok alapján kicserél, vagy megjavít egy hibás alkatrészt, majd elvégzi a gépszerkezet üzembe helyezését. Az alkatrész javítása/cserélése előtt szerelési sorrendtervet állít össze, s figyel arra, hogy minden tevékenysége az előírásoknak megfelelően, a munkabiztonsági előírások betartásával történjen. A munka befejezése után dokumentálja az elvégzett feladatokat a megfelelő formátumban.
Ez a feladat segít a tanulóknak a gépbeüzemelési ismeretek alkalmazásában és a műszaki dokumentáció pontos kezelése terén.</t>
  </si>
  <si>
    <r>
      <t xml:space="preserve">időkeret: </t>
    </r>
    <r>
      <rPr>
        <sz val="11"/>
        <color theme="1"/>
        <rFont val="Franklin Gothic Book"/>
        <family val="2"/>
        <charset val="238"/>
      </rPr>
      <t>24 óra</t>
    </r>
  </si>
  <si>
    <t>Gépszerkezet ellenőrzése
A tanuló egy meglévő gépszerkezet meglévő, de hiányos dokumentációját ellenőrzi, továbbá a működését elemzi, hibát keres. A projekt célja, hogy a tanuló kiegészítse a hiányzó dokumentációt, azonosítsa és ellenőrizze a gép főbb alkatrészeit, szükség esetén javaslatot tegyen azok javítására, újragyártására vagy cseréjére, majd elvégezze a szükséges beavatkozásokat. A munka során a tanuló gyakorolja a gépészeti rajzolvasást, mérést, anyagismeretet, gyártási és szerelési eljárásokat, valamint a műszaki dokumentálást.</t>
  </si>
  <si>
    <t>Szakmairányok közös óraszáma:</t>
  </si>
  <si>
    <r>
      <t xml:space="preserve">A tananyagelemek és a deszkriptorok projektszemléletű kapcsolódása: 
</t>
    </r>
    <r>
      <rPr>
        <sz val="11"/>
        <color theme="1"/>
        <rFont val="Franklin Gothic Book"/>
        <family val="2"/>
        <charset val="238"/>
      </rPr>
      <t>Az elvégzett feladatok során a tanuló elsajátítja és alkalmazza a munkavégzés során betartandó környezetvédelmi szabályokat a hulladékok megfelelő és biztonságos kezelését, továbbá eleget tesz a vonatkozó dokumentációs kötelezettségeknek.Az elsajátított készségek nélkül a munkavégzés az adott területen nem kezdhető el.</t>
    </r>
  </si>
  <si>
    <t>Vegyipari munkavédelmi feladatok</t>
  </si>
  <si>
    <t xml:space="preserve">Létesítés, üzembe helyezés, hatósági eljárások </t>
  </si>
  <si>
    <t>Nyomástartó edények és berendezések biztonsága</t>
  </si>
  <si>
    <t>A zártrendszerű javítási technológia előírásai, nemzetközi szabványok</t>
  </si>
  <si>
    <t>Vegyipari készülékkezelési és szerelési feladatok</t>
  </si>
  <si>
    <t>Környezetvédelmi feladatok</t>
  </si>
  <si>
    <t>Munkabiztonság, tűz- és környezetvédelem (új)</t>
  </si>
  <si>
    <t>Mérnökökkel, munkavédelmi technikusokkal együttműködve önálló munkát végez. Betartja a veszélyes anyagok és hulladékok kezelésére, tárolására vonatkozó szabályokat.</t>
  </si>
  <si>
    <t>Törekszik a fenntartható fejlődés kialakítására saját és munkahelyi környezetében. Munkája során szem előtt tartja a veszélyes hulladékok gyűjtését energiatermelő újrahasznosításukhoz.</t>
  </si>
  <si>
    <t>Ismeri a szakterületén jellemző tevékenységek helyi- és globális környezetkárosító hatásait. Ismeri az újrahasznosítás lehetőségeit.</t>
  </si>
  <si>
    <t>A veszélyes anyagokat és hulladékokat előírás szerint kezeli, tárolja.</t>
  </si>
  <si>
    <t>"A" Gépészeti feladatok (1; 2; 3; 4; 5; 6; 7; 8; 9; 10; 11; 12; 13; 14; 15; 16; 17; 18. sor)</t>
  </si>
  <si>
    <r>
      <t xml:space="preserve">A tananyagelemek és a deszkriptorok projektszemléletű kapcsolódása: 
</t>
    </r>
    <r>
      <rPr>
        <sz val="11"/>
        <color theme="1"/>
        <rFont val="Franklin Gothic Book"/>
        <family val="2"/>
        <charset val="238"/>
      </rPr>
      <t>Az elvégzett feladatok során a tanuló elsajátítja és alkalmazza a munkavégzés során betartandó környezetvédelmi szabályokat a hulladékok megfelelő és biztonságos kezelését. Az elsajátított készségek nélkül a munkavégzés az adott területen nem kezdhető el.</t>
    </r>
  </si>
  <si>
    <t>Tartályok belső javítása beszállási engedéllyel</t>
  </si>
  <si>
    <t>Biztonsági szerelvények</t>
  </si>
  <si>
    <t>Felelős a munkavédelmi, munkabiztonsági előírások betartásáért.</t>
  </si>
  <si>
    <t>Törekszik a munkavédelmi, munkabiztonsági jogszabályok, előírások maradéktalan betartására.</t>
  </si>
  <si>
    <t>Ismeri a munkavégzésre vonatkozó munkabiztonsági szabályokat, a munkáltatók és a munkavállalók jogait és kötelezettségeit.</t>
  </si>
  <si>
    <t>A munkaterületet és -környezetet a biztonságos munkavégzésnek megfelelően alakítja ki.</t>
  </si>
  <si>
    <r>
      <t xml:space="preserve">A tananyagelemek és a deszkriptorok projektszemléletű kapcsolódása: 
</t>
    </r>
    <r>
      <rPr>
        <sz val="11"/>
        <color theme="1"/>
        <rFont val="Franklin Gothic Book"/>
        <family val="2"/>
        <charset val="238"/>
      </rPr>
      <t>A tanuló megismeri és alkalmazza a szakmájában használatos katalógusokat – például gépelemekre vagy anyagokra vonatkozóan –, valamint a vonatkozó szabványokat. Ezeket a projektfeladatok megoldása során információforrásként használja a szakszerű döntések megalapozásához.</t>
    </r>
  </si>
  <si>
    <t xml:space="preserve">Műszaki dokumentációk tartalma </t>
  </si>
  <si>
    <t>Dokumentációk használata (ÚJ)</t>
  </si>
  <si>
    <t>Gépészeti ismeretek</t>
  </si>
  <si>
    <t>A műszaki dokumentációnak és szabványoknak megfelelően önálló munkát végez, együttműködve mérnökökkel, más technikusokkal, szakmunkásokkal.</t>
  </si>
  <si>
    <t>Szem előtt tartja a szabványok előírásait, kereső és kiválasztó tevékenysége során elkötelezett a gépek, eszközök biztonságos működése mellett. Törekszik arra, hogy tájékozott legyen az alkalmazott technológiák, műveleti eljárások és eszközök hatékonyságának jellemzőiről, energia-fogyasztásukról, környezeti hatásukról.</t>
  </si>
  <si>
    <t>Felhasználói szinten ismeri a szakmájában jellemzően használatos katalógusok, szabványok tartalmi elemeit, felépítését.</t>
  </si>
  <si>
    <t>A szakmájában használatos katalógusokat (pl. gépelem, anyag), szabványokat használja.</t>
  </si>
  <si>
    <r>
      <t xml:space="preserve">A tananyagelemek és a deszkriptorok projektszemléletű kapcsolódása: 
</t>
    </r>
    <r>
      <rPr>
        <sz val="11"/>
        <color theme="1"/>
        <rFont val="Franklin Gothic Book"/>
        <family val="2"/>
        <charset val="238"/>
      </rPr>
      <t>A projektszemléletű oktatás során a tanuló a feladatok megvalósítása közben elsajátítja és alkalmazza a szakmájára jellemző, szükséges mértékű műszeres és műszaki méréseket, vizsgálatokat, valamint a minőségellenőrzés lépéseit. A mérések és ellenőrzések eredményeit a vonatkozó szakmai szabályoknak megfelelően dokumentálja a projektmunka részeként.</t>
    </r>
  </si>
  <si>
    <t>Analóg és digitális vezérlő- és szabályozóeszközök</t>
  </si>
  <si>
    <t>Roncsolásos anyagvizsgálati eljárások</t>
  </si>
  <si>
    <t>Nyomás-, hőmérséklet- és anyagárammérő műszerek kezelése</t>
  </si>
  <si>
    <t>Gépészeti mérések</t>
  </si>
  <si>
    <t>Folyamatirányítási feladatok</t>
  </si>
  <si>
    <t>Mérés és anyagvizsgálat</t>
  </si>
  <si>
    <t>A gyártási dokumentációnak, a mérési utasításnak, valamint a minőségi előírásoknak, szabványoknak megfelelően önálló munkát végez, szükség esetén mérnöki segítséget kér.</t>
  </si>
  <si>
    <t>Tudatos és minőségorientált munkát végez a minőségügyi és szabványi előírások figyelembevétele mellett.</t>
  </si>
  <si>
    <t>Alkalmazói szinten ismeri és az adott művelethez megnevezi a szakmájában jellemző műszaki méréseket, minőségellenőrzési módszereket, dokumentációs eljárásokat.</t>
  </si>
  <si>
    <t>A szakmájára jellemző, szükséges mértékű műszeres és műszaki méréseket, vizsgálatokat, minőségellenőrzést végez, dokumentál.</t>
  </si>
  <si>
    <r>
      <t xml:space="preserve">A tananyagelemek és a deszkriptorok projektszemléletű kapcsolódása: 
</t>
    </r>
    <r>
      <rPr>
        <sz val="11"/>
        <color theme="1"/>
        <rFont val="Franklin Gothic Book"/>
        <family val="2"/>
        <charset val="238"/>
      </rPr>
      <t>A pneumatikus és hidraulikus rendszerek ismerete elsősorban az ipar szakmairányon tanulók feladata, azonban a mai kor megkövteli azt, hogy ezeket az általános ismereteket mindkét szakirány elsajátítsa. A szakmaspecifikus ismeretek átadás, projektfeladatokon keresztül történő készséggé alakítása a szakmairányos képzés feladata.</t>
    </r>
  </si>
  <si>
    <t>Pneumatikus szállítórendszerek</t>
  </si>
  <si>
    <t>Szerelési gyakorlat (ÚJ)</t>
  </si>
  <si>
    <t>Anyagok tárolása és szállítása</t>
  </si>
  <si>
    <t>Szerelési gyakorlat</t>
  </si>
  <si>
    <t>Munkáját a karbantartási előírásokban foglaltak alapján önállóan és csapatban, felelősségteljesen végzi.</t>
  </si>
  <si>
    <t>Szem előtt tartva a karbantartásra vonatkozó szabályokat elkötelezett a biztonságos munkavégzés mellett. Szabálykövetően, nagyfokú precizitással végzi munkáját.</t>
  </si>
  <si>
    <t>Ismeri az irányítás szerepét a műszaki gyakorlatban, a vezérlések megvalósítását az üzemekben használt gépeken, gépegységeken, azok alapelemein. A felhasználhatóság és alkalmazhatóság szempontjából különbséget tud tenni a pneumatikus és hidraulikus vezérlések között.</t>
  </si>
  <si>
    <t>Elvégzi a pneumatikus és a hidraulikus rendszer állapotvizsgálatát, karbantartási tervet készít, karbantart, szükség esetén alkatrészeket javít, illetve cserél, alapméréseket végez, dokumentál.</t>
  </si>
  <si>
    <r>
      <t xml:space="preserve">A tananyagelemek és a deszkriptorok projektszemléletű kapcsolódása: 
</t>
    </r>
    <r>
      <rPr>
        <sz val="11"/>
        <color theme="1"/>
        <rFont val="Franklin Gothic Book"/>
        <family val="2"/>
        <charset val="238"/>
      </rPr>
      <t>Az elvégzett feladatokon keresztül megismeri e folyamatok jogszabályi hátterét, az elvégzendő tevékenységek szervezési feladatait, dokumentációs követelményeit.  A két szakirány között - annak ellenére, hogy a KKK a szakmairányok közös szakmai követelményei között hozza - az eszközök, feladatok jellegében van eltérés, így itt csak a közös ismereteket sajátítjuk el.</t>
    </r>
  </si>
  <si>
    <t>Kompresszorok szerelése, karbantartása</t>
  </si>
  <si>
    <t>Szivattyúk szerelése, karbantartása</t>
  </si>
  <si>
    <t>Az egyszerűbb, begyakorolt próbaüzemelési, utánállítási, beüzemelési és dokumentálási feladatokat önállóan hajtja végre, az összetettebb feladatokat pedig csapatban végzi.</t>
  </si>
  <si>
    <t>Értékként tekint a munkahely szerszámgépeire, gépegységeire, berendezéseire. Szabálykövetően, nagyfokú precizitással végzi munkáját. Törekszik arra, hogy tájékozott legyen az alkalmazott technológiák, műveleti eljárások és eszközök hatékonyságának jellemzőiről, energia-fogyasztásukról, környezeti hatásukról. Fontosnak tartja ezen jellemzők ismeretét, javaslatot tud tenni az alternatívák közötti választásra.</t>
  </si>
  <si>
    <t>Ismeri a javítást követő próba- és beüzemelési folyamatot, valamint az ehhez kapcsolódó dokumentumok formai és tartalmi előírásait.</t>
  </si>
  <si>
    <t>Gépjavítási folyamatot követően próbaüzemelést, utánállítást, beüzemelést végez, dokumentál.</t>
  </si>
  <si>
    <r>
      <t xml:space="preserve">A tananyagelemek és a deszkriptorok projektszemléletű kapcsolódása: 
</t>
    </r>
    <r>
      <rPr>
        <sz val="11"/>
        <color theme="1"/>
        <rFont val="Franklin Gothic Book"/>
        <family val="2"/>
        <charset val="238"/>
      </rPr>
      <t>A kapott feladatok segítségével szintetizálja az anyagismeret, kézi és gépi forgácsolás, képlékenyalakítás, mérés, hegesztés-ragasztás-forrasztás ismeretek során szerzett ismereteket.</t>
    </r>
  </si>
  <si>
    <t>Szerkezeti anyagok igénybevétele</t>
  </si>
  <si>
    <t>Jogszabályi és gépkönyvi előírások alapján mérnöki, vagy üzemvezetői irányítás és ellenőrzés mellett önállóan és csapatban is dolgozik.</t>
  </si>
  <si>
    <t>Tudatos és minőségorientált munkavégzés mellett szem előtt tartja a biztonságos működés feltételeit. Törekszik a szabályok betartása melletti legjobb megoldások alkalmazására.</t>
  </si>
  <si>
    <t>Ismeri a gépelemek kopási jellemzőit és a nem üzemszerű működésből fakadó géphibák javításának módszereit, lépéseit.</t>
  </si>
  <si>
    <t>Alkalmazza az alkatrészek kopásból és deformációból adódó károsodásainak javítási módszereit.</t>
  </si>
  <si>
    <r>
      <t xml:space="preserve">A tananyagelemek és a deszkriptorok projektszemléletű kapcsolódása: 
</t>
    </r>
    <r>
      <rPr>
        <sz val="11"/>
        <color theme="1"/>
        <rFont val="Franklin Gothic Book"/>
        <family val="2"/>
        <charset val="238"/>
      </rPr>
      <t>A felsorolt eszköözk, gépek szerelése elsősorban a vegyipar szakirányhoz kapcsolódik, így az ipar szakirányos hallgatók - annak ellenére, hogy a KKK a közös szakmai követelmények között sorolja- csak ismereti szinten sajátítják el, a vegyipar szakirányos hallgatók e feladatokat a szakmairányos képzés során folytatják!</t>
    </r>
  </si>
  <si>
    <t>Az egyszerűbb szerelési, javítási, karbantartási feladatokat önállóan, az összetettebb feladatokat pedig csapatban végzi.</t>
  </si>
  <si>
    <t>Biztonságos munkavégzés mellett, szabálykövetően, nagyfokú precizitással végzi munkáját. Szem előtt tartva a szabályokat törekszik a legjobb megoldások alkalmazására, valamint az elkészített dokumentumok formai és tartalmi igényességére. Munkája során szem előtt tartja a veszélyes hulladékok gyűjtését energiatermelő újrahasznosításukhoz.</t>
  </si>
  <si>
    <t>Átfogóan ismeri a szakterületéhez tartozó áramlástechnikai gépek felépítését, működését, szerelési, karbantartási, javítási folyamatának lépéseit, előírásait, szabályait.</t>
  </si>
  <si>
    <t>Szakmaterületén jellemzően előforduló áramlástechnikai gépeket (szivattyúk, kompresszorok), hőerőgépeket szerel, javít, hibaelhárítást végez.</t>
  </si>
  <si>
    <r>
      <t xml:space="preserve">A tananyagelemek és a deszkriptorok projektszemléletű kapcsolódása: 
</t>
    </r>
    <r>
      <rPr>
        <sz val="11"/>
        <color theme="1"/>
        <rFont val="Franklin Gothic Book"/>
        <family val="2"/>
        <charset val="238"/>
      </rPr>
      <t>Az alapképzésen túlmutató eszközök használata, helyes alkalmazása. A megfelelően elvégzett szerelési feladatokat a szabályoknak megfelelően dokumentálja. A két szakirány között - annak ellenére, hogy a KKK a szakmairányok közös szakmai követelményei között hozza - az eszközök, feladatok jellegében van eltérés, így itt csak a közös ismereteket sajátítjuk el.</t>
    </r>
  </si>
  <si>
    <t xml:space="preserve">Vegyipari kiszolgáló rendszerek működtetése, karbantartása </t>
  </si>
  <si>
    <t>Gépkönyvi előírások alapján, mérnöki, vagy üzemvezetői irányítással az egyszerűbb szerelési, beállítási, javítási, karbantartási, felújítási és adminisztrációs feladatokat önállóan, az összetettebb feladatokat pedig csapatban végzi.</t>
  </si>
  <si>
    <t>Komplexitásában ismeri a szakterületén előforduló gépek, berendezések felépítését, működését és részletesen ismeri a velük kapcsolatos szerelési, beállítási, javítási, karbantartási és felújítási feladatokat, azok dokumentációs tartalmával együtt.</t>
  </si>
  <si>
    <t>Az iparban használt, a szakmaterületén jellemzően előforduló gépeket, berendezéseket szereli, beállítja, javítja, karbantartja, felújítja, az üzemszerű működésüket biztosítja és ezekhez kapcsolódóan adminisztrációs tevékenységeket végez.</t>
  </si>
  <si>
    <t>Keverős készülékek, duplikátorok, forgóberendezések szerelése</t>
  </si>
  <si>
    <t xml:space="preserve">A zártrendszerű javítási technológia előírásai, nemzetközi szabványok </t>
  </si>
  <si>
    <t>Munkáját mérnöki vagy üzemvezetői irányítással önállóan és csapatban is végzi.</t>
  </si>
  <si>
    <t>Szabálykövetően, nagyfokú precizitással végzi munkáját. Elkötelezett a biztonságos munkavégzés mellett. Törekszik a szabályok betartása melletti legjobb megoldások alkalmazására.</t>
  </si>
  <si>
    <t>Ismeri a szerelési dokumentációk formai és tartalmi követelményeit, a szerelési műveleti sorrend kialakításának alapvető szabályait.</t>
  </si>
  <si>
    <t>Műszaki dokumentációk alapján meghatározza a szerelési feladatok menetét, sorrendjét.</t>
  </si>
  <si>
    <r>
      <t xml:space="preserve">A tananyagelemek és a deszkriptorok projektszemléletű kapcsolódása: 
</t>
    </r>
    <r>
      <rPr>
        <sz val="11"/>
        <color theme="1"/>
        <rFont val="Franklin Gothic Book"/>
        <family val="2"/>
        <charset val="238"/>
      </rPr>
      <t xml:space="preserve">A tanuló a gyakorlati feladatokon keresztül ismeri meg a szakmaterületéhez kapcsolódó eszközök és gépek üzembe helyezésének szabályait, a kapcsolódó dokumentációt, valamint a számára jogszabályban engedélyezett és tiltott tevékenységeket. A projektfeladatok elvégzése során a munkafolyamatokat a szakmai előírásoknak megfelelően dokumentálja. A két szakmairány között az eszközök jellegében van eltérés. </t>
    </r>
  </si>
  <si>
    <t>Létesítés, üzembe helyezés, hatósági eljárások</t>
  </si>
  <si>
    <t>Üzembe helyezés</t>
  </si>
  <si>
    <t>Fémmegmunkálások</t>
  </si>
  <si>
    <t>Munkahelyi, jogszabályi és gépkönyvi előírások alapján, mérnöki vagy üzemvezetői irányítással önállóan és csapatban is dolgozik.</t>
  </si>
  <si>
    <t>Összefüggéseiben ismeri a gépkönyvek felépítését, azok rá vonatkozó előírásait, valamint az üzembe helyezési folyamatok lépéseit, előírásait, szabályait.</t>
  </si>
  <si>
    <t>Gépkönyv alapján, a szakmaterületén jellemzően előforduló gépeket és berendezéseket (pl. kézi és gépi forgácsoló berendezéseket) helyez üzembe.</t>
  </si>
  <si>
    <r>
      <t xml:space="preserve">A tananyagelemek és a deszkriptorok projektszemléletű kapcsolódása: 
</t>
    </r>
    <r>
      <rPr>
        <sz val="11"/>
        <color theme="1"/>
        <rFont val="Franklin Gothic Book"/>
        <family val="2"/>
        <charset val="238"/>
      </rPr>
      <t>A tanuló az adott feladathoz kapcsolódóan kiválasztja a megfelelő forgácsoló eljárást, az ahhoz szükséges eszközt, majd elvégzi a forgácsolási műveletet. A projektfeladatok részeként egyszerű alkatrészeket készít, amelyeket mérési eszközökkel ellenőriz és minősít. A gyakorlati tevékenység során következetesen betartja a munka-, tűz- és balesetvédelmi előírásokat</t>
    </r>
  </si>
  <si>
    <t>Anyagmegmunkáló gépek</t>
  </si>
  <si>
    <t>Gépi forgácsoló feladatok</t>
  </si>
  <si>
    <t>Kézi és gépi forgácsolás</t>
  </si>
  <si>
    <t>Anyagmegmunkálás feladatok</t>
  </si>
  <si>
    <t>A technológiai előírásoknak megfelelően önállóan képes a forgácsoló műveletek és a hozzájuk tartozó beállítások elvégzésére. Felelősséget vállal a szerszámgép és a szerszámok épségéért.</t>
  </si>
  <si>
    <t>A gazdaságos gyártás figyelembevétele mellett törekszik a munkavédelmi, munkabiztonsági jogszabályok és előírások, valamint a műszaki dokumentációkban (gyártási előírásban, művelettervben, műveletelemben) rögzített rendelkezések maradéktalan betartására.</t>
  </si>
  <si>
    <t>Részletesen ismeri a kézi és gépi forgácsoló alapeljárásokat, azok gépeit, eszközeit, szerszámait és a forgácsolási eljárások technológiájának jellemzőit.</t>
  </si>
  <si>
    <t>Kiválasztja az adott művelethez szükséges kézi és kisgépes forgácsoló eljárást, eszközt párosít hozzá és elvégzi a forgácsolási feladatot.</t>
  </si>
  <si>
    <r>
      <t xml:space="preserve">A tananyagelemek és a deszkriptorok projektszemléletű kapcsolódása: 
</t>
    </r>
    <r>
      <rPr>
        <sz val="11"/>
        <color theme="1"/>
        <rFont val="Franklin Gothic Book"/>
        <family val="2"/>
        <charset val="238"/>
      </rPr>
      <t>A projektszemléletű oktatás során a tanuló műszaki dokumentáció alapján hegesztési feladatokat készít, a feladatmegoldás folyamatában fokozatosan megismeri és alkalmazza a kapcsolódó technológiákat. A gyakorlati tevékenységet kizárólag a vonatkozó jogszabályok által számára engedélyezett környezetben végzi. A projektfeladatok végrehajtása során következetesen betartja a munka-, tűz-, baleset- és környezetvédelmi előírásokat.</t>
    </r>
  </si>
  <si>
    <t>Hegesztési, forrasztási, ragasztási gyakorlat</t>
  </si>
  <si>
    <t>Gépészeti gyakorlatok</t>
  </si>
  <si>
    <t>Hegesztési feladatok</t>
  </si>
  <si>
    <t>Hegesztés, forrasztás, ragasztás</t>
  </si>
  <si>
    <t>A műszaki rajzon, illetve műszaki dokumentációban leírtaknak megfelelően önálló, felelősségteljes munkát végez.</t>
  </si>
  <si>
    <t>Ismeri a hegesztési és forrasztási eljárásokat, ragasztási módokat, azok rajztechnikai jelölésrendszerét. Ismeri az eljárások eszközeit, gépeit, alap- és segédanyagait, illetve azok használatára vonatkozó előírásokat.</t>
  </si>
  <si>
    <t>Műszaki dokumentáció szerinti forrasztott, hegesztett, ragasztott kötéseket készít. Hegesztéssel egyszerű sarokvarratokat és tompa varratokat készít.</t>
  </si>
  <si>
    <r>
      <t xml:space="preserve">A tananyagelemek és a deszkriptorok projektszemléletű kapcsolódása: 
</t>
    </r>
    <r>
      <rPr>
        <sz val="11"/>
        <color theme="1"/>
        <rFont val="Franklin Gothic Book"/>
        <family val="2"/>
        <charset val="238"/>
      </rPr>
      <t>A projektszemléletű oktatás keretében a tanuló műszaki dokumentáció alapján azonosítja be a szükséges gyártási műveletet az adott feladatban. A feladatok során elsajátítja a fémes anyagok hő- és alakváltozás hatására bekövetkező tulajdonságváltozásait,  valamint megismeri az acélok hőkezelési eljárásait. A projektfeladat végrehajtása során a tanuló a szakmai szabályoknak megfelelően dokumentálja a munkafolyamatokat és az elvégzett tevékenységeket.</t>
    </r>
  </si>
  <si>
    <t>Hőkezelési feladatok</t>
  </si>
  <si>
    <t>Fémek alakítása</t>
  </si>
  <si>
    <t>A műszaki dokumentációban leírtaknak megfelelően önálló munkát végez, szükség esetén a gépkiválasztási feladatához mérnöki segítséget kér.</t>
  </si>
  <si>
    <t>Ismeri a különböző hideg- és melegalakítási eljárásokat, azok szerszámait, a gépek működésének jellemzőit és biztonságtechnikai előírásait. A műszaki dokumentáció leírása alapján beazonosítja a szükséges alakítási műveletet. Ismeri a fémes anyagok hő- és alakváltozás hatására történő tulajdonságváltozásait. Ismeri az acélok alaphőkezeléseit (lágyítás, feszültségmentesítés, normalizálás, edzés, megeresztés).</t>
  </si>
  <si>
    <t>Műszaki dokumentáció szerinti forgács nélküli képlékenyalakítást végez.</t>
  </si>
  <si>
    <r>
      <t xml:space="preserve">A tananyagelemek és a deszkriptorok projektszemléletű kapcsolódása: 
</t>
    </r>
    <r>
      <rPr>
        <sz val="11"/>
        <color theme="1"/>
        <rFont val="Franklin Gothic Book"/>
        <family val="2"/>
        <charset val="238"/>
      </rPr>
      <t>A tanuló megismeri a szakmaterületére jellemző ipari alap- és segédanyagokat, azok tulajdonságait, ezek ismeretében választja ki és alkalmazza az adott projektfeladatnak leginkább megfelelő anyagokat. A munkavégzés során érvényesíti az anyaghasználatra vonatkozó szakmai szabályokat és előírásokat. A két szakmairány között a használt anyagok és segédanyagok között eltérés van, ezért itt csak e két halmaz metszetét tanítjuk, gyakoroljuk.</t>
    </r>
  </si>
  <si>
    <t>Ipari segédanyagok</t>
  </si>
  <si>
    <t>Ipari anyagok jellemzői, felhasználásuk</t>
  </si>
  <si>
    <t>Szerves kémiai alapanyagok és termékek</t>
  </si>
  <si>
    <t>Ipari segédanyagok (ÚJ)</t>
  </si>
  <si>
    <t>Szervetlen vegyipari alapanyagok és termékek előállítása</t>
  </si>
  <si>
    <t>Ipari anyagok jellemzői, felhasználásuk (ÚJ)</t>
  </si>
  <si>
    <t>Vegyipari műveletek és technológiák</t>
  </si>
  <si>
    <t>Az anyagjelölések elemzése alapján önállóan dönt a megfelelő minőségű és összetételű anyag alkalmazásáról. Szükség esetén mérnöki segítséget kér a feladathoz szükséges anyagminőség meghatározásához.</t>
  </si>
  <si>
    <t>Törekszik a biztonságos munkavégzésre. Munkája során nyomon követi a szabványok változását.</t>
  </si>
  <si>
    <t>Tulajdonságaik és felhasználási területük szerint azonosítja a különböző ipari alap- és segédanyagokat.</t>
  </si>
  <si>
    <t>Szakmaterületére jellemző ipari alap- és segédanyagokat választ és alkalmaz azok tulajdonságai alapján.</t>
  </si>
  <si>
    <r>
      <t xml:space="preserve">A tananyagelemek és a deszkriptorok projektszemléletű kapcsolódása:
</t>
    </r>
    <r>
      <rPr>
        <sz val="11"/>
        <color theme="1"/>
        <rFont val="Franklin Gothic Book"/>
        <family val="2"/>
        <charset val="238"/>
      </rPr>
      <t>A tanuló elsajátítja az anyagvizsgálati feladatok elvégzéséhez szükséges elméleti ismereteket, és ezeket alkalmazva önállóan vagy csoportmunkában egyszerűbb eljárásokat hajt végre. A projektfeladatok során megismeri és helyesen alkalmazza az alapoktatáson túlmutató eszközöket, miközben azok gyártási folyamathoz való kapcsolódását is feltárja. A vizsgálatok elvégzése során a szakmai szabályoknak megfelelő dokumentációt készít, amely a projektmunka szerves részét képezi.
A két szakmairány között  a vizsgálatok jellegében van eltérés.</t>
    </r>
  </si>
  <si>
    <t>Munkája során együttműködve mérnökökkel, más technikusokkal, szakmunkásokkal önálló munkát végez.</t>
  </si>
  <si>
    <t>Elkötelezett a pontos, precíz és biztonságos munkavégzés, valamint az elkészített dokumentumok formai és tartalmi igényessége mellett. Ügyel arra, hogy munkahelyi környezetének kialakításában érvényesüljenek a fenntarthatóság szempontjai az eszközök és módszerek kiválasztásában, valamint a keletkező hulladékok kezelésében.</t>
  </si>
  <si>
    <t>Ismeri az egyszerűbb roncsolásos és roncsolásmentes anyagvizsgálati eljárásokat, azok felhasználási területeit, szakszerű elvégzésének lépéseit, a vizsgálati jegyzőkönyvek tartalmát, a vonatkozó műszaki számítási, értékelési módszereket.</t>
  </si>
  <si>
    <t>Kiválasztja és elvégzi a szükséges anyagvizsgálati módszereket és eljárásokat, majd dokumentálja azokat. Anyagvizsgálatot (szakítóvizsgálatot és keménység mérést) végez.</t>
  </si>
  <si>
    <r>
      <t xml:space="preserve">A tananyagelemek és a deszkriptorok projektszemléletű kapcsolódása: 
</t>
    </r>
    <r>
      <rPr>
        <sz val="11"/>
        <color theme="1"/>
        <rFont val="Franklin Gothic Book"/>
        <family val="2"/>
        <charset val="238"/>
      </rPr>
      <t xml:space="preserve">A tanulók egy valósághű gyártási feladat során sajátítják el az alapoktatáson túlmutató mérési eszközök kiválasztását, használatát, helyes alkalmazását, kapcsolódását a gyártáshoz. A megfelelően elvégzett méréseket  a tanulók a vonatkozó szakmai szabályok szerint dokumentálják, így fejlődik a precizitásuk, a szabályismeretük és az adminisztratív kompetenciájuk is. A két szakmairány között a mérések jellegében eltérés van. </t>
    </r>
  </si>
  <si>
    <t>A vegyipari irányítóterem kialakítása, műszerei, digitális mérési adatgyűjtés</t>
  </si>
  <si>
    <t>Az ipari méréstechnika eszközei</t>
  </si>
  <si>
    <t>Elkötelezett a pontos, precíz és biztonságos munkavégzés, valamint az elkészített dokumentumok formai és tartalmi igényessége mellett.</t>
  </si>
  <si>
    <t>Ismeri a gépészeti mérő- és ellenőrző eszközöket, azok kezelési szabályait, a mérési eljárások szakszerű elvégzésének lépéseit, módszereit, a mérési jegyzőkönyvek tartalmát, a vonatkozó műszaki számítási, értékelési módszereket.</t>
  </si>
  <si>
    <t>A gépészeti mérésekhez mérő- és ellenőrző eszközöket választ, méréseket, ellenőrzéseket végez, dokumentál, mérési hibákat határoz meg, számításokat végez.</t>
  </si>
  <si>
    <r>
      <t xml:space="preserve">A tananyagelemek és a deszkriptorok projektszemléletű kapcsolódása: 
</t>
    </r>
    <r>
      <rPr>
        <sz val="11"/>
        <rFont val="Franklin Gothic Book"/>
        <family val="2"/>
        <charset val="238"/>
      </rPr>
      <t>Az elvégzett tevékenységek során a tanuló elsajátítja rajzi eszközök, szabványok alkalmazását, projektfeladatat keretén belül egyszerű összeállítási rajzok készítésével a csoportmunkára való- (az alkatrészek személyre kiadva), illetve a rajzolvasási készséget, a nem papír alapú rajzok használatát.</t>
    </r>
  </si>
  <si>
    <t>CAD-rajzolás (új)</t>
  </si>
  <si>
    <t>CAD-rajzolás</t>
  </si>
  <si>
    <t>Műszaki rajz olvasása, készítése (új)</t>
  </si>
  <si>
    <t>Műszaki rajz olvasása, készítése</t>
  </si>
  <si>
    <t>Műszaki rajz</t>
  </si>
  <si>
    <t>Mérnöki, üzemvezetői vagy technikusi utasítás és ellenőrzés mellett önálló munkát végez.</t>
  </si>
  <si>
    <t>Törekszik a pontos és precíz munkavégzésre, valamint az elkészített dokumentumok formai és tartalmi igényességére. Törekszik a dokumentumok nem papír alapú, digitális archiválási feltételeinek és rendszerének kialakítására.</t>
  </si>
  <si>
    <t>Ismeri a műszaki rajz készítésének alapjait, a méretarányos és mérethelyes rajz kialakításának alapjait, a CAD alkalmazás beállításait és használatát.</t>
  </si>
  <si>
    <t>Alkatrész- és egyszerűbb összeállítási rajzokat készít, CAD szoftverrel 2D rajzot betölt, olvas, kicsinyít, nagyít, nyomtat.</t>
  </si>
  <si>
    <t>VEGYIPAR SZAKMAIRÁNY</t>
  </si>
  <si>
    <t>IPAR SZAKMAIRÁNY</t>
  </si>
  <si>
    <r>
      <t xml:space="preserve">Kapcsolódó tananyagegységek:
</t>
    </r>
    <r>
      <rPr>
        <sz val="11"/>
        <color theme="1"/>
        <rFont val="Franklin Gothic Book"/>
        <family val="2"/>
        <charset val="238"/>
      </rPr>
      <t>"A", "B", "C"</t>
    </r>
  </si>
  <si>
    <r>
      <t xml:space="preserve">időkeret:  </t>
    </r>
    <r>
      <rPr>
        <sz val="11"/>
        <color theme="1"/>
        <rFont val="Franklin Gothic Book"/>
        <family val="2"/>
        <charset val="238"/>
      </rPr>
      <t>8 óra</t>
    </r>
  </si>
  <si>
    <t>A projektfeladat címe: Gépszerkezet üzembe helyezése
Határozza meg a rendelkezésre álló gépszerkezet üzembe helyezésének lépéseit. Határozza meg az ezzel a szakképesítéssel nem elvégezhető feladatokat. Az üzembe helyezés során végezze el a próbaüzemet, majd készítse el  szükséges dokumentumokat.
A feladat elvégzése során keletkező hulladékokat az előírásoknak megfelelően kezelje.
A feladat elvégése során tartsa be a vonatkozó munka-, tűz-, baleset- és környezetvédelmi szabályokat.</t>
  </si>
  <si>
    <r>
      <t xml:space="preserve">időkeret: </t>
    </r>
    <r>
      <rPr>
        <sz val="11"/>
        <color theme="1"/>
        <rFont val="Franklin Gothic Book"/>
        <family val="2"/>
        <charset val="238"/>
      </rPr>
      <t>8 óra</t>
    </r>
  </si>
  <si>
    <t>A projektfeladat címe: 
A szükséges dokumentáció alapján a rendelkezésre álló gépszerkezet hibájának meghatározása, a javítási folyamat elvégzése, dokumentálása
A rendelkezésre álló hibalap alapján állapítsa meg a hiba okát, készítsen tervet annak elhárítására. Az így elkészített szerelési sorrendterv, szerszámok, anyagok és segédanyagok felhasználásával hárítsa el a hibát. 
A feladat elvégzése során keletkező hulladékokat az előírásoknak megfelelően kezelje.
A feladat elvégése során tartsa be a vonatkozó munka-, tűz-, baleset- és környezetvédelmi szabályokat.</t>
  </si>
  <si>
    <r>
      <t xml:space="preserve">időkeret: </t>
    </r>
    <r>
      <rPr>
        <sz val="11"/>
        <color theme="1"/>
        <rFont val="Franklin Gothic Book"/>
        <family val="2"/>
        <charset val="238"/>
      </rPr>
      <t>4 óra</t>
    </r>
  </si>
  <si>
    <t>A projektfeladat címe: Hajtómű karbantartási feladatainak elvégzése
A rendelkezésre álló dokumentáció alapján végezze el az adott fogaskerék hajtómű időszakos karbantartását. A karbantartási folyamatot megelőzően válassza ki a feladat elvégzéséhez szükséges szerszámokat, anyagokat, illetve segédanyagokat. A feladat elvégzése során töltse ki a szükséges dokumentumokat (például munkalap, anyag és eszközigénylő lap,...). A feladat elvégzése során keletkező hulladékokat az előírásoknak megfelelően kezelje.
A feladat elvégzése során tartsa be a vonatkozó munka-, tűz-, baleset- és környezetvédelmi szabályokat.</t>
  </si>
  <si>
    <r>
      <t xml:space="preserve">A tananyagelemek és a deszkriptorok projektszemléletű kapcsolódása: 
</t>
    </r>
    <r>
      <rPr>
        <sz val="11"/>
        <color theme="1"/>
        <rFont val="Franklin Gothic Book"/>
        <family val="2"/>
        <charset val="238"/>
      </rPr>
      <t>A projektfeladatok végrehajtása során a szükséges szakmai ismeretek birtokában önállóan képes lesz pneumatikus és hidraulikus alapkapcsolások összeállítására, beállítására és hibakeresésre, hibák elhárítására. Ismeri és betartja a vonatkozó munka- és balesetvédelmi, illetve környezetvédelmi, tűzvédelmi szabályokat.</t>
    </r>
  </si>
  <si>
    <t>Pneumatikus rendszerek szerelése</t>
  </si>
  <si>
    <t>Hidraulikus rendszerek szerelése</t>
  </si>
  <si>
    <t>Pneumatikus rendszerek</t>
  </si>
  <si>
    <t>Hidraulikus rendszerek</t>
  </si>
  <si>
    <t>Gépelemek</t>
  </si>
  <si>
    <t>Mérnöki, vagy üzemvezetői irányítással és ellenőrzéssel önálló, felelősségteljes munkát végez.</t>
  </si>
  <si>
    <t>Motivált a kapcsolások, illetve vezérlések minél gazdaságosabb elkészítésében. Érdeklődik az újabb, modernebb megoldások iránt.</t>
  </si>
  <si>
    <t>Ismeri a pneuma¬tikus rendszerek vezérlő és végrehajtó elemeit, az érintéses és érintésnélküli jeladókat, mágnesszelepeket és a pneumatikus lineáris motorokat, valamint a hidraulikus kapcsolások elemeit.</t>
  </si>
  <si>
    <t>Egyszerűbb pneumatikus, vagy pneumohidraulikus, vagy elektrohidraulikus alapkapcsolásokat, vezérléseket állít össze.</t>
  </si>
  <si>
    <t>"B" Gépelemek szerelési feladatai (4; 5; 6; 7; 8; 9; 10; 11; 12; 17. sor)</t>
  </si>
  <si>
    <r>
      <t xml:space="preserve">A tananyagelemek és a deszkriptorok projektszemléletű kapcsolódása: 
</t>
    </r>
    <r>
      <rPr>
        <sz val="11"/>
        <color theme="1"/>
        <rFont val="Franklin Gothic Book"/>
        <family val="2"/>
        <charset val="238"/>
      </rPr>
      <t>Projektek végrehajtása során a megfelelő dokumentációk és a vezetői segítség igénybevételével képes lesz a vonatkozó gépek, gépszerkezetek üzembehelyezési (telepítés, beállítás) feladatai.</t>
    </r>
  </si>
  <si>
    <t>Kézi és gépi forgácsolási feladatok</t>
  </si>
  <si>
    <t>Melegüzemi gyakorlat</t>
  </si>
  <si>
    <t>Üzembehelyezés gyakorlata</t>
  </si>
  <si>
    <t>Fémek melegalakítása, tulajdonság javítása</t>
  </si>
  <si>
    <t>Hajtások szerelése</t>
  </si>
  <si>
    <t>Üzembe helyezési, szerelési, karbantartási, javítási utasítások, továbbá jogszabályi és gépkönyvi előírások alapján mérnöki, vagy üzemvezetői irányítással önállóan és csapatban is dolgozik. Felelősséggel tartozik a szerelt egységért.</t>
  </si>
  <si>
    <t>Értékként tekint a gépekre, gépegységekre, berendezésekre. Szabálykövetően, nagyfokú precizitással végzi munkáját. Elkötelezett a biztonságos munkavégzés és gépműködés mellett. Törekszik a dokumentumok nem papír alapú, digitális archiválása feltételeinek és rendszerének kialakítására.</t>
  </si>
  <si>
    <t>Ismeri a lemezmegmunkáló gépek, forgácsoló szerszámgépek és egyéb technológiai berendezések működését, illetve a hozzájuk tartozó gépkönyvek, karbantartási utasítások, alkatrészjegyzékek általános információtartalmát.</t>
  </si>
  <si>
    <t>Üzembe helyezi, szereli, javítja és karbantartja a szakterületén előforduló lemezmegmunkáló gépeket, forgácsoló szerszámgépeket és egyéb technológiai berendezéseket.</t>
  </si>
  <si>
    <t>"C" Ipari gépész műveletek (13; 14; 15; 16. sor)</t>
  </si>
  <si>
    <r>
      <t xml:space="preserve">A tananyagelemek és a deszkriptorok projektszemléletű kapcsolódása: 
</t>
    </r>
    <r>
      <rPr>
        <sz val="11"/>
        <color theme="1"/>
        <rFont val="Franklin Gothic Book"/>
        <family val="2"/>
        <charset val="238"/>
      </rPr>
      <t>Projektfeladatok végrehajtása során a megfelelő dokumentációk és a vezetői segítség igénybevételével képes lesz a vonatkozó gépek, gépszerkezetek üzembehelyezési (telepítés, beállítás) feladatainak elvégzésére. Ismeri a megfelelő eszközöket, segédanyagokat, illetve a vonatkozó munka- és környezetvédelmi szabályokat.</t>
    </r>
  </si>
  <si>
    <t>Roncsolásmentes anyagvizsgálati eljárások</t>
  </si>
  <si>
    <t>Ismeri a kompresszorok, szellőztető ventilátorok működését, valamint a hozzájuk kapcsolódó gépkönyvek, karbantartási utasítások, alkatrészjegyzékek általános információtartalmát.</t>
  </si>
  <si>
    <t>Üzembe helyezi, szereli, javítja és karbantartja a szakterületén előforduló kompresszorokat, szellőztető ventilátorokat.</t>
  </si>
  <si>
    <t>Ismeri a technológiai emelőgépek és szállítóberendezések működését, továbbá a gépkönyvek, karbantartási utasítások, alkatrészjegyzékek általános információtartalmát.</t>
  </si>
  <si>
    <t>Üzembe helyezi, szereli, javítja és karbantartja a szakterületén előforduló technológiai emelőgépeket, szállítóberendezéseket és hidraulikus szállítógépeket.</t>
  </si>
  <si>
    <r>
      <t xml:space="preserve">A tananyagelemek és a deszkriptorok projektszemléletű kapcsolódása: 
</t>
    </r>
    <r>
      <rPr>
        <sz val="11"/>
        <color theme="1"/>
        <rFont val="Franklin Gothic Book"/>
        <family val="2"/>
        <charset val="238"/>
      </rPr>
      <t>A feladat végrehajtása során a megfelelő dokumentációk és a vezetői segítség igénybevételével képes lesz a vonatkozó gépszerkezetek üzembe helyezési (telepítés, beállítás) feladatainak elvégzésére. Ismeri a megfelelő eszközöket, segédanyagokat, illetve a vonatkozó munka- és környezetvédelmi szabályokat.</t>
    </r>
  </si>
  <si>
    <t>Vezetői instrukciók, iránymutatások alapján mérnöki irányítással és ellenőrzéssel felelősségteljesen, önállóan, vagy csapatban végzi munkáját.</t>
  </si>
  <si>
    <t>Ismeri a gépek, berendezések géptelepítési, üzembehelyezési és beállítási szabályait.</t>
  </si>
  <si>
    <t>Géptelepítési, üzembehelyezési és beállítási tervet készít.</t>
  </si>
  <si>
    <r>
      <t xml:space="preserve">A tananyagelemek és a deszkriptorok projektszemléletű kapcsolódása:  
</t>
    </r>
    <r>
      <rPr>
        <sz val="11"/>
        <color theme="1"/>
        <rFont val="Franklin Gothic Book"/>
        <family val="2"/>
        <charset val="238"/>
      </rPr>
      <t xml:space="preserve">A feladat végrehajtása során a tanulók képesek lesznek az adott gépelemek szerelési és karbantartási feladatainak végrehajtására, illetve azok állapotának ellenőrzésére.  </t>
    </r>
  </si>
  <si>
    <t>Hajtások</t>
  </si>
  <si>
    <t>Önállóan, vagy a műszaki dokumentációkban megfogalmazott leírások alapján végzi munkáját, szükség esetén technikusi vagy mérnöki segítséget kér.</t>
  </si>
  <si>
    <t>Szem előtt tartja a szabványok előírásait, kereső és kiválasztó tevékenysége során elkötelezett a gépek, eszközök biztonságos működése mellett. Szerelőmunkáját szabálykövetően, nagyfokú precizitással végzi.</t>
  </si>
  <si>
    <t>Ismeri a különböző, szakmájában előforduló csapágyak jellemzőit, javítási, javíthatósági lehetőségeit, valamint a csapágykatalógusok felépítését.</t>
  </si>
  <si>
    <t>Cseréli, javítja, karbantartja, beállítja a sikló- és gördülő ágyazásokat, csapágyakat. Csapágyválasztáshoz katalógust használ.</t>
  </si>
  <si>
    <r>
      <t xml:space="preserve">A tananyagelemek és a deszkriptorok projektszemléletű kapcsolódása:  
</t>
    </r>
    <r>
      <rPr>
        <sz val="11"/>
        <color theme="1"/>
        <rFont val="Franklin Gothic Book"/>
        <family val="2"/>
        <charset val="238"/>
      </rPr>
      <t>A projektek végrehajtása során a tanulók képesek lesznek az adott gépszerkezetek üzembe helyezési, karbantartási és javítási feladatainak a végrehajtására.</t>
    </r>
  </si>
  <si>
    <t>Elkötelezett a biztonságos munkavégzés mellett. Törekszik a szabályok betartása melletti legjobb megoldások alkalmazására.</t>
  </si>
  <si>
    <t>Ismeri a mozgásátalakító elemek (csiga-csigakerék, csavarorsó-csavaranya, fogaskerék-fogasléc) működési jellemzőit.</t>
  </si>
  <si>
    <t>Cseréli, javítja, karbantartja, beállítja a mozgásátalakító elemeket.</t>
  </si>
  <si>
    <r>
      <t xml:space="preserve">A tananyagelemek és a deszkriptorok projektszemléletű kapcsolódása:  
</t>
    </r>
    <r>
      <rPr>
        <sz val="11"/>
        <color theme="1"/>
        <rFont val="Franklin Gothic Book"/>
        <family val="2"/>
        <charset val="238"/>
      </rPr>
      <t>A feladat végrehajtása során a tanulók képesek lesznek az adott gépszerkezetek üzembe helyezési, karbantartási és javítási feladatainak a végrehajtására.</t>
    </r>
  </si>
  <si>
    <t>Figyelemmel kíséri a gépek működését, motivált az optimális működés beállításában.</t>
  </si>
  <si>
    <t>Ismeri a különböző, szakmájában előforduló mozgásakadályozó elemek és szerkezetek jellemzőit, mechanizmusait, javítási, javíthatósági lehetőségeit.</t>
  </si>
  <si>
    <t>Cseréli, javítja, karbantartja, beállítja a mozgásakadályozó elemeket és szerkezeteket.</t>
  </si>
  <si>
    <r>
      <t xml:space="preserve">A tananyagelemek és a deszkriptorok projektszemléletű kapcsolódása: 
</t>
    </r>
    <r>
      <rPr>
        <sz val="11"/>
        <color theme="1"/>
        <rFont val="Franklin Gothic Book"/>
        <family val="2"/>
        <charset val="238"/>
      </rPr>
      <t>A projektfeladatok végrehajtása során a tanulók képesek lesznek a mozgásátadó és közvetítő gépszerkezetek üzembe helyezési, karbantartási és javítási feladatainak a végrehajtására.</t>
    </r>
  </si>
  <si>
    <t>Szerelési tevékenysége során szem előtt tartja a műveletekre vonatkozó szabályokat, elkötelezett a biztonságos munkavégzés mellett.</t>
  </si>
  <si>
    <t>Ismeri a különböző, szakmájában előforduló mozgásátadó, közvetítő szerkezetek jellemzőit, mechanizmusait, javítási, javíthatósági lehetőségeit.</t>
  </si>
  <si>
    <t>Cseréli, javítja, karbantartja, beállítja a mozgásátadó és közvetítő szerkezeteket.</t>
  </si>
  <si>
    <r>
      <t xml:space="preserve">A tananyagelemek és a deszkriptorok projektszemléletű kapcsolódása: 
</t>
    </r>
    <r>
      <rPr>
        <sz val="11"/>
        <color theme="1"/>
        <rFont val="Franklin Gothic Book"/>
        <family val="2"/>
        <charset val="238"/>
      </rPr>
      <t>A projektek során hangsúlyosan jelenik meg a hajtóművek és kapcsolódó elemek üzembe helyezése, javítás utáni beállítása. Ennek folyamán természetesen a megfelelő műveletek és a kapcsolódó anyagok, segédanyagok, szerszámok és egyéb eszközök, továbbá a kapcsolódó munka- és balesetvédelmi szabályok ismerete kiemelt fontosságú.</t>
    </r>
  </si>
  <si>
    <t>Ismeri a különböző, szakmájában előforduló hajtástípusok jellemzőit, mechanizmusait, javítási, javíthatósági lehetőségeit.</t>
  </si>
  <si>
    <t>Cseréli, javítja, karbantartja, beállítja a szíj-, ékszíj-, dörzs-, fogaskerék-, csiga- és lánchajtásokat.</t>
  </si>
  <si>
    <r>
      <t xml:space="preserve">A tananyagelemek és a deszkriptorok projektszemléletű kapcsolódása: 
</t>
    </r>
    <r>
      <rPr>
        <sz val="11"/>
        <color theme="1"/>
        <rFont val="Franklin Gothic Book"/>
        <family val="2"/>
        <charset val="238"/>
      </rPr>
      <t>A munkavégzés során hangsúlyosan jelenik meg a hajtóművek és a kapcsolódó gépelemek, mint például a tengelykapcsolók üzembe helyezése, karbantartása, illetve hiba esetén annak feltárása, a javítási folyamat elvégzése, amit a projektek során elsajátítanak. Ehhez természetesen a folyamat összetettsége és a szükséges ismeretek miatt általában külső, általában mérnöki segítség, közreműködés szükséges.</t>
    </r>
  </si>
  <si>
    <t>Mérnöki irányítással és ellenőrzéssel önálló, felelősségteljes munkát végez.</t>
  </si>
  <si>
    <t>Elkötelezett a biztonságos munkavégzés mellett. Szabálykövetően, nagyfokú precizitással végzi munkáját.</t>
  </si>
  <si>
    <t>Ismeri a fontosabb nyomatékátviteli gépelemek fajtáit, működési elvét, szerelési és beállítási folyamatait. Felismeri a hibásan működő tengelykapcsolókat és azonosítja a hibákat.</t>
  </si>
  <si>
    <t>Tengelykapcsolókat szerel, állít be.</t>
  </si>
  <si>
    <r>
      <t xml:space="preserve">A tananyagelemek és a deszkriptorok projektszemléletű kapcsolódása:  
</t>
    </r>
    <r>
      <rPr>
        <sz val="11"/>
        <color theme="1"/>
        <rFont val="Franklin Gothic Book"/>
        <family val="2"/>
        <charset val="238"/>
      </rPr>
      <t>A munkavégzés során hangsúlyosan jelenik meg a hajtóművek üzembe helyezése, karbantartása, illetve hiba esetén annak feltárása, a javítási folyamat megtervezése, illetve a hajtómű kijavítása, beállítása. Ehhez természetesen a folyamat összetettsége és a szükséges ismeretek miatt külső, általában mérnöki segítség, közreműködés szükséges.</t>
    </r>
  </si>
  <si>
    <t>Mérnöki felügyelet és utóellenőrzés mellett munkáját önállóan, vagy a karbantartási csoport tagjaként felelősségteljesen végzi.</t>
  </si>
  <si>
    <t>Tervezési munkája során szem előtt tartva a méretezési szabályokat pontos, precíz munkát végez. Szerelési munkája során elkötelezett a biztonságos munkavégzés mellett.</t>
  </si>
  <si>
    <t>Ismeri a fogaskerekek jellemzőit, illetve az egyszerűbb fogaskerék számítási és szerelési módokat.</t>
  </si>
  <si>
    <t>Fogaskerekes hajtómű szerelését, ellenőrzését, karbantartását végzi.</t>
  </si>
  <si>
    <r>
      <t xml:space="preserve">A tananyagelemek és a deszkriptorok projektszemléletű kapcsolódása: 
</t>
    </r>
    <r>
      <rPr>
        <sz val="11"/>
        <color theme="1"/>
        <rFont val="Franklin Gothic Book"/>
        <family val="2"/>
        <charset val="238"/>
      </rPr>
      <t>Az adott szakképzettséggel rendelkezők alapvető feladata magában foglalja a karbantartási-, állapotfelmérési munkákat és szükség esetén a hibák feltárását. Ehhez  a pojektek során elsajátítják az adott gépszerkezetek elemeit, azok szerelési feladatait.. Ez vonatkozik a szükséges szerszámok, segédanyagok használatára, illetve a vonatkozó munkavédelmi és környezetvédelmi szabályok ismeretére és betartására is.</t>
    </r>
  </si>
  <si>
    <t>A műszaki dokumentációk, gépkönyvek előírásainak megfelelően önálló munkát végez. Képes az önellenőrzésre és a hibák önálló javítására.</t>
  </si>
  <si>
    <t>Figyelemmel kíséri a hajtóművek működését, motivált az optimális működés beállításában. Elkötelezett a biztonságos munkavégzés és hajtóműműködés mellett.</t>
  </si>
  <si>
    <t>Ismeri a különböző, szakmájában előforduló hajtóművek jellemzőit, mechanizmusait, javítási, javíthatósági lehetőségeit.</t>
  </si>
  <si>
    <t>Beállítja a szerszámgép-hajtóműveket.</t>
  </si>
  <si>
    <t>Az egyszerűbb, begyakorolt karbantartási feladatokat önállóan hajtja végre. Döntést hoz arról, hogy meghibásodás esetén a hiba önállóan elhárítható-e.</t>
  </si>
  <si>
    <t>Értékként tekint a munkahely szerszámgépeire, gépegységeire, berendezéseire. Szabálykövetően, nagyfokú precizitással végzi munkáját.</t>
  </si>
  <si>
    <t>Ismeri az állapotfelmérési és hibakeresési elveket a gépek paramétereinek működési állapota alapján.</t>
  </si>
  <si>
    <t>Állapotfelmérést és hibamegállapítást végez gépszerkezetek, gépegységek esetén.</t>
  </si>
  <si>
    <r>
      <t xml:space="preserve">A tananyagelemek és a deszkriptorok projektszemléletű kapcsolódása: 
</t>
    </r>
    <r>
      <rPr>
        <sz val="11"/>
        <color theme="1"/>
        <rFont val="Franklin Gothic Book"/>
        <family val="2"/>
        <charset val="238"/>
      </rPr>
      <t xml:space="preserve">Alapvető feladat az alkalmazott gépszerkezetek felületkezelése, hogy ellenálljon mind az időjárásnak, mind a környezetében található anyagoknak. A projektek során a tanulók elsajátítják  a bevonatok elkészítésének módját a vonatkozó munkavédelmi és környezetvédelmi szabályokkal együtt. </t>
    </r>
  </si>
  <si>
    <t>Felületvédelmi bevonatok készítése</t>
  </si>
  <si>
    <t>Felületvédelem</t>
  </si>
  <si>
    <t>Betartva a munka-, tűz-, baleset- és környezetvédelmi előírásokat önálló, felelősségteljes munkát végez.</t>
  </si>
  <si>
    <t>Szem előtt tartva a tartós felületvédelem elérését, elkötelezett a természetvédelem és az ózonpajzs védelme iránt. Törekszik arra, hogy tájékozott legyen az alkalmazott technológiák, műveleti eljárások és eszközök hatékonyságának jellemzőiről és környezeti hatásukról. Fontosnak tartja e jellemzők ismeretét, javaslatot tud tenni az alternatívák közötti választásra.</t>
  </si>
  <si>
    <t>Ismeri a felületvédelem célját, módszereit, felhasználási, alkalmazási területeit.</t>
  </si>
  <si>
    <t>Kiválasztja és alkalmazza a megfelelő felületvédelmi eljárást.</t>
  </si>
  <si>
    <t>"A" Gépészeti feladatok (1; 2; 3. sor)</t>
  </si>
  <si>
    <r>
      <t xml:space="preserve">A tananyagelemek és a deszkriptorok projektszemléletű kapcsolódása: 
</t>
    </r>
    <r>
      <rPr>
        <sz val="11"/>
        <color theme="1"/>
        <rFont val="Franklin Gothic Book"/>
        <family val="2"/>
        <charset val="238"/>
      </rPr>
      <t>A projektszemléletű oktatás keretében a tanuló képes lesz olyan feladatok végrehajtására, mint csavar- és szegecskötések létrehozása adott dokumentáció alapján, illetve a megfelelő gépelemek ellenőrzése, méretezése. A megadott terhelési és egyéb paraméterek alapján képes csavar, illetve szegecskötést létrehozni.</t>
    </r>
  </si>
  <si>
    <t>Szegecs- csavarkötések készítése</t>
  </si>
  <si>
    <t>Szegecselés, csavarozás</t>
  </si>
  <si>
    <t>A műszaki rajzon, illetve műszaki dokumentációban leírtaknak, valamint a minőségi előírásoknak, szabványoknak megfelelően önálló, felelősségteljes munkát végez.</t>
  </si>
  <si>
    <t>Törekszik a munkavédelmi, munkabiztonsági jogszabályok és előírások, valamint a műszaki dokumentáció előírásainak maradéktalan betartására.</t>
  </si>
  <si>
    <t>Ismeri a szegecselés technológiáját és eszközeit, a szegecsszámítási metodikát, valamint az eszközök használatának munkabiztonsági szabályait és a szegecskötés dokumentációs jelöléseit.</t>
  </si>
  <si>
    <t>Gépelemek nem oldható (szegecs) kötéséhez szükséges eljárást és eszközt választ, műszaki rajz szerint előírt szegecskötést készít.</t>
  </si>
  <si>
    <r>
      <t xml:space="preserve">A tananyagelemek és a deszkriptorok projektszemléletű kapcsolódása: 
</t>
    </r>
    <r>
      <rPr>
        <sz val="11"/>
        <color theme="1"/>
        <rFont val="Franklin Gothic Book"/>
        <family val="2"/>
        <charset val="238"/>
      </rPr>
      <t>A megfelelő ismeretek elsajátítása után a tanuló képes lesz olyan feladatok végrehajtására, mint csavar- és szegecskötések létrehozása adott dokumentáció alapján, továbbá már meglévő kötések utólagos dokumentálása hagyományos és CAD környezetben. Képes lesz a megfelelő gépelemek és rajzi ismeretek segítségével mind dokumentáció alapján dolgozni, mind kész feladatokat dokumentálni (reverse engineering)</t>
    </r>
  </si>
  <si>
    <t>CAD rajzolás</t>
  </si>
  <si>
    <t>Nemfémes anyagok</t>
  </si>
  <si>
    <t>Fémes anyagok</t>
  </si>
  <si>
    <t>Anyagismeret</t>
  </si>
  <si>
    <t>Szem előtt tartva a szabványok előírásait és a szilárdsági méretezési szabályokat pontos, precíz munkát végez. Elkötelezett a gépek, eszközök biztonságos működése mellett.</t>
  </si>
  <si>
    <t>Ismeri a csavarok fajtáit, a csavarkötések kialakítási módszereit és a csavarbiztosítások alkalmazási területeit, továbbá a csavarkötés kialakításának technológiáját, eszközeit, azok használatának munkabiztonsági szabályait és a kötések dokumentációs jelöléseit.</t>
  </si>
  <si>
    <t>Gépelemek oldható kötéséhez megfelelő csavarkötést és csavarbiztosítási módszert választ, műszaki rajz szerint előírt csavarkötést készít.</t>
  </si>
  <si>
    <r>
      <t xml:space="preserve">Kapcsolódó tananyagegységek: 
</t>
    </r>
    <r>
      <rPr>
        <sz val="11"/>
        <color rgb="FF000000"/>
        <rFont val="Franklin Gothic Book"/>
        <family val="2"/>
        <charset val="238"/>
      </rPr>
      <t>"C"</t>
    </r>
  </si>
  <si>
    <r>
      <t xml:space="preserve">időkeret: </t>
    </r>
    <r>
      <rPr>
        <sz val="11"/>
        <color rgb="FF000000"/>
        <rFont val="Franklin Gothic Book"/>
        <family val="2"/>
        <charset val="238"/>
      </rPr>
      <t>15 óra</t>
    </r>
  </si>
  <si>
    <t>Keverő készülékek méretezése, a keverés teljesítményszükségletének meghatározása. A tanuló keverés során két vagy több anyagot kényszerített áramlással egyesít a homogén eloszlás elérése érdekében. A feltöltött tarályban a keverő fordulatszámát, és a mérési nyomatékot méri. A mérési eredményeket digitálisan excel táblázatban rögzíti, a mérési eredmények feldolgozása után egy maximum 2000 m3 folyadéktérfogatot keverő üzemi készülék méreteit, és az üzemi keverőmotor hasznos teljesítményét kell meghatároznia. A cél a kevert készülék (tartály) méreteinek, maximálisan kevert térfogatának a meghatátrozása, adott adatok alapján.</t>
  </si>
  <si>
    <r>
      <t xml:space="preserve">időkeret: </t>
    </r>
    <r>
      <rPr>
        <sz val="11"/>
        <color rgb="FF000000"/>
        <rFont val="Franklin Gothic Book"/>
        <family val="2"/>
        <charset val="238"/>
      </rPr>
      <t>20 óra</t>
    </r>
  </si>
  <si>
    <t>Biztonsági szelep beállítása, javítása, karbantartása. A projektfeladat első részeként informatikai eszközök használatával ismerteti a biztonsági szelepek feladatát, működést és típusait. Elvégzi egy rugós terhelésű biztonsági szelep karbantartását, a szelep szerkezeti részeinek ellenőrzését, szükség szerinti javítását, az elvégzett munkát karbantartási lapon rögzíti, és a társszervezetekkel együtt elvégzi a szelep hitelesítését. A szelep beállítását próbapadon végzi úgy, hogy a biztonsági szelep az adat- és hitelesítési lapon rögzített nyomásértéken nyisson. Önállóan végezze el a biztonsági szelep nyilvántartásba vételét. A hitelesítési adatokat számítógépes adatbázisban rögzíti. A szelep azonosítási számát (jelét) és beállítási nyomás értékét a szelep jól látható és alkalmas részébe (általában a lefúvó csonk karima felső része vagy a gyártóművi adattábla) fém beütővel be kell ütni, vagy el nem távolítható (pl. jelölő fémszalaggal) módon kell feltüntetni.</t>
  </si>
  <si>
    <r>
      <t xml:space="preserve">A tananyagelemek és a deszkriptorok projektszemléletű kapcsolódása: 
</t>
    </r>
    <r>
      <rPr>
        <sz val="11"/>
        <color rgb="FF000000"/>
        <rFont val="Franklin Gothic Book"/>
        <family val="2"/>
        <charset val="238"/>
      </rPr>
      <t>A tanulók csoportmunkában részt vesznek a folyamatirányító rendszerek kiépítésében, hálózatok szerelési munkáiban, alkalmazva a megszerzett P&amp;I rajzolvasási ismereteket (jelölések, piktogramok). Megismerik a vezérléstechnika főbb eszközeit, munkahengerek, útkapcsolók működtetési idejét, sebességét befolyásoló eszközöket. Be tudja állítani a vezérléseket út-idő diagramm alapján. Ismeri a PLC vezérlés elvét és gyakorlatát a vegyiparban. A tanulók egyszerűbb PLC program készítését, tesztelését végzik.</t>
    </r>
  </si>
  <si>
    <t>Munkáját a más szakterületi szakemberekkel, csoportban végzi, felelősséget vállal az általa végzett munka minőségéért.</t>
  </si>
  <si>
    <t>Kész a különböző szakterületek munkáiban érintett partnerekkel való együttműködésre, közös munkára.</t>
  </si>
  <si>
    <t>Szabványos P&amp;ID ábrák és irányítótermi képernyőképek alapján azonosítja az irányított technológia jellemző készülékeit, műszereit és beavatkozóit. Felismeri a folyamatirányítás mechanikus eszközeit.</t>
  </si>
  <si>
    <t>Folyamatirányító rendszerek mechanikus hálózatát kiépíti, szereli.</t>
  </si>
  <si>
    <t>"C" Vegyipari gépkezelő és szerelő feladatok 
(2; 3; 6; 7; 8; 11; 16; 17; 19; 20; 21; 22. sor)</t>
  </si>
  <si>
    <r>
      <t xml:space="preserve">A tananyagelemek és a deszkriptorok projektszemléletű kapcsolódása: 
</t>
    </r>
    <r>
      <rPr>
        <sz val="11"/>
        <color rgb="FF000000"/>
        <rFont val="Franklin Gothic Book"/>
        <family val="2"/>
        <charset val="238"/>
      </rPr>
      <t>A tanuló a vegyipari készülékek, csőhálózatok elemeit a P&amp;ID alapján felismeri, ennek felhasználásával megismeri a technológiai folyamatokat. Törekszik arra, hogy az ehhez kapcsolható digitális eszközöket, formákat, jelöléseket használni tudja.  Figyel a szabályzókörök műszereinek ellenőrzésére, a PID szabályzók egyszerű ellenőrzésére és beállítására: pontosság, beavatkozási gyorsaság és stabilitás ellenőrzése. Megismeri a vegyipari folyamatok szabályzási rendszereit, (egyszerű szabályzókörök, kapcsolt szabályzókörök és kaszkád szabályzókörök). A tanuló önállóan tudja elvégezni, beállítani a hőcserélőnek vagy tartálynak az értéktartó kaszkád szabályzását.</t>
    </r>
  </si>
  <si>
    <t>Ipari elektronika, villanymotorok működtetése</t>
  </si>
  <si>
    <t>Gépek kezelése és karbantartása</t>
  </si>
  <si>
    <t>Munkáját üzemvezető technikus, vagy mérnök irányításával, önállóan végzi.</t>
  </si>
  <si>
    <t>Törekszik a pontos, szakszerű munkavégzésre, szem előtt tartja az irányító rendszerek rendkívüli értékét.</t>
  </si>
  <si>
    <t>Folyamatirányító műszereket és szerelvényeket beállít, karbantart és javít.</t>
  </si>
  <si>
    <r>
      <t xml:space="preserve">A tananyagelemek és a deszkriptorok projektszemléletű kapcsolódása: 
</t>
    </r>
    <r>
      <rPr>
        <sz val="11"/>
        <color rgb="FF000000"/>
        <rFont val="Franklin Gothic Book"/>
        <family val="2"/>
        <charset val="238"/>
      </rPr>
      <t>A projektfeladat keretében a tanuló megismeri a folyamatirányító rendszereket, alkalmazza a P&amp;I technikai ismereteket, jelöléseket. Részt vesz a napi feladatok és ellenőrzések végrehajtásában. Megismeri az ipari vezérlő és szabályzórendszerek gépészeti vonatkozásait, műszereit, kezelésük és beállításuk, karbantarásuk módszereit és gyakorlatát.</t>
    </r>
  </si>
  <si>
    <t>Vegyipari reaktorok</t>
  </si>
  <si>
    <t>Petrolkémiai folyamatok és termékek</t>
  </si>
  <si>
    <t>A folyamatirányító rendszer jelzései alapján dönt a kézi beavatkozásról.</t>
  </si>
  <si>
    <t>Figyelemmel kíséri a folyamatirányítási rendszer jelzéseit.</t>
  </si>
  <si>
    <t>Komplexitásában ismeri a folyamatirányító rendszereket.</t>
  </si>
  <si>
    <t>Folyamatszabályozó és folyamatirányító rendszereket használ.</t>
  </si>
  <si>
    <r>
      <t xml:space="preserve">A tananyagelemek és a deszkriptorok projektszemléletű kapcsolódása:
</t>
    </r>
    <r>
      <rPr>
        <sz val="11"/>
        <color rgb="FF000000"/>
        <rFont val="Franklin Gothic Book"/>
        <family val="2"/>
        <charset val="238"/>
      </rPr>
      <t>A tanuló megismeri az alap szerelési folyamatokat, technológiai öszefüggéseket, a gépek, berendezések funkcióját. A projektfeladok alapján átlátja a rendszerek közti összefüggéseket. A munkáját a biztonsági előírásoknak megfeleően végzi, képes értelmezni a gépkönyvi leírásokat, biztonsági dokumentumokat. Képes önállóan kiválasztani a technológiának leginkább megfelelő információkat. E mellett megtanulja a csapatban való munkavégzést. Ismeri az egyes berendezéstípusok jellemző hibáit. Ismeri a szilárdsági méretezés alapjait, a berendezések élettartamának elemzését.</t>
    </r>
  </si>
  <si>
    <t>Kolonnák,töltött oszlopok szerelése</t>
  </si>
  <si>
    <t>Munkáját üzemvezető technikus, vagy mérnök irányításával, önállóan végzi. Önálló javaslatokat fogalmaz meg és új megoldásokat kezdeményez a minőségi munkavégzés érdekében.</t>
  </si>
  <si>
    <t>Motivált a minőségi munkavégzésben és hajlandó elfogadni, tiszteletben tartani munkatársai javaslatát, véleményét. Érdeklődik a hazai alapanyag, köztes anyag és végtermékgyártás technológiai folyamatai iránt.</t>
  </si>
  <si>
    <t>Átfogóan ismeri a vegyiparban használt keverő, anyagelválasztó, hőátadó és anyagátadó készülékek főbb típusait, azonosítja a jellemző vegyipari reaktorokat, érti működésüket. Tudja a gépek karbantartásával, javításával kapcsolatos feladatokat. Alapszinten ismeri a legfontosabb hazai termékek jellemző gyártási technológiáját.</t>
  </si>
  <si>
    <t>Vegyipari gépeket, célberendezéseket karbantart, javít, szét- és összeszerel.</t>
  </si>
  <si>
    <r>
      <t xml:space="preserve">A tananyagelemek és a deszkriptorok projektszemléletű kapcsolódása: 
</t>
    </r>
    <r>
      <rPr>
        <sz val="11"/>
        <color rgb="FF000000"/>
        <rFont val="Franklin Gothic Book"/>
        <family val="2"/>
        <charset val="238"/>
      </rPr>
      <t>Az oktatás során a  tanulók megismerik a forgó vegyipari berendezések hajtómű típusait, a tömítő rendszereit (tömítések fajtáit, tömszelence rendszereit) azok ellenőrzését, javítását. Katalógus alapján ki tudják választani a gépek kenéséhez és hűtéséhez szükséges olajokat viszkozitás, sűrűség, kenési tulajdonság alapján. Táblázatban megfelelő struktúrában rendszerezik a kiválasztott olajokat és a táblázatokat biztonságos helyen tárolja(felhőalapú tárhelyen vagy mappában). Megismeri a nagyleállási folyamatokat. Feladataik végrehajtása során a környzetvédelmi előírásokat figyelembe véve járnak el, alkalmazzák a hulladékkezelés - különösen a veszélyes hulladékok -szakszerű gyűjtésének és ártalmatlanításának módjait. Döntéséik során tudatában vannak a munkatársaikkal szembeni felelősségüknek, határozottak és segítőkészek.</t>
    </r>
  </si>
  <si>
    <t>Gépelemek és gépszerkezetek témakör</t>
  </si>
  <si>
    <t xml:space="preserve">Gépek kezelése és karbantartása </t>
  </si>
  <si>
    <t>Adagolók, extruderek, présgépek szerelése</t>
  </si>
  <si>
    <t>Erőátviteli berendezések, hajtóművek</t>
  </si>
  <si>
    <t>Érdeklődik az üzemben található technológiák, műszaki megoldások iránt.</t>
  </si>
  <si>
    <t>Vegyipari gépeket, célberendezéseket üzemeltet, működtet, beállít, műszaki állapotukat felméri, diagnosztizálja.</t>
  </si>
  <si>
    <t>"A" Gépészeti feladatok
(1; 4; 9; 15; 18. sor)</t>
  </si>
  <si>
    <r>
      <t xml:space="preserve">A tananyagelemek és a deszkriptorok projektszemléletű kapcsolódása: 
</t>
    </r>
    <r>
      <rPr>
        <sz val="11"/>
        <color rgb="FF000000"/>
        <rFont val="Franklin Gothic Book"/>
        <family val="2"/>
        <charset val="238"/>
      </rPr>
      <t>A tanuló képes átlátni a társszervezetek feladait, a kapcsolódásokat, és a projektfeladatok közben digitálisan képes a dokumentumok kezelésére, nyomonkövetésére. A vegyipari üzemekben termelt anyagoknak ismeri a sarzs számát, ami alapján a terméket végig tudja követni a gyártástól a felhasználásig. Ha a kiszállított termékkel probléma merül fel, vissza tudja keresni a probléma okát, segít a megoldás feltárásában. A társzervezetekkel való kapcsolattarás során fejleszti kommunkikációs képességeit.</t>
    </r>
  </si>
  <si>
    <t>Műanyagok, gyógyszerek, egyéb termékek.</t>
  </si>
  <si>
    <t>Vegyipari végtermékek kiszerelése</t>
  </si>
  <si>
    <t>Felelősséget vállal a saját és az együttműködő partnerek munkájáért, a munka minőségéért.</t>
  </si>
  <si>
    <t>Felismeri az egyes munkaterületek közötti feladatmegosztás jelentőségét, azonosítja a közös feladatokat.</t>
  </si>
  <si>
    <t>A működtető, energiaellátó és folyamatirányító rendszerek munkatársaival kapcsolatot tart.</t>
  </si>
  <si>
    <r>
      <t xml:space="preserve">A tananyagelemek és a deszkriptorok projektszemléletű kapcsolódása: 
</t>
    </r>
    <r>
      <rPr>
        <sz val="11"/>
        <color rgb="FF000000"/>
        <rFont val="Franklin Gothic Book"/>
        <family val="2"/>
        <charset val="238"/>
      </rPr>
      <t>A tanuló a projektfeladatokban tudatosan alkalmazza, és viseli a védőfelszereléseket, és betartja a biztonsági előírásokat. Ennek keretében megismeri a JSA-kat, és annak megfelelően alkalmazza a védőeszközöket, és a munkák elvégzéséhez szükséges biztonsági előírásokat. Megismeri az ipari folyamatirányítás elvét, és annak a megvalósítási formáit. Mérési adatgyűjtéseket végez, a vezérlés, szabályzás, és dokumentációs rendszerben. Megismeri az ipari folyamatirányítsái rendszereket, pl. SCADA, ANSI/ISA technológiai kapcsolatát. Gyakorlatot végez az OTS rendszerben, készség szintre fejleszti a szimulációs rendszer használatát.</t>
    </r>
  </si>
  <si>
    <t>Ipari vezérlők, szabályozók és segédberendezéseik szerelése</t>
  </si>
  <si>
    <t>Betartja és betartatja a vegyipari üzem biztonságtechnikai előírásait. Felügyeli a munkavédelmi eszközök használatát.</t>
  </si>
  <si>
    <t>Elkötelezett a környezettudatos tevékenység mellett. Érdeklődik az új technológiai megoldások iránt. Ügyel arra, hogy munkahelyi környezetének kialakításában érvényesüljenek a fenntarthatóság szempontjai az eszközök és módszerek kiválasztásában, valamint a keletkező hulladékok kezelésében.</t>
  </si>
  <si>
    <t>Érti és tudja a vegyipari üzemeltetés munka-, tűz-, és környezetvédelmi szabályait. Alkalmazói szinten ismeri a kollektív és az egyéni védőeszközöket.</t>
  </si>
  <si>
    <t>Ellenőrzi és beállítja a vegyipari termelőüzem biztonságtechnikai eszközeit, a munka- és tűzvédelmi készülékeket.</t>
  </si>
  <si>
    <r>
      <t xml:space="preserve">A tananyagelemek és a deszkriptorok projektszemléletű kapcsolódása: 
</t>
    </r>
    <r>
      <rPr>
        <sz val="11"/>
        <color rgb="FF000000"/>
        <rFont val="Franklin Gothic Book"/>
        <family val="2"/>
        <charset val="238"/>
      </rPr>
      <t>A projekt célja, hogy a tanulók megismerjék a villanymotorok működését, az ipari elektronika alapjait. Legyen ismeretük a váltóáram, és a háromfázisú váltaóáramról, transzformátorok bekötéséről. Ismerjék meg a  csillag- delta kapcsolásokat, a villanymotorok működését, alkalmazását, szinkron és asszinkron motorok jellemzőit, villanymotorok indítását, leállítását, a kiszakaszolás dokumentumait. Legyen ismeretük a robbanásbiztos villamosrendszerek és törpefeszültésgű rendszerek alkalmazásáról a vegyiparban.</t>
    </r>
  </si>
  <si>
    <t>Önállóan, a biztonsági szabályok betartásával végzi munkáját. Felelősséget vállal a csoport munkájáért, a munkabiztonsági szabályok betartásáért.</t>
  </si>
  <si>
    <t>Fokozottan szem előtt tartja az érintésvédelmi szabványokat, előírásokat.</t>
  </si>
  <si>
    <t>Érti és tudja az elektromos készülékekkel kapcsolatos érintésvédelmi szabályokat. Felsorolja a védelmi rendszereket és eszközöket.</t>
  </si>
  <si>
    <t>Üzemi elektromos hálózatok és gépek biztonságát ellenőrzi. Hiba esetén az elhárításról intézkedik, kommunikál.</t>
  </si>
  <si>
    <r>
      <t xml:space="preserve">A tananyagelemek és a deszkriptorok projektszemléletű kapcsolódása: 
</t>
    </r>
    <r>
      <rPr>
        <sz val="11"/>
        <color rgb="FF000000"/>
        <rFont val="Franklin Gothic Book"/>
        <family val="2"/>
        <charset val="238"/>
      </rPr>
      <t>A  projekt során a tanuló megismeri a tüzelő berendezések főbb típusait, a kemencék működését, a kazánokat, szilárd, folyékony, vagy gáz halmazállapotú tüzelőanyaggal működő gőzt előállító berendezéseket. Megismeri a nagynyomású ipari gőzök tulajdonságait, telített és túlhevített gőzök felhasználási területeit. Képes a tüzelő berendezések, égéstermék összetételének ellenőrzésére, vizsgálatára, monitorozására, a mért eredmények összegzésére, kiértékelésére. Megoldásokat keresés a füstgáz károsanyag tartalmának csökkentésére, a karbamidos NOx csökkentésére. Ismereteket szerez a korszerű SNCR- technológiáról, alkalmazásáról, környezeti káros hatások csökkentéséről.</t>
    </r>
  </si>
  <si>
    <t>Villamoshálózati ismeretek (új)</t>
  </si>
  <si>
    <t>Ipari energiaellátó rendszerek</t>
  </si>
  <si>
    <t>Égető-, olvasztó- és tüzelőberendezések</t>
  </si>
  <si>
    <t>Ipari hőcserélők kezelése</t>
  </si>
  <si>
    <t>Törekszik az üzemben alkalmazott energiaellátó rendszerek működésének megismerésére és a felügyelete alá tartozó rendszer minőségi üzemeltetésére.</t>
  </si>
  <si>
    <t>Felismeri és azonosítja a fűtőgőz, hűtővíz, préslevegő, inertgáz, egyéb energiahordozó hálózat rendszerét. Tudja ellenőrzésük és beállításuk szabályait.</t>
  </si>
  <si>
    <t>Vegyipari üzem energiaellátó rendszerét működteti, ellenőrzi, karbantartását és javítását végzi.</t>
  </si>
  <si>
    <t>"B" Szállítási és hőcserélő feladatok 
(5; 10; 12; 13; 14. sor)</t>
  </si>
  <si>
    <r>
      <t xml:space="preserve">A tananyagelemek és a deszkriptorok projektszemléletű kapcsolódása: 
</t>
    </r>
    <r>
      <rPr>
        <sz val="11"/>
        <color rgb="FF000000"/>
        <rFont val="Franklin Gothic Book"/>
        <family val="2"/>
        <charset val="238"/>
      </rPr>
      <t>A tanuló  projekt során tudatosan alkalmazza a vegyipari készülékekről és azok karbantartásáról eddig tanultakat. Megismeri a hőcserélők, duplikátorok működését. Hibafeltárást végez, megismeri az ahhoz szükséges műszerek  kezelését, használatát. Kapcsolatot tart a hibafeltárást segító társszervezetekkel. A hibafeltárás  eredményit digitálisan rögzíti, dokumentája, kiértékeli és megosztja a tanulótársaival, javaslatot tesz a javításukra, cseréjükre. A hőcserélő és duplikátorok szükséges cseréjét méretezési számításokkal alá tudja támasztani. Tudatában van, hogy a vegyipari üzemekben kiemelt jelentősége van a speciális munkabiztonsági és tűzvédelmi előírásoknak és ezek gyakorlati alkalmazásának. Képes a fő hőcserélő típusok azonosítására, kategorizálására.</t>
    </r>
  </si>
  <si>
    <t>Korrózióvédelem</t>
  </si>
  <si>
    <t>Vegyipari kiszolgáló rendszerek működtetése, karbantartása</t>
  </si>
  <si>
    <t>Ipari hűtéstechnika</t>
  </si>
  <si>
    <t>Közvetlen hőcserélők, hűtőtornyok</t>
  </si>
  <si>
    <t>Lemezes hőcserélők</t>
  </si>
  <si>
    <t>A hőátadás alapjai, ipari hőcserélők</t>
  </si>
  <si>
    <t>Duplikátorok és csőköteges hőcserélők</t>
  </si>
  <si>
    <t>Önálló javaslatokat fogalmaz meg a hőcserélő javítási feladatai kapcsán. Vezeti és ellenőrzi a csoportban végzett javító munkát.</t>
  </si>
  <si>
    <t>Figyelemmel kíséri a legújabb technológiai megoldásokat, szabványok változását. Törekszik a szerelési szabványok pontos betartására, minőségorientáltan végzi munkáját. Szem előtt tartja a biztonságos üzemvitel követelményeit.</t>
  </si>
  <si>
    <t>Alkalmazói szinten ismeri a hőcserélők működésével, karbantartásával, javításával, szét- és összeszerelésével kapcsolatos feladatokat és munkafogásokat.</t>
  </si>
  <si>
    <t>Ipari hőcserélő és hűtőrendszerek műszaki állapotát diagnosztizálja. A hőcserélőt szét- és összeszereli, javítja.</t>
  </si>
  <si>
    <r>
      <t xml:space="preserve">A tananyagelemek és a deszkriptorok projektszemléletű kapcsolódása: 
</t>
    </r>
    <r>
      <rPr>
        <sz val="11"/>
        <color rgb="FF000000"/>
        <rFont val="Franklin Gothic Book"/>
        <family val="2"/>
        <charset val="238"/>
      </rPr>
      <t>A tanuló önállóan müködteti a vegyiparban használatos hűtő-és fagyasztóberendezéseket, ismeri és azonosítani tudja a berendezésekben használatos hűtőfolyadékokat (abszorbenseket), ismeri azok élettani hatásait, kezelési módját. Folyamatosan ellenőrzi a hűtőberendezéseket, feltárja azok hibáit és megszervezi, megtervezi, ütemezi a javításokat. A projekt folyamán a technológiai folyamatok működtetéséhez a kezelési utasításban megadott paramétereket önállóan képes beállítani.</t>
    </r>
  </si>
  <si>
    <t>Gépelemek és gépszerkezetek</t>
  </si>
  <si>
    <t>Önállóan és másokkal együttműködve működteti a felügyelete alá tartozó hőcserélő berendezéseket.</t>
  </si>
  <si>
    <t>Alapszinten ismeri a hőcsere folyamatát. Azonosítja az ipari hőcserélőket felhasználási terület és működési mód alapján.</t>
  </si>
  <si>
    <t>Ipari hőcserélőket és hűtőrendszereket kezel, üzemeltet, karbantart, az üzemi paramétereket beállítja.</t>
  </si>
  <si>
    <r>
      <t xml:space="preserve">A tananyagelemek és a deszkriptorok projektszemléletű kapcsolódása: 
</t>
    </r>
    <r>
      <rPr>
        <sz val="11"/>
        <color rgb="FF000000"/>
        <rFont val="Franklin Gothic Book"/>
        <family val="2"/>
        <charset val="238"/>
      </rPr>
      <t>A tanuló megismeri az összes anyagszállító berendezés működését, képes kiválasztani a megfelelő tipusú szállító berendezést a szállítandó anyaghoz az üzemi jellemzőjük alapján. Folyamatos ellenőrzés során fel tudja tárni az előforduló jellemző hibákat, így nagyban hozzájárul a gépek, berendésések élettartamának növeléséhez. Javaslatot tesz a gépek folyamatos ellenőrzését figyelő műszerek beépítésére, így tervezhetőbbé válik a karbantartási tevékenység. A projekt során megismeri az anyagszállító berendezésekben megtalálható anyagok kémiai és fizikai tulajdonságait. A projekt végére komplex módon átlátja az egymással összefüggő, kapcsolódó szerelési technológiákat.</t>
    </r>
  </si>
  <si>
    <t xml:space="preserve">Kompresszorok szerelése, karbantartása </t>
  </si>
  <si>
    <t xml:space="preserve">Szivattyúk szerelése, karbantartása </t>
  </si>
  <si>
    <t>Önálló javaslatokat fogalmaz meg a gépdiagnosztikai eredményeket követő feladatokról.</t>
  </si>
  <si>
    <t>Törekszik a pontos munkavégzésre, figyelemmel kíséri a technológiai változásokat.</t>
  </si>
  <si>
    <t>Részletesen ismeri a vegyiparban alkalmazott szivattyúk és kompresszorok működési elvét, felsorolja típusaikat. Érti az üzemi jellemzőket meghatározó tulajdonságaikat. Komplexitásában ismeri a javítási és szerelési szabályokat és eljárásokat.</t>
  </si>
  <si>
    <t>Vegyipari anyagszállító gépeket karbantart, javít, szét- és összeszerel.</t>
  </si>
  <si>
    <r>
      <t xml:space="preserve">A tananyagelemek és a deszkriptorok projektszemléletű kapcsolódása: 
</t>
    </r>
    <r>
      <rPr>
        <sz val="11"/>
        <color rgb="FF000000"/>
        <rFont val="Franklin Gothic Book"/>
        <family val="2"/>
        <charset val="238"/>
      </rPr>
      <t>A tanuló megismeri a vegyiparban alkalmazott gépek, berendezések főbb típusait, jellemző tulajdonságaikat és a szüséges tartalék alkatrészeket a gyártó által rendelkezésre bocsájtott gépkönyvek alapján. A javítás során törekszik a legjobb minőségű tartalék alkatrészek beszerzésére, így javítva a berendezések élettartamát, segítve az üzemek rendelkezésre állásának meghosszabítását. A projekt során folyamatosan képezi magát, a minél jobb szerelési gyakorlat kialakításában. Részt vesz a Szerelési Utasítások naprakész kidolgozásában, hogy a csapata mindig a legjobb megoldásokat alkalmazza. A projekt célja az, hogy a tanuló képes legyen kiválasztani a legegyszerűbb, és leghatékonyabb javítási, karbantarási feladatokat, módszereket. Legyen képes önállóan döntést hozni, majd a megfelelő javítási munkákat elvégezni. Ismerje fel azt, hogy az összetettebb feladatok elvégzéséhez igénybe kell vennie a csapat támogatását.</t>
    </r>
  </si>
  <si>
    <t>Folyadék- és gáz-halmazállapotú anyagokkal végzett munka</t>
  </si>
  <si>
    <t>Szilárd anyagok szállítása</t>
  </si>
  <si>
    <t>Folyadék- és gázszállító berendezések</t>
  </si>
  <si>
    <t>Döntéseket hoz a gépdiagnosztikai eredmények alapján a javítás, vagy gépcsere szükségességéről.</t>
  </si>
  <si>
    <t>Vegyipari anyagszállító eszközöket, gépeket üzemeltet, üzemüket ellenőrzi, hibájukat diagnosztizálja.</t>
  </si>
  <si>
    <r>
      <t xml:space="preserve">A tananyagelemek és a deszkriptorok projektszemléletű kapcsolódása:
</t>
    </r>
    <r>
      <rPr>
        <sz val="11"/>
        <color rgb="FF000000"/>
        <rFont val="Franklin Gothic Book"/>
        <family val="2"/>
        <charset val="238"/>
      </rPr>
      <t>A projektfeladat során a tanuló, megismeri az ipari anyagok főbb jellemzőit, felhasználásukat. Ismeri a karbantartási- és szerkezeti anyagok főbb jellemzőit, mint például szilárdság, keménység, korrózióval szembeni ellenálló képesség stb. Ismeri a jelölésüket és így pontosan be tudja azonosítani azokat. Digitálisan vezeti az agyagok be- és kivételezét, nyomon követi a felhasználásukat és szükség esetén indítja a rendeléseket a beszerzés felé. Ismeri a karbantartó műhely és raktár struktuális rendszerét. Naprakész dokumentációt vezet digitális formában. Napi kapcsolatot tart a beszállítókkal, szükség esetén rövid időn belül bizosítani tudja a tartalékalkatrész utánpótlást.</t>
    </r>
  </si>
  <si>
    <t>Műszaki dokumentációk tartalma</t>
  </si>
  <si>
    <t>Az anyagszállítás, -tárolás, -raktározás dokumentációja</t>
  </si>
  <si>
    <t>Karbantartó műhelyben való alsó vezetői (csoportvezető, művezető) beosztásban felelősséget vállal a saját és a csoport munkájáért, a munka minőségéért.</t>
  </si>
  <si>
    <t>Képviseli az általa irányított munkahely szakmai érdekeit, figyelemmel kíséri munkatársai munkáját. Törekszik a partnerekkel való együttműködésre.</t>
  </si>
  <si>
    <t>Komplexitásában ismeri a karbantartó műhely működtetésének szabályait, az anyag- és eszközforgalom gyakorlatát, dokumentumait, a raktár kezelését.</t>
  </si>
  <si>
    <t>Karbantartó műhely anyag- és eszközraktárát kezeli, kapcsolatot tart a beszállítókkal.</t>
  </si>
  <si>
    <r>
      <t xml:space="preserve">A tananyagelemek és a deszkriptorok projektszemléletű kapcsolódása:
</t>
    </r>
    <r>
      <rPr>
        <sz val="11"/>
        <color rgb="FF000000"/>
        <rFont val="Franklin Gothic Book"/>
        <family val="2"/>
        <charset val="238"/>
      </rPr>
      <t>A projekt során a tanuló gondoskodik a veszélyes anyag elszállításáról, önállóan kezeli annak dokumentumait. HAK kód felhasználásával biztosítja a veszélyes anyag nyomonkövetését, az elszállítástól a megsemmisítésig. Munkája során tudatosan érvényesíti a fenntarthatóság és környezettudatosság szempontjait. Magabiztosan kezeli a digitális dokumentumtárat. Részt vesz az üzemi gyűjtőhelyek kialakításában, és gondodkodik arról, hogy a veszélyes anyagok ne kerüljenek a környezetbe (kármentő kialakítása). Felelősségteljesen figyeli a gyűjtőedények, gyűjtőhelyek telítettségét, szükség szerint megszervezi az elszállítást.</t>
    </r>
  </si>
  <si>
    <t>Betartja és betartatja a veszélyes anyagok kezelésével kapcsolatos hazai és nemzetközi előírásokat. Felelős a veszélyes anyagokkal kapcsolatos biztonságos munkavégzésért.</t>
  </si>
  <si>
    <t>Szem előtt tartja a veszélyes anyagok kezelésével kapcsolatos hazai és nemzetközi szabályokat. Vállalja a környezettudatos munkavégzést és elfogadja a technológiai változásokat. Munkája során szem előtt tartja a veszélyes hulladékok gyűjtését energiatermelő újrahasznosításukhoz.</t>
  </si>
  <si>
    <t>Alkalmazói szinten ismeri a vegyi anyagokkal való munkavégzés szabályait. Ismeri az anyagok fontosabb fizikai és kémiai tulajdonságait, azonosítja veszélyességüket. Megnevezi a nyilvántartáshoz használt dokumentumokat.</t>
  </si>
  <si>
    <t>Veszélyes hulladékok megsemmisítését, elszállítását, vagy újrafelhasználását előkészíti. Kezelésével és nyilvántartásával kapcsolatos dokumentumokat vezeti.</t>
  </si>
  <si>
    <r>
      <t xml:space="preserve">A tananyagelemek és a deszkriptorok projektszemléletű kapcsolódása: 
</t>
    </r>
    <r>
      <rPr>
        <sz val="11"/>
        <color rgb="FF000000"/>
        <rFont val="Franklin Gothic Book"/>
        <family val="2"/>
        <charset val="238"/>
      </rPr>
      <t xml:space="preserve">A tanulók megismerik a veszélyes anyagok dokumentumait, biztonsági adatlapját, amelyben fel vannak tüntetve a veszélyes anyagok tulajdonságai, élettenai hatásai, a védekezés módjai, és a megsemmisítés technológiái. A projekteladataok végrehajtása során a környzetvédelmi előírásokat figyelembe véve jár el, alkalmazza a hulladékkezelés - különösen a veszélyes hulladékok - szakszerű gyűjtésének és ártalmatlanításának módjait. Döntéséi során tudatában van a munkatársaikkal szembeni felelősségüknek, határozott és segítőkész. </t>
    </r>
  </si>
  <si>
    <t>Veszélyes anyagokat kezel, készülékbe betölt, leürít, tárol.</t>
  </si>
  <si>
    <r>
      <t xml:space="preserve">A tananyagelemek és a deszkriptorok projektszemléletű kapcsolódása: 
</t>
    </r>
    <r>
      <rPr>
        <sz val="11"/>
        <color rgb="FF000000"/>
        <rFont val="Franklin Gothic Book"/>
        <family val="2"/>
        <charset val="238"/>
      </rPr>
      <t>A tanuló megismeri az áramlástechnikai, nyomás és hőmérséklet mérő eszközök működését, beállításukat, és az ehhez kapcsolódó törvényszerűségeket. Önállóan méréséket végez, az eredményeket összegyűjti, trendeket készít, azokat kiértékeli, majd javaslatot tesz megfelelő mérőeszköz beépítésére. Az anyagáramlások nyomonkövetéséhez képes digitális eszközöket használva új formai dokumentumakat kialakítani, létrehozni ezzel biztosítva az anyagok szállításának pontosabb dokumentálását. Figyel a mértékegységek és átváltások helyes használatára. Képes mennyiségek átszámolására pl. térfogatáramból tömegáramba.</t>
    </r>
  </si>
  <si>
    <t>Képes az önellenőrzésre, mérései pontosságáért felelősséget vállal.</t>
  </si>
  <si>
    <t>Figyelemmel kíséri a legújabb technológiai megoldásokat, szabványok változását. Törekszik a szerelési szabványok pontos betartására, minőségorientáltan végzi munkáját. Törekszik arra, hogy tájékozott legyen az alkalmazott technológiák, műveleti eljárások és eszközök hatékonyságának jellemzőiről, energia-fogyasztásukról, környezeti hatásukról. Fontosnak tartja e jellemzők ismeretét, javaslatot tud tenni az alternatívák közötti választásra.</t>
  </si>
  <si>
    <t>Ismeri a vegyipari csőhálózatok szerkezetét, azonosítja szerelvényeit és műszereit. Megnevezi a szerelés szerszámait. Megérti a mérési eredmények műszaki okát, tartalmát.</t>
  </si>
  <si>
    <t>Vegyipari műszereket használ, leolvas. A mérési adatokat elemzi, értékeli és dokumentálja.</t>
  </si>
  <si>
    <r>
      <t xml:space="preserve">A tananyagelemek és a deszkriptorok projektszemléletű kapcsolódása: 
</t>
    </r>
    <r>
      <rPr>
        <sz val="11"/>
        <color rgb="FF000000"/>
        <rFont val="Franklin Gothic Book"/>
        <family val="2"/>
        <charset val="238"/>
      </rPr>
      <t xml:space="preserve">A tanuló önállóan képes P&amp;I és a csőhálózati izometria alaján szerelést végezni. A projektfeladat végére magabiztosan azonosítja be a P&amp;I és csőhálózati izometria alaján a beépítendő szerelvényeket, szabályzó műszereket, és az ehhez szükséges tömítéseket, csavarokat ki tudja választani. </t>
    </r>
  </si>
  <si>
    <t>A vegyi üzem beredezésparkja, folyamatábrái</t>
  </si>
  <si>
    <t>Csőhálózatok</t>
  </si>
  <si>
    <t>Munkáját önállóan végzi a szerelési szabályok betartásával.</t>
  </si>
  <si>
    <t>Karimatömítést kialakít, készít. Csöveket és csőhálózatokat szerel.</t>
  </si>
  <si>
    <r>
      <t xml:space="preserve">A tananyagelemek és a deszkriptorok projektszemléletű kapcsolódása: 
</t>
    </r>
    <r>
      <rPr>
        <sz val="11"/>
        <color rgb="FF000000"/>
        <rFont val="Franklin Gothic Book"/>
        <family val="2"/>
        <charset val="238"/>
      </rPr>
      <t>A tanuló a projekt során  képes arra, hogy katalógusból önállóan kiválassza a szereléshez és a közeghez szükséges megfelelő nyomásfokozatú karimákat, csavarokat, tömítéseket. Ismeri a szereléshez szükséges szerszámokat, berendezéseket, és ismeri a nyomatékkulcs működését. A projektfeladat végén ismeretei alapján képes alternatívákat javasolni, digitális ismereteit felhasználva ezt prezentálja társainak.</t>
    </r>
  </si>
  <si>
    <t>Betartja a szerelési utasításokat. Munkáját vezetői utasítás alapján végzi.</t>
  </si>
  <si>
    <t>Ismeri a karimakötések típusait, az alkalmazott csavarkötések jellemzőit. Felsorolja a szereléshez szükséges anyagokat és szerszámokat.</t>
  </si>
  <si>
    <t>Karima- és gépfedél kötésekhez a nyomás alapján csavarokat választ, nyomatékkulcsot beállít, használ.</t>
  </si>
  <si>
    <r>
      <t xml:space="preserve">A tananyagelemek és a deszkriptorok projektszemléletű kapcsolódása: 
</t>
    </r>
    <r>
      <rPr>
        <sz val="11"/>
        <color rgb="FF000000"/>
        <rFont val="Franklin Gothic Book"/>
        <family val="2"/>
        <charset val="238"/>
      </rPr>
      <t>A tanuló megismeri a hatósági vizsgálatokra vonatkozó jogszabályi hátteret, a próbanyomás értekeit az idevonatkozó dokumentumokból önállóan előkeresi és beállítja. A kapott eredményeket ki tudja értékelni és a kiértékelés eredményeit a társaival  megismerteti. A megszerzett tudás alapján az oktatója bevonásával képes döntést hozni a készülékek tövábbi üzemeltetéséről illetve a szükséges javítások elvégzéséről. Ismeri a fő szempontokat, amelyeket figyelembe kell venni hatósági ellenőrzésre felkészülve. Tisztában van a hatósági ellenőrzés metódusával, következményeivel.</t>
    </r>
  </si>
  <si>
    <t xml:space="preserve">Biztonsági szerelvények </t>
  </si>
  <si>
    <t>Nyomástartó berendezések vizsgálata, nyomáspróbája</t>
  </si>
  <si>
    <t>Betartja a szabvány-utasításokat, korrigálja a nyomáspróba közben elkövetett hibáit.</t>
  </si>
  <si>
    <t>Kritikusan szemléli a vizsgálat eredményeit. Motivált a hibák okának feltárásában.</t>
  </si>
  <si>
    <t>Alkalmazói szinten ismeri a nyomáspróba eszközeit és eljárásait. Tudja a próba várható adatait, eredményének értékelését.</t>
  </si>
  <si>
    <t>Nyomáspróbát végez. A próbát kiértékeli, hibát diagnosztizál.</t>
  </si>
  <si>
    <r>
      <t xml:space="preserve">A tananyagelemek és a deszkriptorok projektszemléletű kapcsolódása: 
</t>
    </r>
    <r>
      <rPr>
        <sz val="11"/>
        <color rgb="FF000000"/>
        <rFont val="Franklin Gothic Book"/>
        <family val="2"/>
        <charset val="238"/>
      </rPr>
      <t>A projektfeladat alapja a biztonsági előírások betartása, és betartatása, és a hatósági jogszabályokok által előírt szabályok követése. A tanuló önállóan előkészíti a készülékekeket a hatósági vizsgálatokra. Alkalmazza a  készülék teljes kiszakaszolását (blindelések, LOTO eljárás alkalmazása), ezáltal megakadályozza a készülék véletlenszerű nyomás alá helyezését. A nyomáspróbához szükséges eszközöket, anyagokat, méréseket önállóan kiválasztja, és hatékonyan együttműködik a társszervezetekkel. Törekszik arra, hogy a kapott eredményeket folyamatosan rögzítse digitális felületeken. Ezek alapján javaslatot tesz a tartály esetleges javítására, hegesztési technológiákat javasol, meghatározza a hegesztés berendezéseit, alkalmazott eljárásokat.</t>
    </r>
  </si>
  <si>
    <t>Tartályok és szerelvényeik</t>
  </si>
  <si>
    <t>Másokkal együttműködve, vezetői irányítással végzi a tartályok gyártásával, szerelésével és ellenőrzésével kapcsolatos feladatokat.</t>
  </si>
  <si>
    <t>Törekszik a pontos munkavégzésre, a jogszabályok betartására. Törekszik a dokumentumok nem papír alapú, digitális archiválási rendszerének kialakítására és használatára.</t>
  </si>
  <si>
    <t>Részletesen ismeri a vegyipari tartályok, duplafalú készülékek szerkezeti kialakítását, felismeri szerelvényeiket. Felsorolja a gyártás és összeszerelés lépéseit. Érti a hatósági vizsgálatok szabályait.</t>
  </si>
  <si>
    <t>Tartályok külső és belső ellenőrzését, javítását végzi. Hatósági vizsgálatot előkészít.</t>
  </si>
  <si>
    <r>
      <t xml:space="preserve">A tananyagelemek és a deszkriptorok projektszemléletű kapcsolódása: </t>
    </r>
    <r>
      <rPr>
        <sz val="11"/>
        <color rgb="FF000000"/>
        <rFont val="Franklin Gothic Book"/>
        <family val="2"/>
        <charset val="238"/>
      </rPr>
      <t xml:space="preserve">
A projektfeladatok során a tanulónak meg kell ismernie a vegyipari készülékek alkalmazási területét, műszaki dokumentációit, ennek megfelelően el kell tudnia végezni a készülékek méretezését, tervezési, és üzemi nyomást kell tudnia meghatározni. Ismernie kell a készülékek szerelvényeit, biztonsági berendezéseit, az üzemeltetéshez szükséges méréseket. Digitális tudását fejleszti, miközben a szükséges képleteket önállóan keresi ki táblázatokból. A projektfeladat során meg kell tudnia határozni az alkalmazott korrózióvédelmi eljárásokat.</t>
    </r>
  </si>
  <si>
    <t>Vegyipari tartályok gyártása</t>
  </si>
  <si>
    <t>Kész az üzemi munkatársakkal való közös munkára.</t>
  </si>
  <si>
    <t>Tartályokat és egyéb vegyipari berendezéseket gyárt, szerelvényez, összeszerel.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</si>
</sst>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
      <sz val="11"/>
      <color theme="1"/>
      <name val="Franklin Gothic Book"/>
      <family val="2"/>
    </font>
    <font>
      <b/>
      <sz val="11"/>
      <color theme="1"/>
      <name val="Franklin Gothic Book"/>
      <family val="2"/>
    </font>
    <font>
      <sz val="11"/>
      <color rgb="FF006100"/>
      <name val="Aptos Narrow"/>
      <family val="2"/>
      <charset val="238"/>
      <scheme val="minor"/>
    </font>
    <font>
      <sz val="11"/>
      <name val="Franklin Gothic Book"/>
      <family val="2"/>
      <charset val="238"/>
    </font>
    <font>
      <sz val="11"/>
      <color rgb="FF000000"/>
      <name val="Franklin Gothic Book"/>
      <family val="2"/>
      <charset val="238"/>
    </font>
    <font>
      <b/>
      <sz val="11"/>
      <color rgb="FF000000"/>
      <name val="Franklin Gothic Book"/>
      <family val="2"/>
      <charset val="238"/>
    </font>
  </fonts>
  <fills count="13">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
      <patternFill patternType="solid">
        <fgColor rgb="FFC6EFCE"/>
      </patternFill>
    </fill>
    <fill>
      <patternFill patternType="solid">
        <fgColor rgb="FFFFE4B5"/>
        <bgColor rgb="FF000000"/>
      </patternFill>
    </fill>
    <fill>
      <patternFill patternType="solid">
        <fgColor rgb="FFFFFFFF"/>
        <bgColor rgb="FF000000"/>
      </patternFill>
    </fill>
    <fill>
      <patternFill patternType="solid">
        <fgColor rgb="FF66B5F8"/>
        <bgColor rgb="FF000000"/>
      </patternFill>
    </fill>
    <fill>
      <patternFill patternType="solid">
        <fgColor rgb="FFFFC55D"/>
        <bgColor rgb="FF000000"/>
      </patternFill>
    </fill>
    <fill>
      <patternFill patternType="solid">
        <fgColor rgb="FFD5E9FA"/>
        <bgColor rgb="FF000000"/>
      </patternFill>
    </fill>
  </fills>
  <borders count="51">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right style="thin">
        <color auto="1"/>
      </right>
      <top style="medium">
        <color auto="1"/>
      </top>
      <bottom/>
      <diagonal/>
    </border>
    <border>
      <left/>
      <right style="thin">
        <color auto="1"/>
      </right>
      <top/>
      <bottom/>
      <diagonal/>
    </border>
    <border>
      <left/>
      <right style="thin">
        <color auto="1"/>
      </right>
      <top/>
      <bottom style="medium">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
      <left style="medium">
        <color indexed="64"/>
      </left>
      <right/>
      <top/>
      <bottom style="medium">
        <color auto="1"/>
      </bottom>
      <diagonal/>
    </border>
    <border>
      <left style="medium">
        <color indexed="64"/>
      </left>
      <right/>
      <top style="thin">
        <color auto="1"/>
      </top>
      <bottom/>
      <diagonal/>
    </border>
    <border>
      <left style="thin">
        <color auto="1"/>
      </left>
      <right/>
      <top/>
      <bottom style="medium">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bottom style="thin">
        <color auto="1"/>
      </bottom>
      <diagonal/>
    </border>
    <border>
      <left style="medium">
        <color indexed="64"/>
      </left>
      <right style="thin">
        <color auto="1"/>
      </right>
      <top/>
      <bottom style="thin">
        <color auto="1"/>
      </bottom>
      <diagonal/>
    </border>
    <border>
      <left style="thin">
        <color auto="1"/>
      </left>
      <right/>
      <top/>
      <bottom/>
      <diagonal/>
    </border>
    <border>
      <left style="thin">
        <color auto="1"/>
      </left>
      <right style="medium">
        <color indexed="64"/>
      </right>
      <top/>
      <bottom/>
      <diagonal/>
    </border>
    <border>
      <left style="medium">
        <color indexed="64"/>
      </left>
      <right/>
      <top style="medium">
        <color auto="1"/>
      </top>
      <bottom style="thin">
        <color auto="1"/>
      </bottom>
      <diagonal/>
    </border>
    <border>
      <left style="thin">
        <color auto="1"/>
      </left>
      <right style="medium">
        <color indexed="64"/>
      </right>
      <top style="thin">
        <color auto="1"/>
      </top>
      <bottom/>
      <diagonal/>
    </border>
    <border>
      <left style="medium">
        <color indexed="64"/>
      </left>
      <right style="thin">
        <color auto="1"/>
      </right>
      <top style="thin">
        <color auto="1"/>
      </top>
      <bottom/>
      <diagonal/>
    </border>
    <border>
      <left style="thin">
        <color auto="1"/>
      </left>
      <right/>
      <top style="medium">
        <color auto="1"/>
      </top>
      <bottom/>
      <diagonal/>
    </border>
    <border>
      <left style="thin">
        <color auto="1"/>
      </left>
      <right style="medium">
        <color indexed="64"/>
      </right>
      <top/>
      <bottom style="medium">
        <color indexed="64"/>
      </bottom>
      <diagonal/>
    </border>
    <border>
      <left/>
      <right style="medium">
        <color indexed="64"/>
      </right>
      <top/>
      <bottom style="thin">
        <color auto="1"/>
      </bottom>
      <diagonal/>
    </border>
    <border>
      <left style="medium">
        <color indexed="64"/>
      </left>
      <right/>
      <top/>
      <bottom style="thin">
        <color auto="1"/>
      </bottom>
      <diagonal/>
    </border>
    <border>
      <left/>
      <right style="medium">
        <color indexed="64"/>
      </right>
      <top/>
      <bottom/>
      <diagonal/>
    </border>
    <border>
      <left style="medium">
        <color indexed="64"/>
      </left>
      <right/>
      <top/>
      <bottom/>
      <diagonal/>
    </border>
    <border>
      <left style="medium">
        <color auto="1"/>
      </left>
      <right style="medium">
        <color auto="1"/>
      </right>
      <top style="medium">
        <color auto="1"/>
      </top>
      <bottom style="thin">
        <color indexed="64"/>
      </bottom>
      <diagonal/>
    </border>
    <border>
      <left style="thin">
        <color auto="1"/>
      </left>
      <right style="medium">
        <color auto="1"/>
      </right>
      <top style="medium">
        <color auto="1"/>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medium">
        <color indexed="64"/>
      </top>
      <bottom/>
      <diagonal/>
    </border>
    <border>
      <left style="medium">
        <color indexed="64"/>
      </left>
      <right style="medium">
        <color indexed="64"/>
      </right>
      <top style="thin">
        <color indexed="64"/>
      </top>
      <bottom style="thin">
        <color indexed="64"/>
      </bottom>
      <diagonal/>
    </border>
  </borders>
  <cellStyleXfs count="2">
    <xf numFmtId="0" fontId="0" fillId="0" borderId="0"/>
    <xf numFmtId="0" fontId="6" fillId="7" borderId="0" applyNumberFormat="0" applyBorder="0" applyAlignment="0" applyProtection="0"/>
  </cellStyleXfs>
  <cellXfs count="160">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1" fillId="4" borderId="0" xfId="0" applyFont="1" applyFill="1" applyAlignment="1" applyProtection="1">
      <alignment horizontal="center" vertical="center" wrapText="1"/>
      <protection locked="0"/>
    </xf>
    <xf numFmtId="0" fontId="2" fillId="4" borderId="0" xfId="0" applyFont="1" applyFill="1" applyAlignment="1" applyProtection="1">
      <alignment horizontal="center" vertical="center" wrapText="1"/>
      <protection locked="0"/>
    </xf>
    <xf numFmtId="0" fontId="6" fillId="4" borderId="0" xfId="1" applyFill="1" applyAlignment="1" applyProtection="1">
      <alignment horizontal="center" vertical="center" wrapText="1"/>
      <protection locked="0"/>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1" fillId="2" borderId="25" xfId="0" applyFont="1" applyFill="1" applyBorder="1" applyAlignment="1">
      <alignment horizontal="center" vertical="center" textRotation="90" wrapText="1"/>
    </xf>
    <xf numFmtId="0" fontId="1" fillId="2" borderId="26" xfId="0" applyFont="1" applyFill="1" applyBorder="1" applyAlignment="1">
      <alignment horizontal="center" vertical="center" textRotation="90" wrapText="1"/>
    </xf>
    <xf numFmtId="0" fontId="1" fillId="2" borderId="27" xfId="0" applyFont="1" applyFill="1" applyBorder="1" applyAlignment="1">
      <alignment horizontal="center" vertical="center" textRotation="90"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5" fillId="5" borderId="9" xfId="0" applyFont="1" applyFill="1" applyBorder="1" applyAlignment="1">
      <alignment horizontal="justify" vertical="center" wrapText="1"/>
    </xf>
    <xf numFmtId="0" fontId="5" fillId="5" borderId="11" xfId="0" applyFont="1" applyFill="1" applyBorder="1" applyAlignment="1">
      <alignment horizontal="justify" vertical="center" wrapText="1"/>
    </xf>
    <xf numFmtId="0" fontId="2" fillId="4" borderId="12" xfId="0" applyFont="1" applyFill="1" applyBorder="1" applyAlignment="1" applyProtection="1">
      <alignment horizontal="justify" vertical="center" wrapText="1"/>
      <protection locked="0"/>
    </xf>
    <xf numFmtId="0" fontId="2" fillId="4" borderId="9" xfId="0" applyFont="1" applyFill="1" applyBorder="1" applyAlignment="1" applyProtection="1">
      <alignment horizontal="justify" vertical="center" wrapText="1"/>
      <protection locked="0"/>
    </xf>
    <xf numFmtId="0" fontId="2" fillId="4" borderId="13" xfId="0" applyFont="1" applyFill="1" applyBorder="1" applyAlignment="1" applyProtection="1">
      <alignment horizontal="justify" vertical="center" wrapText="1"/>
      <protection locked="0"/>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3" fillId="4" borderId="10" xfId="0" applyFont="1" applyFill="1" applyBorder="1" applyAlignment="1">
      <alignment horizontal="right" vertical="center" wrapText="1"/>
    </xf>
    <xf numFmtId="0" fontId="3" fillId="4" borderId="9" xfId="0" applyFont="1" applyFill="1" applyBorder="1" applyAlignment="1">
      <alignment horizontal="right" vertical="center" wrapText="1"/>
    </xf>
    <xf numFmtId="0" fontId="3"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5" xfId="0" applyFont="1" applyBorder="1" applyAlignment="1">
      <alignment horizontal="center" vertical="center" wrapText="1"/>
    </xf>
    <xf numFmtId="0" fontId="1" fillId="4" borderId="11"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0" xfId="0" applyFont="1" applyFill="1" applyBorder="1" applyAlignment="1">
      <alignment horizontal="right" vertical="center" wrapText="1"/>
    </xf>
    <xf numFmtId="0" fontId="1" fillId="0" borderId="28" xfId="0" applyFont="1" applyBorder="1" applyAlignment="1">
      <alignment horizontal="center" vertical="center" wrapText="1"/>
    </xf>
    <xf numFmtId="0" fontId="1" fillId="0" borderId="29" xfId="0" applyFont="1" applyBorder="1" applyAlignment="1">
      <alignment horizontal="center" vertical="center" wrapText="1"/>
    </xf>
    <xf numFmtId="0" fontId="2" fillId="0" borderId="30" xfId="0" applyFont="1" applyBorder="1" applyAlignment="1">
      <alignment horizontal="center" vertical="center" wrapText="1"/>
    </xf>
    <xf numFmtId="0" fontId="7" fillId="3" borderId="21" xfId="0" applyFont="1" applyFill="1" applyBorder="1" applyAlignment="1">
      <alignment horizontal="center" vertical="center" wrapText="1"/>
    </xf>
    <xf numFmtId="0" fontId="1" fillId="3" borderId="31" xfId="0" applyFont="1" applyFill="1" applyBorder="1" applyAlignment="1">
      <alignment horizontal="left" vertical="center" wrapText="1"/>
    </xf>
    <xf numFmtId="0" fontId="2" fillId="3" borderId="32" xfId="0" applyFont="1" applyFill="1" applyBorder="1" applyAlignment="1">
      <alignment horizontal="center" vertical="center" wrapText="1"/>
    </xf>
    <xf numFmtId="0" fontId="1" fillId="3" borderId="33" xfId="0" applyFont="1" applyFill="1" applyBorder="1" applyAlignment="1">
      <alignment horizontal="center" vertical="center" wrapText="1"/>
    </xf>
    <xf numFmtId="0" fontId="2" fillId="0" borderId="34" xfId="0" applyFont="1" applyBorder="1" applyAlignment="1">
      <alignment horizontal="center" vertical="center" wrapText="1"/>
    </xf>
    <xf numFmtId="0" fontId="2" fillId="3" borderId="35"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7" fillId="4" borderId="19" xfId="0" applyFont="1" applyFill="1" applyBorder="1" applyAlignment="1">
      <alignment horizontal="center" vertical="center" wrapText="1"/>
    </xf>
    <xf numFmtId="0" fontId="7" fillId="4" borderId="36" xfId="0" applyFont="1" applyFill="1" applyBorder="1" applyAlignment="1">
      <alignment horizontal="center" vertical="center" wrapText="1"/>
    </xf>
    <xf numFmtId="0" fontId="2" fillId="3" borderId="37" xfId="0" applyFont="1" applyFill="1" applyBorder="1" applyAlignment="1">
      <alignment horizontal="center" vertical="center" wrapText="1"/>
    </xf>
    <xf numFmtId="0" fontId="1" fillId="3" borderId="38" xfId="0" applyFont="1" applyFill="1" applyBorder="1" applyAlignment="1">
      <alignment horizontal="center" vertical="center" wrapText="1"/>
    </xf>
    <xf numFmtId="0" fontId="2" fillId="4" borderId="36" xfId="0" applyFont="1" applyFill="1" applyBorder="1" applyAlignment="1">
      <alignment horizontal="center" vertical="center" wrapText="1"/>
    </xf>
    <xf numFmtId="0" fontId="2" fillId="0" borderId="39"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37" xfId="0" applyFont="1" applyBorder="1" applyAlignment="1">
      <alignment horizontal="center" vertical="center" wrapText="1"/>
    </xf>
    <xf numFmtId="0" fontId="3" fillId="3" borderId="31" xfId="0" applyFont="1" applyFill="1" applyBorder="1" applyAlignment="1">
      <alignment horizontal="left" vertical="center" wrapText="1"/>
    </xf>
    <xf numFmtId="0" fontId="2" fillId="3" borderId="41" xfId="0" applyFont="1" applyFill="1" applyBorder="1" applyAlignment="1">
      <alignment horizontal="center" vertical="center" wrapText="1"/>
    </xf>
    <xf numFmtId="0" fontId="1" fillId="3" borderId="42" xfId="0" applyFont="1" applyFill="1" applyBorder="1" applyAlignment="1">
      <alignment horizontal="center" vertical="center" wrapText="1"/>
    </xf>
    <xf numFmtId="0" fontId="2" fillId="3" borderId="43" xfId="0" applyFont="1" applyFill="1" applyBorder="1" applyAlignment="1">
      <alignment horizontal="center" vertical="center" wrapText="1"/>
    </xf>
    <xf numFmtId="0" fontId="1" fillId="3" borderId="44"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 fillId="3" borderId="29" xfId="0" applyFont="1" applyFill="1" applyBorder="1" applyAlignment="1">
      <alignment horizontal="center" vertical="center" wrapText="1"/>
    </xf>
    <xf numFmtId="0" fontId="1" fillId="4" borderId="17"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4" borderId="16" xfId="0" applyFont="1" applyFill="1" applyBorder="1" applyAlignment="1">
      <alignment horizontal="center" vertical="center" wrapText="1"/>
    </xf>
    <xf numFmtId="0" fontId="1" fillId="0" borderId="38" xfId="0" applyFont="1" applyBorder="1" applyAlignment="1">
      <alignment horizontal="center" vertical="center" wrapText="1"/>
    </xf>
    <xf numFmtId="0" fontId="3" fillId="5" borderId="9" xfId="0" applyFont="1" applyFill="1" applyBorder="1" applyAlignment="1">
      <alignment horizontal="justify" vertical="center" wrapText="1"/>
    </xf>
    <xf numFmtId="0" fontId="0" fillId="0" borderId="19" xfId="0" applyBorder="1" applyAlignment="1">
      <alignment horizontal="center" vertical="center" wrapText="1"/>
    </xf>
    <xf numFmtId="0" fontId="1" fillId="3" borderId="40"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0" borderId="27" xfId="0" applyFont="1" applyBorder="1" applyAlignment="1">
      <alignment horizontal="center" vertical="center" wrapText="1"/>
    </xf>
    <xf numFmtId="0" fontId="1" fillId="2" borderId="27" xfId="0" applyFont="1" applyFill="1" applyBorder="1" applyAlignment="1">
      <alignment horizontal="center" vertical="center" wrapText="1"/>
    </xf>
    <xf numFmtId="0" fontId="1" fillId="0" borderId="45"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25" xfId="0" applyFont="1" applyBorder="1" applyAlignment="1">
      <alignment horizontal="center" vertical="center" wrapText="1"/>
    </xf>
    <xf numFmtId="0" fontId="1" fillId="2" borderId="25" xfId="0" applyFont="1" applyFill="1" applyBorder="1" applyAlignment="1">
      <alignment horizontal="center" vertical="center" wrapText="1"/>
    </xf>
    <xf numFmtId="0" fontId="1" fillId="0" borderId="6" xfId="0" applyFont="1" applyBorder="1" applyAlignment="1">
      <alignment horizontal="center" vertical="center" wrapText="1"/>
    </xf>
    <xf numFmtId="0" fontId="1" fillId="0" borderId="13" xfId="0" applyFont="1" applyBorder="1" applyAlignment="1">
      <alignment horizontal="center" vertical="center" wrapText="1"/>
    </xf>
    <xf numFmtId="0" fontId="0" fillId="0" borderId="0" xfId="0" applyAlignment="1">
      <alignment wrapText="1"/>
    </xf>
    <xf numFmtId="0" fontId="0" fillId="0" borderId="0" xfId="0" applyAlignment="1">
      <alignment horizontal="left" wrapText="1"/>
    </xf>
    <xf numFmtId="0" fontId="8" fillId="0" borderId="0" xfId="0" applyFont="1" applyAlignment="1">
      <alignment horizontal="center" vertical="center" wrapText="1"/>
    </xf>
    <xf numFmtId="0" fontId="9" fillId="8" borderId="4" xfId="0" applyFont="1" applyFill="1" applyBorder="1" applyAlignment="1">
      <alignment horizontal="center" vertical="center" wrapText="1"/>
    </xf>
    <xf numFmtId="0" fontId="8" fillId="8" borderId="13" xfId="0" applyFont="1" applyFill="1" applyBorder="1" applyAlignment="1">
      <alignment horizontal="justify" vertical="center" wrapText="1"/>
    </xf>
    <xf numFmtId="0" fontId="8" fillId="8" borderId="9" xfId="0" applyFont="1" applyFill="1" applyBorder="1" applyAlignment="1">
      <alignment horizontal="justify" vertical="center" wrapText="1"/>
    </xf>
    <xf numFmtId="0" fontId="8" fillId="8" borderId="12" xfId="0" applyFont="1" applyFill="1" applyBorder="1" applyAlignment="1">
      <alignment horizontal="justify" vertical="center" wrapText="1"/>
    </xf>
    <xf numFmtId="0" fontId="9" fillId="8" borderId="13" xfId="0" applyFont="1" applyFill="1" applyBorder="1" applyAlignment="1">
      <alignment horizontal="center" vertical="center" wrapText="1"/>
    </xf>
    <xf numFmtId="0" fontId="9" fillId="8" borderId="12" xfId="0" applyFont="1" applyFill="1" applyBorder="1" applyAlignment="1">
      <alignment horizontal="center" vertical="center" wrapText="1"/>
    </xf>
    <xf numFmtId="0" fontId="9" fillId="0" borderId="11"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9" borderId="11" xfId="0" applyFont="1" applyFill="1" applyBorder="1" applyAlignment="1">
      <alignment horizontal="right" vertical="center" wrapText="1"/>
    </xf>
    <xf numFmtId="0" fontId="9" fillId="9" borderId="9" xfId="0" applyFont="1" applyFill="1" applyBorder="1" applyAlignment="1">
      <alignment horizontal="right" vertical="center" wrapText="1"/>
    </xf>
    <xf numFmtId="0" fontId="9" fillId="9" borderId="10" xfId="0" applyFont="1" applyFill="1" applyBorder="1" applyAlignment="1">
      <alignment horizontal="right" vertical="center" wrapText="1"/>
    </xf>
    <xf numFmtId="0" fontId="9" fillId="0" borderId="47" xfId="0" applyFont="1" applyBorder="1" applyAlignment="1">
      <alignment horizontal="center" vertical="center" wrapText="1"/>
    </xf>
    <xf numFmtId="0" fontId="9" fillId="0" borderId="48" xfId="0" applyFont="1" applyBorder="1" applyAlignment="1">
      <alignment horizontal="center" vertical="center" wrapText="1"/>
    </xf>
    <xf numFmtId="0" fontId="9" fillId="10" borderId="9" xfId="0" applyFont="1" applyFill="1" applyBorder="1" applyAlignment="1">
      <alignment horizontal="justify" vertical="center" wrapText="1"/>
    </xf>
    <xf numFmtId="0" fontId="9" fillId="10" borderId="12" xfId="0" applyFont="1" applyFill="1" applyBorder="1" applyAlignment="1">
      <alignment horizontal="justify" vertical="center" wrapText="1"/>
    </xf>
    <xf numFmtId="0" fontId="9" fillId="11" borderId="27" xfId="0" applyFont="1" applyFill="1" applyBorder="1" applyAlignment="1">
      <alignment horizontal="center" vertical="center" textRotation="90" wrapText="1"/>
    </xf>
    <xf numFmtId="0" fontId="8" fillId="0" borderId="8" xfId="0" applyFont="1" applyBorder="1" applyAlignment="1">
      <alignment horizontal="center" vertical="center" wrapText="1"/>
    </xf>
    <xf numFmtId="0" fontId="8" fillId="12" borderId="21" xfId="0" applyFont="1" applyFill="1" applyBorder="1" applyAlignment="1">
      <alignment horizontal="center" vertical="center" wrapText="1"/>
    </xf>
    <xf numFmtId="0" fontId="9" fillId="12" borderId="31" xfId="0" applyFont="1" applyFill="1" applyBorder="1" applyAlignment="1">
      <alignment horizontal="left" vertical="center" wrapText="1"/>
    </xf>
    <xf numFmtId="0" fontId="8" fillId="0" borderId="30" xfId="0" applyFont="1" applyBorder="1" applyAlignment="1">
      <alignment horizontal="center" vertical="center" wrapText="1"/>
    </xf>
    <xf numFmtId="0" fontId="8" fillId="0" borderId="27" xfId="0" applyFont="1" applyBorder="1" applyAlignment="1">
      <alignment horizontal="center" vertical="center" wrapText="1"/>
    </xf>
    <xf numFmtId="0" fontId="9" fillId="11" borderId="26" xfId="0" applyFont="1" applyFill="1" applyBorder="1" applyAlignment="1">
      <alignment horizontal="center" vertical="center" textRotation="90" wrapText="1"/>
    </xf>
    <xf numFmtId="0" fontId="8" fillId="0" borderId="7"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6" xfId="0" applyFont="1" applyBorder="1" applyAlignment="1">
      <alignment horizontal="center" vertical="center" wrapText="1"/>
    </xf>
    <xf numFmtId="0" fontId="8" fillId="9" borderId="19" xfId="0" applyFont="1" applyFill="1" applyBorder="1" applyAlignment="1">
      <alignment horizontal="center" vertical="center" wrapText="1"/>
    </xf>
    <xf numFmtId="0" fontId="8" fillId="9" borderId="36" xfId="0" applyFont="1" applyFill="1" applyBorder="1" applyAlignment="1">
      <alignment horizontal="center" vertical="center" wrapText="1"/>
    </xf>
    <xf numFmtId="0" fontId="8" fillId="0" borderId="39" xfId="0" applyFont="1" applyBorder="1" applyAlignment="1">
      <alignment horizontal="center" vertical="center" wrapText="1"/>
    </xf>
    <xf numFmtId="0" fontId="8" fillId="0" borderId="25" xfId="0" applyFont="1" applyBorder="1" applyAlignment="1">
      <alignment horizontal="center" vertical="center" wrapText="1"/>
    </xf>
    <xf numFmtId="0" fontId="9" fillId="11" borderId="25" xfId="0" applyFont="1" applyFill="1" applyBorder="1" applyAlignment="1">
      <alignment horizontal="center" vertical="center" textRotation="90" wrapText="1"/>
    </xf>
    <xf numFmtId="0" fontId="8" fillId="0" borderId="6"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29" xfId="0" applyFont="1" applyBorder="1" applyAlignment="1">
      <alignment horizontal="center" vertical="center" wrapText="1"/>
    </xf>
    <xf numFmtId="0" fontId="9" fillId="12" borderId="29" xfId="0" applyFont="1" applyFill="1" applyBorder="1" applyAlignment="1">
      <alignment horizontal="left" vertical="center" wrapText="1"/>
    </xf>
    <xf numFmtId="0" fontId="8" fillId="0" borderId="40"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46" xfId="0" applyFont="1" applyBorder="1" applyAlignment="1">
      <alignment horizontal="center" vertical="center" wrapText="1"/>
    </xf>
    <xf numFmtId="0" fontId="8" fillId="12" borderId="16" xfId="0" applyFont="1" applyFill="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Alignment="1">
      <alignment horizontal="center" vertical="center" wrapText="1"/>
    </xf>
    <xf numFmtId="0" fontId="8" fillId="0" borderId="49" xfId="0" applyFont="1" applyBorder="1" applyAlignment="1">
      <alignment horizontal="center" vertical="center" wrapText="1"/>
    </xf>
    <xf numFmtId="0" fontId="8" fillId="12" borderId="41" xfId="0" applyFont="1" applyFill="1" applyBorder="1" applyAlignment="1">
      <alignment horizontal="center" vertical="center" wrapText="1"/>
    </xf>
    <xf numFmtId="0" fontId="8" fillId="0" borderId="30" xfId="0" applyFont="1" applyBorder="1" applyAlignment="1">
      <alignment vertical="center" wrapText="1"/>
    </xf>
    <xf numFmtId="0" fontId="8" fillId="0" borderId="34" xfId="0" applyFont="1" applyBorder="1" applyAlignment="1">
      <alignment vertical="center" wrapText="1"/>
    </xf>
    <xf numFmtId="0" fontId="8" fillId="0" borderId="39" xfId="0" applyFont="1" applyBorder="1" applyAlignment="1">
      <alignment vertical="center" wrapText="1"/>
    </xf>
    <xf numFmtId="0" fontId="8" fillId="0" borderId="27" xfId="0" applyFont="1" applyBorder="1" applyAlignment="1">
      <alignment vertical="center" wrapText="1"/>
    </xf>
    <xf numFmtId="0" fontId="8" fillId="0" borderId="26" xfId="0" applyFont="1" applyBorder="1" applyAlignment="1">
      <alignment vertical="center" wrapText="1"/>
    </xf>
    <xf numFmtId="0" fontId="9" fillId="12" borderId="50" xfId="0" applyFont="1" applyFill="1" applyBorder="1" applyAlignment="1">
      <alignment horizontal="left" vertical="center" wrapText="1"/>
    </xf>
    <xf numFmtId="0" fontId="8" fillId="0" borderId="25" xfId="0" applyFont="1" applyBorder="1" applyAlignment="1">
      <alignment vertical="center" wrapText="1"/>
    </xf>
    <xf numFmtId="0" fontId="9" fillId="0" borderId="0" xfId="0" applyFont="1" applyAlignment="1">
      <alignment horizontal="center" vertical="center" wrapText="1"/>
    </xf>
    <xf numFmtId="0" fontId="9" fillId="12" borderId="20" xfId="0" applyFont="1" applyFill="1" applyBorder="1" applyAlignment="1">
      <alignment horizontal="center" vertical="center" wrapText="1"/>
    </xf>
    <xf numFmtId="0" fontId="9" fillId="12" borderId="1" xfId="0" applyFont="1" applyFill="1" applyBorder="1" applyAlignment="1">
      <alignment horizontal="center" vertical="center" wrapText="1"/>
    </xf>
    <xf numFmtId="0" fontId="9" fillId="0" borderId="12" xfId="0" applyFont="1" applyBorder="1" applyAlignment="1">
      <alignment horizontal="center" vertical="center" wrapText="1"/>
    </xf>
    <xf numFmtId="0" fontId="9" fillId="0" borderId="2" xfId="0" applyFont="1" applyBorder="1" applyAlignment="1">
      <alignment horizontal="center" vertical="center" wrapText="1"/>
    </xf>
    <xf numFmtId="0" fontId="9" fillId="0" borderId="13" xfId="0" applyFont="1" applyBorder="1" applyAlignment="1">
      <alignment horizontal="center" vertical="center" wrapText="1"/>
    </xf>
    <xf numFmtId="0" fontId="9" fillId="11" borderId="2" xfId="0" applyFont="1" applyFill="1" applyBorder="1" applyAlignment="1">
      <alignment horizontal="center" vertical="center" wrapText="1"/>
    </xf>
    <xf numFmtId="0" fontId="9" fillId="0" borderId="1" xfId="0" applyFont="1" applyBorder="1" applyAlignment="1">
      <alignment horizontal="center" vertical="center" wrapText="1"/>
    </xf>
  </cellXfs>
  <cellStyles count="2">
    <cellStyle name="Jó" xfId="1" builtinId="26"/>
    <cellStyle name="Normál" xfId="0" builtinId="0"/>
  </cellStyles>
  <dxfs count="0"/>
  <tableStyles count="0" defaultTableStyle="TableStyleMedium2" defaultPivotStyle="PivotStyleLight16"/>
  <colors>
    <mruColors>
      <color rgb="FFFFC55D"/>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55D"/>
  </sheetPr>
  <dimension ref="A1:P74"/>
  <sheetViews>
    <sheetView tabSelected="1" zoomScale="85" zoomScaleNormal="85" workbookViewId="0">
      <pane ySplit="1" topLeftCell="A2" activePane="bottomLeft" state="frozen"/>
      <selection pane="bottomLeft" activeCell="B2" sqref="B2:B7"/>
    </sheetView>
  </sheetViews>
  <sheetFormatPr defaultColWidth="9.140625" defaultRowHeight="15.75" x14ac:dyDescent="0.25"/>
  <cols>
    <col min="1" max="1" width="10.140625" style="3" customWidth="1"/>
    <col min="2" max="2" width="25.140625" style="4" customWidth="1"/>
    <col min="3" max="3" width="34.7109375" style="3" customWidth="1"/>
    <col min="4" max="4" width="39.28515625" style="3" customWidth="1"/>
    <col min="5" max="5" width="36.42578125" style="3" customWidth="1"/>
    <col min="6" max="6" width="57.85546875" style="3" customWidth="1"/>
    <col min="7" max="7" width="24.85546875" style="3" customWidth="1"/>
    <col min="8" max="8" width="23.5703125" style="3" customWidth="1"/>
    <col min="9" max="9" width="46.140625" style="3" customWidth="1"/>
    <col min="10" max="10" width="28.85546875" style="3" customWidth="1"/>
    <col min="11" max="11" width="9.140625" style="3"/>
    <col min="12" max="12" width="33.42578125" style="3" customWidth="1"/>
    <col min="13" max="13" width="44.42578125" style="6" customWidth="1"/>
    <col min="14" max="14" width="9.140625" style="6"/>
    <col min="15" max="15" width="18.42578125" style="6" customWidth="1"/>
    <col min="16" max="16" width="27.7109375" style="6" customWidth="1"/>
    <col min="17" max="16384" width="9.140625" style="2"/>
  </cols>
  <sheetData>
    <row r="1" spans="1:16" s="1" customFormat="1" ht="32.25" thickBot="1" x14ac:dyDescent="0.3">
      <c r="A1" s="8" t="s">
        <v>0</v>
      </c>
      <c r="B1" s="9" t="s">
        <v>1</v>
      </c>
      <c r="C1" s="10" t="s">
        <v>2</v>
      </c>
      <c r="D1" s="10" t="s">
        <v>3</v>
      </c>
      <c r="E1" s="10" t="s">
        <v>4</v>
      </c>
      <c r="F1" s="10" t="s">
        <v>5</v>
      </c>
      <c r="G1" s="11" t="s">
        <v>6</v>
      </c>
      <c r="H1" s="12" t="s">
        <v>7</v>
      </c>
      <c r="I1" s="3"/>
      <c r="J1" s="3"/>
      <c r="K1" s="3"/>
      <c r="L1" s="3"/>
      <c r="M1" s="5"/>
      <c r="N1" s="5"/>
      <c r="O1" s="5"/>
      <c r="P1" s="5"/>
    </row>
    <row r="2" spans="1:16" x14ac:dyDescent="0.25">
      <c r="A2" s="33">
        <v>1</v>
      </c>
      <c r="B2" s="22" t="s">
        <v>75</v>
      </c>
      <c r="C2" s="19" t="s">
        <v>10</v>
      </c>
      <c r="D2" s="19" t="s">
        <v>11</v>
      </c>
      <c r="E2" s="19" t="s">
        <v>12</v>
      </c>
      <c r="F2" s="19" t="s">
        <v>13</v>
      </c>
      <c r="G2" s="25" t="s">
        <v>50</v>
      </c>
      <c r="H2" s="26"/>
    </row>
    <row r="3" spans="1:16" x14ac:dyDescent="0.25">
      <c r="A3" s="34"/>
      <c r="B3" s="23"/>
      <c r="C3" s="20"/>
      <c r="D3" s="20"/>
      <c r="E3" s="20"/>
      <c r="F3" s="20"/>
      <c r="G3" s="13" t="s">
        <v>51</v>
      </c>
      <c r="H3" s="14">
        <v>15</v>
      </c>
    </row>
    <row r="4" spans="1:16" ht="31.5" x14ac:dyDescent="0.25">
      <c r="A4" s="34"/>
      <c r="B4" s="23"/>
      <c r="C4" s="20"/>
      <c r="D4" s="20"/>
      <c r="E4" s="20"/>
      <c r="F4" s="20"/>
      <c r="G4" s="13" t="s">
        <v>52</v>
      </c>
      <c r="H4" s="14">
        <v>2</v>
      </c>
    </row>
    <row r="5" spans="1:16" x14ac:dyDescent="0.25">
      <c r="A5" s="34"/>
      <c r="B5" s="23"/>
      <c r="C5" s="20"/>
      <c r="D5" s="20"/>
      <c r="E5" s="20"/>
      <c r="F5" s="20"/>
      <c r="G5" s="13" t="s">
        <v>64</v>
      </c>
      <c r="H5" s="14">
        <v>10</v>
      </c>
    </row>
    <row r="6" spans="1:16" ht="16.5" thickBot="1" x14ac:dyDescent="0.3">
      <c r="A6" s="34"/>
      <c r="B6" s="23"/>
      <c r="C6" s="21"/>
      <c r="D6" s="21"/>
      <c r="E6" s="21"/>
      <c r="F6" s="21"/>
      <c r="G6" s="27" t="s">
        <v>8</v>
      </c>
      <c r="H6" s="29">
        <f>SUM(H3:H5,)</f>
        <v>27</v>
      </c>
    </row>
    <row r="7" spans="1:16" ht="249.95" customHeight="1" thickBot="1" x14ac:dyDescent="0.3">
      <c r="A7" s="35"/>
      <c r="B7" s="24"/>
      <c r="C7" s="31" t="s">
        <v>71</v>
      </c>
      <c r="D7" s="31"/>
      <c r="E7" s="31"/>
      <c r="F7" s="32"/>
      <c r="G7" s="28"/>
      <c r="H7" s="30"/>
    </row>
    <row r="8" spans="1:16" x14ac:dyDescent="0.25">
      <c r="A8" s="33">
        <v>2</v>
      </c>
      <c r="B8" s="22" t="s">
        <v>75</v>
      </c>
      <c r="C8" s="19" t="s">
        <v>14</v>
      </c>
      <c r="D8" s="19" t="s">
        <v>15</v>
      </c>
      <c r="E8" s="19" t="s">
        <v>16</v>
      </c>
      <c r="F8" s="19" t="s">
        <v>17</v>
      </c>
      <c r="G8" s="25" t="s">
        <v>50</v>
      </c>
      <c r="H8" s="26"/>
    </row>
    <row r="9" spans="1:16" ht="31.5" x14ac:dyDescent="0.25">
      <c r="A9" s="34"/>
      <c r="B9" s="23"/>
      <c r="C9" s="20"/>
      <c r="D9" s="20"/>
      <c r="E9" s="20"/>
      <c r="F9" s="20"/>
      <c r="G9" s="13" t="s">
        <v>53</v>
      </c>
      <c r="H9" s="14">
        <v>4</v>
      </c>
    </row>
    <row r="10" spans="1:16" x14ac:dyDescent="0.25">
      <c r="A10" s="34"/>
      <c r="B10" s="23"/>
      <c r="C10" s="20"/>
      <c r="D10" s="20"/>
      <c r="E10" s="20"/>
      <c r="F10" s="20"/>
      <c r="G10" s="13" t="s">
        <v>51</v>
      </c>
      <c r="H10" s="14">
        <v>15</v>
      </c>
    </row>
    <row r="11" spans="1:16" ht="31.5" x14ac:dyDescent="0.25">
      <c r="A11" s="34"/>
      <c r="B11" s="23"/>
      <c r="C11" s="20"/>
      <c r="D11" s="20"/>
      <c r="E11" s="20"/>
      <c r="F11" s="20"/>
      <c r="G11" s="13" t="s">
        <v>54</v>
      </c>
      <c r="H11" s="14">
        <v>4</v>
      </c>
    </row>
    <row r="12" spans="1:16" ht="31.5" x14ac:dyDescent="0.25">
      <c r="A12" s="34"/>
      <c r="B12" s="23"/>
      <c r="C12" s="20"/>
      <c r="D12" s="20"/>
      <c r="E12" s="20"/>
      <c r="F12" s="20"/>
      <c r="G12" s="13" t="s">
        <v>55</v>
      </c>
      <c r="H12" s="14">
        <v>20</v>
      </c>
    </row>
    <row r="13" spans="1:16" ht="137.25" customHeight="1" thickBot="1" x14ac:dyDescent="0.3">
      <c r="A13" s="34"/>
      <c r="B13" s="23"/>
      <c r="C13" s="21"/>
      <c r="D13" s="21"/>
      <c r="E13" s="21"/>
      <c r="F13" s="21"/>
      <c r="G13" s="27" t="s">
        <v>8</v>
      </c>
      <c r="H13" s="29">
        <f>SUM(H9:H12,)</f>
        <v>43</v>
      </c>
    </row>
    <row r="14" spans="1:16" ht="249.95" customHeight="1" thickBot="1" x14ac:dyDescent="0.3">
      <c r="A14" s="35"/>
      <c r="B14" s="24"/>
      <c r="C14" s="31" t="s">
        <v>67</v>
      </c>
      <c r="D14" s="31"/>
      <c r="E14" s="31"/>
      <c r="F14" s="32"/>
      <c r="G14" s="28"/>
      <c r="H14" s="30"/>
    </row>
    <row r="15" spans="1:16" x14ac:dyDescent="0.25">
      <c r="A15" s="33">
        <v>3</v>
      </c>
      <c r="B15" s="22" t="s">
        <v>75</v>
      </c>
      <c r="C15" s="19" t="s">
        <v>18</v>
      </c>
      <c r="D15" s="19" t="s">
        <v>19</v>
      </c>
      <c r="E15" s="19" t="s">
        <v>20</v>
      </c>
      <c r="F15" s="19" t="s">
        <v>21</v>
      </c>
      <c r="G15" s="25" t="s">
        <v>50</v>
      </c>
      <c r="H15" s="26"/>
    </row>
    <row r="16" spans="1:16" ht="31.5" x14ac:dyDescent="0.25">
      <c r="A16" s="34"/>
      <c r="B16" s="23"/>
      <c r="C16" s="20"/>
      <c r="D16" s="20"/>
      <c r="E16" s="20"/>
      <c r="F16" s="20"/>
      <c r="G16" s="13" t="s">
        <v>53</v>
      </c>
      <c r="H16" s="14">
        <v>4</v>
      </c>
    </row>
    <row r="17" spans="1:8" x14ac:dyDescent="0.25">
      <c r="A17" s="34"/>
      <c r="B17" s="23"/>
      <c r="C17" s="20"/>
      <c r="D17" s="20"/>
      <c r="E17" s="20"/>
      <c r="F17" s="20"/>
      <c r="G17" s="13" t="s">
        <v>51</v>
      </c>
      <c r="H17" s="14">
        <v>12</v>
      </c>
    </row>
    <row r="18" spans="1:8" ht="31.5" x14ac:dyDescent="0.25">
      <c r="A18" s="34"/>
      <c r="B18" s="23"/>
      <c r="C18" s="20"/>
      <c r="D18" s="20"/>
      <c r="E18" s="20"/>
      <c r="F18" s="20"/>
      <c r="G18" s="13" t="s">
        <v>54</v>
      </c>
      <c r="H18" s="14">
        <v>6</v>
      </c>
    </row>
    <row r="19" spans="1:8" ht="31.5" x14ac:dyDescent="0.25">
      <c r="A19" s="34"/>
      <c r="B19" s="23"/>
      <c r="C19" s="20"/>
      <c r="D19" s="20"/>
      <c r="E19" s="20"/>
      <c r="F19" s="20"/>
      <c r="G19" s="13" t="s">
        <v>55</v>
      </c>
      <c r="H19" s="14">
        <v>20</v>
      </c>
    </row>
    <row r="20" spans="1:8" x14ac:dyDescent="0.25">
      <c r="A20" s="34"/>
      <c r="B20" s="23"/>
      <c r="C20" s="20"/>
      <c r="D20" s="20"/>
      <c r="E20" s="20"/>
      <c r="F20" s="20"/>
      <c r="G20" s="13" t="s">
        <v>65</v>
      </c>
      <c r="H20" s="14">
        <v>10</v>
      </c>
    </row>
    <row r="21" spans="1:8" ht="76.5" customHeight="1" thickBot="1" x14ac:dyDescent="0.3">
      <c r="A21" s="34"/>
      <c r="B21" s="23"/>
      <c r="C21" s="21"/>
      <c r="D21" s="21"/>
      <c r="E21" s="21"/>
      <c r="F21" s="21"/>
      <c r="G21" s="27" t="s">
        <v>8</v>
      </c>
      <c r="H21" s="29">
        <f>SUM(H16:H20,)</f>
        <v>52</v>
      </c>
    </row>
    <row r="22" spans="1:8" ht="249.95" customHeight="1" thickBot="1" x14ac:dyDescent="0.3">
      <c r="A22" s="35"/>
      <c r="B22" s="24"/>
      <c r="C22" s="31" t="s">
        <v>70</v>
      </c>
      <c r="D22" s="31"/>
      <c r="E22" s="31"/>
      <c r="F22" s="32"/>
      <c r="G22" s="28"/>
      <c r="H22" s="30"/>
    </row>
    <row r="23" spans="1:8" x14ac:dyDescent="0.25">
      <c r="A23" s="33">
        <v>4</v>
      </c>
      <c r="B23" s="22" t="s">
        <v>75</v>
      </c>
      <c r="C23" s="19" t="s">
        <v>22</v>
      </c>
      <c r="D23" s="19" t="s">
        <v>23</v>
      </c>
      <c r="E23" s="19" t="s">
        <v>24</v>
      </c>
      <c r="F23" s="19" t="s">
        <v>25</v>
      </c>
      <c r="G23" s="25" t="s">
        <v>50</v>
      </c>
      <c r="H23" s="26"/>
    </row>
    <row r="24" spans="1:8" x14ac:dyDescent="0.25">
      <c r="A24" s="34"/>
      <c r="B24" s="23"/>
      <c r="C24" s="20"/>
      <c r="D24" s="20"/>
      <c r="E24" s="20"/>
      <c r="F24" s="20"/>
      <c r="G24" s="13" t="s">
        <v>51</v>
      </c>
      <c r="H24" s="14">
        <v>10</v>
      </c>
    </row>
    <row r="25" spans="1:8" ht="31.5" x14ac:dyDescent="0.25">
      <c r="A25" s="34"/>
      <c r="B25" s="23"/>
      <c r="C25" s="20"/>
      <c r="D25" s="20"/>
      <c r="E25" s="20"/>
      <c r="F25" s="20"/>
      <c r="G25" s="13" t="s">
        <v>55</v>
      </c>
      <c r="H25" s="14">
        <v>12</v>
      </c>
    </row>
    <row r="26" spans="1:8" x14ac:dyDescent="0.25">
      <c r="A26" s="34"/>
      <c r="B26" s="23"/>
      <c r="C26" s="20"/>
      <c r="D26" s="20"/>
      <c r="E26" s="20"/>
      <c r="F26" s="20"/>
      <c r="G26" s="13" t="s">
        <v>65</v>
      </c>
      <c r="H26" s="14">
        <v>20</v>
      </c>
    </row>
    <row r="27" spans="1:8" ht="16.5" thickBot="1" x14ac:dyDescent="0.3">
      <c r="A27" s="34"/>
      <c r="B27" s="23"/>
      <c r="C27" s="21"/>
      <c r="D27" s="21"/>
      <c r="E27" s="21"/>
      <c r="F27" s="21"/>
      <c r="G27" s="27" t="s">
        <v>8</v>
      </c>
      <c r="H27" s="29">
        <f>SUM(H24:H26)</f>
        <v>42</v>
      </c>
    </row>
    <row r="28" spans="1:8" ht="249.95" customHeight="1" thickBot="1" x14ac:dyDescent="0.3">
      <c r="A28" s="35"/>
      <c r="B28" s="24"/>
      <c r="C28" s="36" t="s">
        <v>69</v>
      </c>
      <c r="D28" s="36"/>
      <c r="E28" s="36"/>
      <c r="F28" s="37"/>
      <c r="G28" s="28"/>
      <c r="H28" s="30"/>
    </row>
    <row r="29" spans="1:8" x14ac:dyDescent="0.25">
      <c r="A29" s="33">
        <v>5</v>
      </c>
      <c r="B29" s="22" t="s">
        <v>77</v>
      </c>
      <c r="C29" s="19" t="s">
        <v>26</v>
      </c>
      <c r="D29" s="19" t="s">
        <v>27</v>
      </c>
      <c r="E29" s="19" t="s">
        <v>28</v>
      </c>
      <c r="F29" s="19" t="s">
        <v>29</v>
      </c>
      <c r="G29" s="25" t="s">
        <v>50</v>
      </c>
      <c r="H29" s="26"/>
    </row>
    <row r="30" spans="1:8" ht="31.5" x14ac:dyDescent="0.25">
      <c r="A30" s="34"/>
      <c r="B30" s="23"/>
      <c r="C30" s="20"/>
      <c r="D30" s="20"/>
      <c r="E30" s="20"/>
      <c r="F30" s="20"/>
      <c r="G30" s="13" t="s">
        <v>53</v>
      </c>
      <c r="H30" s="14">
        <v>10</v>
      </c>
    </row>
    <row r="31" spans="1:8" x14ac:dyDescent="0.25">
      <c r="A31" s="34"/>
      <c r="B31" s="23"/>
      <c r="C31" s="20"/>
      <c r="D31" s="20"/>
      <c r="E31" s="20"/>
      <c r="F31" s="20"/>
      <c r="G31" s="13" t="s">
        <v>51</v>
      </c>
      <c r="H31" s="14">
        <v>20</v>
      </c>
    </row>
    <row r="32" spans="1:8" ht="31.5" x14ac:dyDescent="0.25">
      <c r="A32" s="34"/>
      <c r="B32" s="23"/>
      <c r="C32" s="20"/>
      <c r="D32" s="20"/>
      <c r="E32" s="20"/>
      <c r="F32" s="20"/>
      <c r="G32" s="13" t="s">
        <v>54</v>
      </c>
      <c r="H32" s="14">
        <v>6</v>
      </c>
    </row>
    <row r="33" spans="1:8" ht="31.5" x14ac:dyDescent="0.25">
      <c r="A33" s="34"/>
      <c r="B33" s="23"/>
      <c r="C33" s="20"/>
      <c r="D33" s="20"/>
      <c r="E33" s="20"/>
      <c r="F33" s="20"/>
      <c r="G33" s="13" t="s">
        <v>55</v>
      </c>
      <c r="H33" s="14">
        <v>20</v>
      </c>
    </row>
    <row r="34" spans="1:8" ht="16.5" thickBot="1" x14ac:dyDescent="0.3">
      <c r="A34" s="34"/>
      <c r="B34" s="23"/>
      <c r="C34" s="20"/>
      <c r="D34" s="20"/>
      <c r="E34" s="20"/>
      <c r="F34" s="20"/>
      <c r="G34" s="13" t="s">
        <v>65</v>
      </c>
      <c r="H34" s="14">
        <v>50</v>
      </c>
    </row>
    <row r="35" spans="1:8" x14ac:dyDescent="0.25">
      <c r="A35" s="34"/>
      <c r="B35" s="23"/>
      <c r="C35" s="20"/>
      <c r="D35" s="20"/>
      <c r="E35" s="20"/>
      <c r="F35" s="20"/>
      <c r="G35" s="25" t="s">
        <v>56</v>
      </c>
      <c r="H35" s="26"/>
    </row>
    <row r="36" spans="1:8" ht="31.5" x14ac:dyDescent="0.25">
      <c r="A36" s="34"/>
      <c r="B36" s="23"/>
      <c r="C36" s="20"/>
      <c r="D36" s="20"/>
      <c r="E36" s="20"/>
      <c r="F36" s="20"/>
      <c r="G36" s="13" t="s">
        <v>59</v>
      </c>
      <c r="H36" s="14">
        <v>12</v>
      </c>
    </row>
    <row r="37" spans="1:8" ht="16.5" thickBot="1" x14ac:dyDescent="0.3">
      <c r="A37" s="34"/>
      <c r="B37" s="23"/>
      <c r="C37" s="21"/>
      <c r="D37" s="21"/>
      <c r="E37" s="21"/>
      <c r="F37" s="21"/>
      <c r="G37" s="27" t="s">
        <v>8</v>
      </c>
      <c r="H37" s="29">
        <f>SUM(H30:H34,H36:H36)</f>
        <v>118</v>
      </c>
    </row>
    <row r="38" spans="1:8" ht="249.95" customHeight="1" thickBot="1" x14ac:dyDescent="0.3">
      <c r="A38" s="35"/>
      <c r="B38" s="24"/>
      <c r="C38" s="31" t="s">
        <v>68</v>
      </c>
      <c r="D38" s="31"/>
      <c r="E38" s="31"/>
      <c r="F38" s="32"/>
      <c r="G38" s="28"/>
      <c r="H38" s="30"/>
    </row>
    <row r="39" spans="1:8" x14ac:dyDescent="0.25">
      <c r="A39" s="33">
        <v>6</v>
      </c>
      <c r="B39" s="22" t="s">
        <v>76</v>
      </c>
      <c r="C39" s="19" t="s">
        <v>30</v>
      </c>
      <c r="D39" s="19" t="s">
        <v>31</v>
      </c>
      <c r="E39" s="19" t="s">
        <v>32</v>
      </c>
      <c r="F39" s="19" t="s">
        <v>33</v>
      </c>
      <c r="G39" s="25" t="s">
        <v>56</v>
      </c>
      <c r="H39" s="26"/>
    </row>
    <row r="40" spans="1:8" x14ac:dyDescent="0.25">
      <c r="A40" s="34"/>
      <c r="B40" s="23"/>
      <c r="C40" s="20"/>
      <c r="D40" s="20"/>
      <c r="E40" s="20"/>
      <c r="F40" s="20"/>
      <c r="G40" s="13" t="s">
        <v>57</v>
      </c>
      <c r="H40" s="14">
        <v>20</v>
      </c>
    </row>
    <row r="41" spans="1:8" ht="31.5" x14ac:dyDescent="0.25">
      <c r="A41" s="34"/>
      <c r="B41" s="23"/>
      <c r="C41" s="20"/>
      <c r="D41" s="20"/>
      <c r="E41" s="20"/>
      <c r="F41" s="20"/>
      <c r="G41" s="13" t="s">
        <v>58</v>
      </c>
      <c r="H41" s="14">
        <v>6</v>
      </c>
    </row>
    <row r="42" spans="1:8" ht="31.5" x14ac:dyDescent="0.25">
      <c r="A42" s="34"/>
      <c r="B42" s="23"/>
      <c r="C42" s="20"/>
      <c r="D42" s="20"/>
      <c r="E42" s="20"/>
      <c r="F42" s="20"/>
      <c r="G42" s="13" t="s">
        <v>59</v>
      </c>
      <c r="H42" s="14">
        <v>12</v>
      </c>
    </row>
    <row r="43" spans="1:8" ht="31.5" x14ac:dyDescent="0.25">
      <c r="A43" s="34"/>
      <c r="B43" s="23"/>
      <c r="C43" s="20"/>
      <c r="D43" s="20"/>
      <c r="E43" s="20"/>
      <c r="F43" s="20"/>
      <c r="G43" s="13" t="s">
        <v>60</v>
      </c>
      <c r="H43" s="14">
        <v>6</v>
      </c>
    </row>
    <row r="44" spans="1:8" ht="47.25" x14ac:dyDescent="0.25">
      <c r="A44" s="34"/>
      <c r="B44" s="23"/>
      <c r="C44" s="20"/>
      <c r="D44" s="20"/>
      <c r="E44" s="20"/>
      <c r="F44" s="20"/>
      <c r="G44" s="13" t="s">
        <v>63</v>
      </c>
      <c r="H44" s="14">
        <v>30</v>
      </c>
    </row>
    <row r="45" spans="1:8" ht="16.5" thickBot="1" x14ac:dyDescent="0.3">
      <c r="A45" s="34"/>
      <c r="B45" s="23"/>
      <c r="C45" s="21"/>
      <c r="D45" s="21"/>
      <c r="E45" s="21"/>
      <c r="F45" s="21"/>
      <c r="G45" s="27" t="s">
        <v>8</v>
      </c>
      <c r="H45" s="29">
        <f>SUM(H40:H44)</f>
        <v>74</v>
      </c>
    </row>
    <row r="46" spans="1:8" ht="249.95" customHeight="1" thickBot="1" x14ac:dyDescent="0.3">
      <c r="A46" s="35"/>
      <c r="B46" s="24"/>
      <c r="C46" s="31" t="s">
        <v>72</v>
      </c>
      <c r="D46" s="31"/>
      <c r="E46" s="31"/>
      <c r="F46" s="32"/>
      <c r="G46" s="28"/>
      <c r="H46" s="30"/>
    </row>
    <row r="47" spans="1:8" x14ac:dyDescent="0.25">
      <c r="A47" s="33">
        <v>7</v>
      </c>
      <c r="B47" s="22" t="s">
        <v>76</v>
      </c>
      <c r="C47" s="19" t="s">
        <v>34</v>
      </c>
      <c r="D47" s="19" t="s">
        <v>35</v>
      </c>
      <c r="E47" s="19" t="s">
        <v>36</v>
      </c>
      <c r="F47" s="19" t="s">
        <v>37</v>
      </c>
      <c r="G47" s="25" t="s">
        <v>56</v>
      </c>
      <c r="H47" s="26"/>
    </row>
    <row r="48" spans="1:8" x14ac:dyDescent="0.25">
      <c r="A48" s="34"/>
      <c r="B48" s="23"/>
      <c r="C48" s="20"/>
      <c r="D48" s="20"/>
      <c r="E48" s="20"/>
      <c r="F48" s="20"/>
      <c r="G48" s="13" t="s">
        <v>57</v>
      </c>
      <c r="H48" s="14">
        <v>50</v>
      </c>
    </row>
    <row r="49" spans="1:8" ht="31.5" x14ac:dyDescent="0.25">
      <c r="A49" s="34"/>
      <c r="B49" s="23"/>
      <c r="C49" s="20"/>
      <c r="D49" s="20"/>
      <c r="E49" s="20"/>
      <c r="F49" s="20"/>
      <c r="G49" s="13" t="s">
        <v>58</v>
      </c>
      <c r="H49" s="14">
        <v>6</v>
      </c>
    </row>
    <row r="50" spans="1:8" ht="31.5" x14ac:dyDescent="0.25">
      <c r="A50" s="34"/>
      <c r="B50" s="23"/>
      <c r="C50" s="20"/>
      <c r="D50" s="20"/>
      <c r="E50" s="20"/>
      <c r="F50" s="20"/>
      <c r="G50" s="13" t="s">
        <v>59</v>
      </c>
      <c r="H50" s="14">
        <v>12</v>
      </c>
    </row>
    <row r="51" spans="1:8" ht="31.5" x14ac:dyDescent="0.25">
      <c r="A51" s="34"/>
      <c r="B51" s="23"/>
      <c r="C51" s="20"/>
      <c r="D51" s="20"/>
      <c r="E51" s="20"/>
      <c r="F51" s="20"/>
      <c r="G51" s="13" t="s">
        <v>60</v>
      </c>
      <c r="H51" s="14">
        <v>2</v>
      </c>
    </row>
    <row r="52" spans="1:8" ht="47.25" x14ac:dyDescent="0.25">
      <c r="A52" s="34"/>
      <c r="B52" s="23"/>
      <c r="C52" s="20"/>
      <c r="D52" s="20"/>
      <c r="E52" s="20"/>
      <c r="F52" s="20"/>
      <c r="G52" s="13" t="s">
        <v>63</v>
      </c>
      <c r="H52" s="14">
        <v>52</v>
      </c>
    </row>
    <row r="53" spans="1:8" ht="16.5" thickBot="1" x14ac:dyDescent="0.3">
      <c r="A53" s="34"/>
      <c r="B53" s="23"/>
      <c r="C53" s="21"/>
      <c r="D53" s="21"/>
      <c r="E53" s="21"/>
      <c r="F53" s="21"/>
      <c r="G53" s="27" t="s">
        <v>8</v>
      </c>
      <c r="H53" s="29">
        <f>SUM(H48:H52,)</f>
        <v>122</v>
      </c>
    </row>
    <row r="54" spans="1:8" ht="249.95" customHeight="1" thickBot="1" x14ac:dyDescent="0.3">
      <c r="A54" s="35"/>
      <c r="B54" s="24"/>
      <c r="C54" s="31" t="s">
        <v>73</v>
      </c>
      <c r="D54" s="31"/>
      <c r="E54" s="31"/>
      <c r="F54" s="32"/>
      <c r="G54" s="28"/>
      <c r="H54" s="30"/>
    </row>
    <row r="55" spans="1:8" x14ac:dyDescent="0.25">
      <c r="A55" s="33">
        <v>8</v>
      </c>
      <c r="B55" s="22" t="s">
        <v>76</v>
      </c>
      <c r="C55" s="19" t="s">
        <v>38</v>
      </c>
      <c r="D55" s="19" t="s">
        <v>39</v>
      </c>
      <c r="E55" s="19" t="s">
        <v>40</v>
      </c>
      <c r="F55" s="19" t="s">
        <v>41</v>
      </c>
      <c r="G55" s="25" t="s">
        <v>56</v>
      </c>
      <c r="H55" s="26"/>
    </row>
    <row r="56" spans="1:8" x14ac:dyDescent="0.25">
      <c r="A56" s="34"/>
      <c r="B56" s="23"/>
      <c r="C56" s="20"/>
      <c r="D56" s="20"/>
      <c r="E56" s="20"/>
      <c r="F56" s="20"/>
      <c r="G56" s="13" t="s">
        <v>57</v>
      </c>
      <c r="H56" s="14">
        <v>20</v>
      </c>
    </row>
    <row r="57" spans="1:8" ht="31.5" x14ac:dyDescent="0.25">
      <c r="A57" s="34"/>
      <c r="B57" s="23"/>
      <c r="C57" s="20"/>
      <c r="D57" s="20"/>
      <c r="E57" s="20"/>
      <c r="F57" s="20"/>
      <c r="G57" s="13" t="s">
        <v>60</v>
      </c>
      <c r="H57" s="14">
        <v>12</v>
      </c>
    </row>
    <row r="58" spans="1:8" ht="47.25" x14ac:dyDescent="0.25">
      <c r="A58" s="34"/>
      <c r="B58" s="23"/>
      <c r="C58" s="20"/>
      <c r="D58" s="20"/>
      <c r="E58" s="20"/>
      <c r="F58" s="20"/>
      <c r="G58" s="13" t="s">
        <v>63</v>
      </c>
      <c r="H58" s="14">
        <v>10</v>
      </c>
    </row>
    <row r="59" spans="1:8" ht="16.5" thickBot="1" x14ac:dyDescent="0.3">
      <c r="A59" s="34"/>
      <c r="B59" s="23"/>
      <c r="C59" s="21"/>
      <c r="D59" s="21"/>
      <c r="E59" s="21"/>
      <c r="F59" s="21"/>
      <c r="G59" s="27" t="s">
        <v>8</v>
      </c>
      <c r="H59" s="29">
        <f>SUM(H56:H58,)</f>
        <v>42</v>
      </c>
    </row>
    <row r="60" spans="1:8" ht="249.95" customHeight="1" thickBot="1" x14ac:dyDescent="0.3">
      <c r="A60" s="35"/>
      <c r="B60" s="24"/>
      <c r="C60" s="31" t="s">
        <v>74</v>
      </c>
      <c r="D60" s="31"/>
      <c r="E60" s="31"/>
      <c r="F60" s="32"/>
      <c r="G60" s="28"/>
      <c r="H60" s="30"/>
    </row>
    <row r="61" spans="1:8" x14ac:dyDescent="0.25">
      <c r="A61" s="33">
        <v>9</v>
      </c>
      <c r="B61" s="22" t="s">
        <v>76</v>
      </c>
      <c r="C61" s="19" t="s">
        <v>42</v>
      </c>
      <c r="D61" s="19" t="s">
        <v>43</v>
      </c>
      <c r="E61" s="19" t="s">
        <v>44</v>
      </c>
      <c r="F61" s="19" t="s">
        <v>45</v>
      </c>
      <c r="G61" s="25" t="s">
        <v>56</v>
      </c>
      <c r="H61" s="26"/>
    </row>
    <row r="62" spans="1:8" ht="31.5" x14ac:dyDescent="0.25">
      <c r="A62" s="34"/>
      <c r="B62" s="23"/>
      <c r="C62" s="20"/>
      <c r="D62" s="20"/>
      <c r="E62" s="20"/>
      <c r="F62" s="20"/>
      <c r="G62" s="13" t="s">
        <v>58</v>
      </c>
      <c r="H62" s="14">
        <v>6</v>
      </c>
    </row>
    <row r="63" spans="1:8" ht="47.25" x14ac:dyDescent="0.25">
      <c r="A63" s="34"/>
      <c r="B63" s="23"/>
      <c r="C63" s="20"/>
      <c r="D63" s="20"/>
      <c r="E63" s="20"/>
      <c r="F63" s="20"/>
      <c r="G63" s="13" t="s">
        <v>63</v>
      </c>
      <c r="H63" s="14">
        <v>10</v>
      </c>
    </row>
    <row r="64" spans="1:8" ht="16.5" thickBot="1" x14ac:dyDescent="0.3">
      <c r="A64" s="34"/>
      <c r="B64" s="23"/>
      <c r="C64" s="21"/>
      <c r="D64" s="21"/>
      <c r="E64" s="21"/>
      <c r="F64" s="21"/>
      <c r="G64" s="27" t="s">
        <v>8</v>
      </c>
      <c r="H64" s="29">
        <f>SUM(H62:H63,)</f>
        <v>16</v>
      </c>
    </row>
    <row r="65" spans="1:16" ht="249.95" customHeight="1" thickBot="1" x14ac:dyDescent="0.3">
      <c r="A65" s="35"/>
      <c r="B65" s="24"/>
      <c r="C65" s="31" t="s">
        <v>62</v>
      </c>
      <c r="D65" s="31"/>
      <c r="E65" s="31"/>
      <c r="F65" s="32"/>
      <c r="G65" s="28"/>
      <c r="H65" s="30"/>
    </row>
    <row r="66" spans="1:16" x14ac:dyDescent="0.25">
      <c r="A66" s="33">
        <v>10</v>
      </c>
      <c r="B66" s="22" t="s">
        <v>76</v>
      </c>
      <c r="C66" s="19" t="s">
        <v>46</v>
      </c>
      <c r="D66" s="19" t="s">
        <v>47</v>
      </c>
      <c r="E66" s="19" t="s">
        <v>48</v>
      </c>
      <c r="F66" s="19" t="s">
        <v>49</v>
      </c>
      <c r="G66" s="25" t="s">
        <v>56</v>
      </c>
      <c r="H66" s="26"/>
    </row>
    <row r="67" spans="1:16" ht="31.5" x14ac:dyDescent="0.25">
      <c r="A67" s="34"/>
      <c r="B67" s="23"/>
      <c r="C67" s="20"/>
      <c r="D67" s="20"/>
      <c r="E67" s="20"/>
      <c r="F67" s="20"/>
      <c r="G67" s="13" t="s">
        <v>60</v>
      </c>
      <c r="H67" s="14">
        <v>16</v>
      </c>
    </row>
    <row r="68" spans="1:16" ht="47.25" x14ac:dyDescent="0.25">
      <c r="A68" s="34"/>
      <c r="B68" s="23"/>
      <c r="C68" s="20"/>
      <c r="D68" s="20"/>
      <c r="E68" s="20"/>
      <c r="F68" s="20"/>
      <c r="G68" s="13" t="s">
        <v>63</v>
      </c>
      <c r="H68" s="14">
        <v>6</v>
      </c>
    </row>
    <row r="69" spans="1:16" ht="16.5" thickBot="1" x14ac:dyDescent="0.3">
      <c r="A69" s="34"/>
      <c r="B69" s="23"/>
      <c r="C69" s="21"/>
      <c r="D69" s="21"/>
      <c r="E69" s="21"/>
      <c r="F69" s="21"/>
      <c r="G69" s="27" t="s">
        <v>8</v>
      </c>
      <c r="H69" s="29">
        <f>SUM(H67:H68)</f>
        <v>22</v>
      </c>
    </row>
    <row r="70" spans="1:16" ht="249.95" customHeight="1" thickBot="1" x14ac:dyDescent="0.3">
      <c r="A70" s="35"/>
      <c r="B70" s="24"/>
      <c r="C70" s="31" t="s">
        <v>61</v>
      </c>
      <c r="D70" s="31"/>
      <c r="E70" s="31"/>
      <c r="F70" s="32"/>
      <c r="G70" s="28"/>
      <c r="H70" s="30"/>
    </row>
    <row r="71" spans="1:16" ht="16.5" thickBot="1" x14ac:dyDescent="0.3">
      <c r="A71" s="46" t="s">
        <v>86</v>
      </c>
      <c r="B71" s="47"/>
      <c r="C71" s="47"/>
      <c r="D71" s="47"/>
      <c r="E71" s="48"/>
      <c r="F71" s="49">
        <f>H69+H64+H59+H53+H45+H37+H27+H21+H13+H6</f>
        <v>558</v>
      </c>
      <c r="G71" s="50"/>
      <c r="H71" s="51"/>
    </row>
    <row r="72" spans="1:16" ht="249.95" customHeight="1" thickBot="1" x14ac:dyDescent="0.3">
      <c r="A72" s="41" t="s">
        <v>9</v>
      </c>
      <c r="B72" s="42"/>
      <c r="C72" s="43" t="s">
        <v>78</v>
      </c>
      <c r="D72" s="44"/>
      <c r="E72" s="44"/>
      <c r="F72" s="45"/>
      <c r="G72" s="15" t="s">
        <v>80</v>
      </c>
      <c r="H72" s="16" t="s">
        <v>81</v>
      </c>
      <c r="M72" s="7"/>
    </row>
    <row r="73" spans="1:16" ht="249.95" customHeight="1" thickBot="1" x14ac:dyDescent="0.3">
      <c r="A73" s="41" t="s">
        <v>9</v>
      </c>
      <c r="B73" s="42"/>
      <c r="C73" s="43" t="s">
        <v>66</v>
      </c>
      <c r="D73" s="44"/>
      <c r="E73" s="44"/>
      <c r="F73" s="45"/>
      <c r="G73" s="15" t="s">
        <v>83</v>
      </c>
      <c r="H73" s="16" t="s">
        <v>82</v>
      </c>
    </row>
    <row r="74" spans="1:16" ht="363" customHeight="1" thickBot="1" x14ac:dyDescent="0.3">
      <c r="A74" s="41" t="s">
        <v>9</v>
      </c>
      <c r="B74" s="42"/>
      <c r="C74" s="43" t="s">
        <v>79</v>
      </c>
      <c r="D74" s="44"/>
      <c r="E74" s="44"/>
      <c r="F74" s="45"/>
      <c r="G74" s="17" t="s">
        <v>84</v>
      </c>
      <c r="H74" s="18" t="s">
        <v>85</v>
      </c>
      <c r="M74" s="38"/>
      <c r="N74" s="39"/>
      <c r="O74" s="39"/>
      <c r="P74" s="40"/>
    </row>
  </sheetData>
  <sheetProtection algorithmName="SHA-512" hashValue="F4M+pVFsMJoiCbNAXgV90ia7Lrr+49AxCtQAXVAYdsb0rZED+vzME/IOQhJzHn0o4A49l2I6M7aJGhf3OwnpCw==" saltValue="99zcLjJoYQx7k4T0Ktr9zQ==" spinCount="100000" sheet="1" formatCells="0" formatColumns="0" formatRows="0" insertColumns="0" insertRows="0" autoFilter="0"/>
  <autoFilter ref="A1:H410" xr:uid="{00000000-0009-0000-0000-000000000000}"/>
  <mergeCells count="110">
    <mergeCell ref="M74:P74"/>
    <mergeCell ref="A74:B74"/>
    <mergeCell ref="C74:F74"/>
    <mergeCell ref="A71:E71"/>
    <mergeCell ref="F71:H71"/>
    <mergeCell ref="A72:B72"/>
    <mergeCell ref="C72:F72"/>
    <mergeCell ref="A73:B73"/>
    <mergeCell ref="C73:F73"/>
    <mergeCell ref="G15:H15"/>
    <mergeCell ref="G21:G22"/>
    <mergeCell ref="H21:H22"/>
    <mergeCell ref="C22:F22"/>
    <mergeCell ref="C15:C21"/>
    <mergeCell ref="D15:D21"/>
    <mergeCell ref="A66:A70"/>
    <mergeCell ref="B2:B7"/>
    <mergeCell ref="G2:H2"/>
    <mergeCell ref="G6:G7"/>
    <mergeCell ref="H6:H7"/>
    <mergeCell ref="C7:F7"/>
    <mergeCell ref="C2:C6"/>
    <mergeCell ref="D2:D6"/>
    <mergeCell ref="E2:E6"/>
    <mergeCell ref="F2:F6"/>
    <mergeCell ref="B8:B14"/>
    <mergeCell ref="G8:H8"/>
    <mergeCell ref="E15:E21"/>
    <mergeCell ref="F15:F21"/>
    <mergeCell ref="G13:G14"/>
    <mergeCell ref="H13:H14"/>
    <mergeCell ref="C14:F14"/>
    <mergeCell ref="C8:C13"/>
    <mergeCell ref="D8:D13"/>
    <mergeCell ref="E8:E13"/>
    <mergeCell ref="F8:F13"/>
    <mergeCell ref="A2:A7"/>
    <mergeCell ref="A8:A14"/>
    <mergeCell ref="A15:A22"/>
    <mergeCell ref="A23:A28"/>
    <mergeCell ref="A29:A38"/>
    <mergeCell ref="B15:B22"/>
    <mergeCell ref="A39:A46"/>
    <mergeCell ref="A47:A54"/>
    <mergeCell ref="A55:A60"/>
    <mergeCell ref="A61:A65"/>
    <mergeCell ref="B23:B28"/>
    <mergeCell ref="G23:H23"/>
    <mergeCell ref="G27:G28"/>
    <mergeCell ref="H27:H28"/>
    <mergeCell ref="C28:F28"/>
    <mergeCell ref="C23:C27"/>
    <mergeCell ref="D23:D27"/>
    <mergeCell ref="E23:E27"/>
    <mergeCell ref="F23:F27"/>
    <mergeCell ref="B29:B38"/>
    <mergeCell ref="G29:H29"/>
    <mergeCell ref="G35:H35"/>
    <mergeCell ref="G37:G38"/>
    <mergeCell ref="H37:H38"/>
    <mergeCell ref="C38:F38"/>
    <mergeCell ref="C29:C37"/>
    <mergeCell ref="D29:D37"/>
    <mergeCell ref="E29:E37"/>
    <mergeCell ref="F29:F37"/>
    <mergeCell ref="B39:B46"/>
    <mergeCell ref="G39:H39"/>
    <mergeCell ref="G45:G46"/>
    <mergeCell ref="H45:H46"/>
    <mergeCell ref="C46:F46"/>
    <mergeCell ref="C39:C45"/>
    <mergeCell ref="D39:D45"/>
    <mergeCell ref="E39:E45"/>
    <mergeCell ref="F39:F45"/>
    <mergeCell ref="B47:B54"/>
    <mergeCell ref="G47:H47"/>
    <mergeCell ref="G53:G54"/>
    <mergeCell ref="H53:H54"/>
    <mergeCell ref="C54:F54"/>
    <mergeCell ref="C47:C53"/>
    <mergeCell ref="D47:D53"/>
    <mergeCell ref="E47:E53"/>
    <mergeCell ref="F47:F53"/>
    <mergeCell ref="B55:B60"/>
    <mergeCell ref="G55:H55"/>
    <mergeCell ref="G59:G60"/>
    <mergeCell ref="H59:H60"/>
    <mergeCell ref="C60:F60"/>
    <mergeCell ref="C55:C59"/>
    <mergeCell ref="D55:D59"/>
    <mergeCell ref="E55:E59"/>
    <mergeCell ref="F55:F59"/>
    <mergeCell ref="B61:B65"/>
    <mergeCell ref="G61:H61"/>
    <mergeCell ref="G64:G65"/>
    <mergeCell ref="H64:H65"/>
    <mergeCell ref="C65:F65"/>
    <mergeCell ref="C61:C64"/>
    <mergeCell ref="D61:D64"/>
    <mergeCell ref="E61:E64"/>
    <mergeCell ref="F61:F64"/>
    <mergeCell ref="C66:C69"/>
    <mergeCell ref="D66:D69"/>
    <mergeCell ref="E66:E69"/>
    <mergeCell ref="F66:F69"/>
    <mergeCell ref="B66:B70"/>
    <mergeCell ref="G66:H66"/>
    <mergeCell ref="G69:G70"/>
    <mergeCell ref="H69:H70"/>
    <mergeCell ref="C70:F7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261FE2-91F5-424C-88E9-F731954DD39B}">
  <dimension ref="A1:J107"/>
  <sheetViews>
    <sheetView zoomScale="85" zoomScaleNormal="85" workbookViewId="0">
      <pane ySplit="2" topLeftCell="A3" activePane="bottomLeft" state="frozen"/>
      <selection pane="bottomLeft" activeCell="F3" sqref="F3:F7"/>
    </sheetView>
  </sheetViews>
  <sheetFormatPr defaultColWidth="9.140625" defaultRowHeight="15.75" x14ac:dyDescent="0.25"/>
  <cols>
    <col min="1" max="1" width="11.85546875" style="3" customWidth="1"/>
    <col min="2" max="2" width="23.42578125" style="4" customWidth="1"/>
    <col min="3" max="3" width="23" style="3" customWidth="1"/>
    <col min="4" max="4" width="28.7109375" style="3" customWidth="1"/>
    <col min="5" max="5" width="24.42578125" style="3" customWidth="1"/>
    <col min="6" max="6" width="28" style="3" customWidth="1"/>
    <col min="7" max="7" width="27.7109375" style="3" customWidth="1"/>
    <col min="8" max="8" width="19.140625" style="3" customWidth="1"/>
    <col min="9" max="9" width="27.85546875" style="3" customWidth="1"/>
    <col min="10" max="10" width="21" style="3" customWidth="1"/>
    <col min="11" max="11" width="35.5703125" style="2" customWidth="1"/>
    <col min="12" max="16384" width="9.140625" style="2"/>
  </cols>
  <sheetData>
    <row r="1" spans="1:10" s="1" customFormat="1" ht="32.25" customHeight="1" x14ac:dyDescent="0.25">
      <c r="A1" s="97" t="s">
        <v>0</v>
      </c>
      <c r="B1" s="96" t="s">
        <v>1</v>
      </c>
      <c r="C1" s="95" t="s">
        <v>2</v>
      </c>
      <c r="D1" s="95" t="s">
        <v>3</v>
      </c>
      <c r="E1" s="95" t="s">
        <v>4</v>
      </c>
      <c r="F1" s="94" t="s">
        <v>5</v>
      </c>
      <c r="G1" s="93" t="s">
        <v>237</v>
      </c>
      <c r="H1" s="93"/>
      <c r="I1" s="93" t="s">
        <v>236</v>
      </c>
      <c r="J1" s="93"/>
    </row>
    <row r="2" spans="1:10" s="1" customFormat="1" ht="48" thickBot="1" x14ac:dyDescent="0.3">
      <c r="A2" s="84"/>
      <c r="B2" s="92"/>
      <c r="C2" s="91"/>
      <c r="D2" s="91"/>
      <c r="E2" s="91"/>
      <c r="F2" s="74"/>
      <c r="G2" s="90" t="s">
        <v>6</v>
      </c>
      <c r="H2" s="89" t="s">
        <v>7</v>
      </c>
      <c r="I2" s="90" t="s">
        <v>6</v>
      </c>
      <c r="J2" s="89" t="s">
        <v>7</v>
      </c>
    </row>
    <row r="3" spans="1:10" x14ac:dyDescent="0.25">
      <c r="A3" s="33">
        <v>1</v>
      </c>
      <c r="B3" s="22" t="s">
        <v>108</v>
      </c>
      <c r="C3" s="54" t="s">
        <v>235</v>
      </c>
      <c r="D3" s="54" t="s">
        <v>234</v>
      </c>
      <c r="E3" s="54" t="s">
        <v>233</v>
      </c>
      <c r="F3" s="73" t="s">
        <v>232</v>
      </c>
      <c r="G3" s="72" t="s">
        <v>231</v>
      </c>
      <c r="H3" s="26"/>
      <c r="I3" s="72" t="s">
        <v>119</v>
      </c>
      <c r="J3" s="88"/>
    </row>
    <row r="4" spans="1:10" ht="32.25" thickBot="1" x14ac:dyDescent="0.3">
      <c r="A4" s="34"/>
      <c r="B4" s="23"/>
      <c r="C4" s="53"/>
      <c r="D4" s="53"/>
      <c r="E4" s="53"/>
      <c r="F4" s="65"/>
      <c r="G4" s="62" t="s">
        <v>230</v>
      </c>
      <c r="H4" s="14">
        <v>12</v>
      </c>
      <c r="I4" s="62" t="s">
        <v>229</v>
      </c>
      <c r="J4" s="14">
        <v>8</v>
      </c>
    </row>
    <row r="5" spans="1:10" x14ac:dyDescent="0.25">
      <c r="A5" s="34"/>
      <c r="B5" s="23"/>
      <c r="C5" s="53"/>
      <c r="D5" s="53"/>
      <c r="E5" s="53"/>
      <c r="F5" s="65"/>
      <c r="G5" s="72" t="s">
        <v>228</v>
      </c>
      <c r="H5" s="26"/>
      <c r="I5" s="72" t="s">
        <v>119</v>
      </c>
      <c r="J5" s="88"/>
    </row>
    <row r="6" spans="1:10" x14ac:dyDescent="0.25">
      <c r="A6" s="34"/>
      <c r="B6" s="23"/>
      <c r="C6" s="53"/>
      <c r="D6" s="53"/>
      <c r="E6" s="53"/>
      <c r="F6" s="65"/>
      <c r="G6" s="62" t="s">
        <v>228</v>
      </c>
      <c r="H6" s="14">
        <v>12</v>
      </c>
      <c r="I6" s="62" t="s">
        <v>227</v>
      </c>
      <c r="J6" s="14">
        <v>8</v>
      </c>
    </row>
    <row r="7" spans="1:10" ht="196.5" customHeight="1" thickBot="1" x14ac:dyDescent="0.3">
      <c r="A7" s="34"/>
      <c r="B7" s="23"/>
      <c r="C7" s="52"/>
      <c r="D7" s="52"/>
      <c r="E7" s="52"/>
      <c r="F7" s="60"/>
      <c r="G7" s="59" t="s">
        <v>8</v>
      </c>
      <c r="H7" s="29">
        <f>SUM(H4:H4,H6:H6)</f>
        <v>24</v>
      </c>
      <c r="I7" s="59" t="s">
        <v>8</v>
      </c>
      <c r="J7" s="85">
        <f>SUM(J4,J6)</f>
        <v>16</v>
      </c>
    </row>
    <row r="8" spans="1:10" ht="109.7" customHeight="1" thickBot="1" x14ac:dyDescent="0.3">
      <c r="A8" s="35"/>
      <c r="B8" s="24"/>
      <c r="C8" s="87" t="s">
        <v>226</v>
      </c>
      <c r="D8" s="31"/>
      <c r="E8" s="31"/>
      <c r="F8" s="31"/>
      <c r="G8" s="58"/>
      <c r="H8" s="30"/>
      <c r="I8" s="58"/>
      <c r="J8" s="83"/>
    </row>
    <row r="9" spans="1:10" x14ac:dyDescent="0.25">
      <c r="A9" s="33">
        <v>2</v>
      </c>
      <c r="B9" s="22" t="s">
        <v>108</v>
      </c>
      <c r="C9" s="54" t="s">
        <v>225</v>
      </c>
      <c r="D9" s="54" t="s">
        <v>224</v>
      </c>
      <c r="E9" s="54" t="s">
        <v>223</v>
      </c>
      <c r="F9" s="73" t="s">
        <v>216</v>
      </c>
      <c r="G9" s="72" t="s">
        <v>130</v>
      </c>
      <c r="H9" s="26"/>
      <c r="I9" s="72" t="s">
        <v>129</v>
      </c>
      <c r="J9" s="26"/>
    </row>
    <row r="10" spans="1:10" ht="31.5" x14ac:dyDescent="0.25">
      <c r="A10" s="34"/>
      <c r="B10" s="23"/>
      <c r="C10" s="53"/>
      <c r="D10" s="53"/>
      <c r="E10" s="53"/>
      <c r="F10" s="65"/>
      <c r="G10" s="71" t="s">
        <v>128</v>
      </c>
      <c r="H10" s="70">
        <v>8</v>
      </c>
      <c r="I10" s="62" t="s">
        <v>222</v>
      </c>
      <c r="J10" s="14">
        <v>8</v>
      </c>
    </row>
    <row r="11" spans="1:10" ht="63" x14ac:dyDescent="0.25">
      <c r="A11" s="34"/>
      <c r="B11" s="23"/>
      <c r="C11" s="53"/>
      <c r="D11" s="53"/>
      <c r="E11" s="53"/>
      <c r="F11" s="65"/>
      <c r="G11" s="64"/>
      <c r="H11" s="63"/>
      <c r="I11" s="62" t="s">
        <v>221</v>
      </c>
      <c r="J11" s="14">
        <v>6</v>
      </c>
    </row>
    <row r="12" spans="1:10" ht="16.5" thickBot="1" x14ac:dyDescent="0.3">
      <c r="A12" s="34"/>
      <c r="B12" s="23"/>
      <c r="C12" s="52"/>
      <c r="D12" s="52"/>
      <c r="E12" s="52"/>
      <c r="F12" s="60"/>
      <c r="G12" s="59" t="s">
        <v>8</v>
      </c>
      <c r="H12" s="29">
        <f>SUM(H10:H11)</f>
        <v>8</v>
      </c>
      <c r="I12" s="59" t="s">
        <v>8</v>
      </c>
      <c r="J12" s="85">
        <f>SUM(J10:J11)</f>
        <v>14</v>
      </c>
    </row>
    <row r="13" spans="1:10" ht="129.6" customHeight="1" thickBot="1" x14ac:dyDescent="0.3">
      <c r="A13" s="35"/>
      <c r="B13" s="24"/>
      <c r="C13" s="31" t="s">
        <v>220</v>
      </c>
      <c r="D13" s="31"/>
      <c r="E13" s="31"/>
      <c r="F13" s="31"/>
      <c r="G13" s="58"/>
      <c r="H13" s="30"/>
      <c r="I13" s="58"/>
      <c r="J13" s="83"/>
    </row>
    <row r="14" spans="1:10" x14ac:dyDescent="0.25">
      <c r="A14" s="33">
        <v>3</v>
      </c>
      <c r="B14" s="22" t="s">
        <v>108</v>
      </c>
      <c r="C14" s="54" t="s">
        <v>219</v>
      </c>
      <c r="D14" s="54" t="s">
        <v>218</v>
      </c>
      <c r="E14" s="54" t="s">
        <v>217</v>
      </c>
      <c r="F14" s="73" t="s">
        <v>216</v>
      </c>
      <c r="G14" s="72" t="s">
        <v>130</v>
      </c>
      <c r="H14" s="26"/>
      <c r="I14" s="72" t="s">
        <v>184</v>
      </c>
      <c r="J14" s="26"/>
    </row>
    <row r="15" spans="1:10" ht="31.5" x14ac:dyDescent="0.25">
      <c r="A15" s="34"/>
      <c r="B15" s="23"/>
      <c r="C15" s="53"/>
      <c r="D15" s="53"/>
      <c r="E15" s="53"/>
      <c r="F15" s="65"/>
      <c r="G15" s="62" t="s">
        <v>126</v>
      </c>
      <c r="H15" s="14">
        <v>8</v>
      </c>
      <c r="I15" s="62" t="s">
        <v>89</v>
      </c>
      <c r="J15" s="14">
        <v>8</v>
      </c>
    </row>
    <row r="16" spans="1:10" ht="253.7" customHeight="1" thickBot="1" x14ac:dyDescent="0.3">
      <c r="A16" s="34"/>
      <c r="B16" s="23"/>
      <c r="C16" s="52"/>
      <c r="D16" s="52"/>
      <c r="E16" s="52"/>
      <c r="F16" s="60"/>
      <c r="G16" s="59" t="s">
        <v>8</v>
      </c>
      <c r="H16" s="29">
        <f>SUM(H15:H15,)</f>
        <v>8</v>
      </c>
      <c r="I16" s="59" t="s">
        <v>8</v>
      </c>
      <c r="J16" s="29">
        <f>SUM(J15)</f>
        <v>8</v>
      </c>
    </row>
    <row r="17" spans="1:10" ht="136.69999999999999" customHeight="1" thickBot="1" x14ac:dyDescent="0.3">
      <c r="A17" s="35"/>
      <c r="B17" s="24"/>
      <c r="C17" s="31" t="s">
        <v>215</v>
      </c>
      <c r="D17" s="31"/>
      <c r="E17" s="31"/>
      <c r="F17" s="31"/>
      <c r="G17" s="58"/>
      <c r="H17" s="30"/>
      <c r="I17" s="58"/>
      <c r="J17" s="30"/>
    </row>
    <row r="18" spans="1:10" x14ac:dyDescent="0.25">
      <c r="A18" s="33">
        <v>4</v>
      </c>
      <c r="B18" s="22" t="s">
        <v>108</v>
      </c>
      <c r="C18" s="54" t="s">
        <v>214</v>
      </c>
      <c r="D18" s="54" t="s">
        <v>213</v>
      </c>
      <c r="E18" s="54" t="s">
        <v>212</v>
      </c>
      <c r="F18" s="73" t="s">
        <v>211</v>
      </c>
      <c r="G18" s="72" t="s">
        <v>119</v>
      </c>
      <c r="H18" s="26"/>
      <c r="I18" s="72" t="s">
        <v>210</v>
      </c>
      <c r="J18" s="26"/>
    </row>
    <row r="19" spans="1:10" ht="47.25" x14ac:dyDescent="0.25">
      <c r="A19" s="34"/>
      <c r="B19" s="23"/>
      <c r="C19" s="53"/>
      <c r="D19" s="53"/>
      <c r="E19" s="53"/>
      <c r="F19" s="65"/>
      <c r="G19" s="62" t="s">
        <v>209</v>
      </c>
      <c r="H19" s="14">
        <v>8</v>
      </c>
      <c r="I19" s="62" t="s">
        <v>208</v>
      </c>
      <c r="J19" s="14">
        <v>6</v>
      </c>
    </row>
    <row r="20" spans="1:10" ht="47.25" x14ac:dyDescent="0.25">
      <c r="A20" s="34"/>
      <c r="B20" s="23"/>
      <c r="C20" s="53"/>
      <c r="D20" s="53"/>
      <c r="E20" s="53"/>
      <c r="F20" s="65"/>
      <c r="G20" s="71" t="s">
        <v>207</v>
      </c>
      <c r="H20" s="70">
        <v>8</v>
      </c>
      <c r="I20" s="62" t="s">
        <v>206</v>
      </c>
      <c r="J20" s="14">
        <v>6</v>
      </c>
    </row>
    <row r="21" spans="1:10" ht="31.5" x14ac:dyDescent="0.25">
      <c r="A21" s="34"/>
      <c r="B21" s="23"/>
      <c r="C21" s="53"/>
      <c r="D21" s="53"/>
      <c r="E21" s="53"/>
      <c r="F21" s="65"/>
      <c r="G21" s="67"/>
      <c r="H21" s="66"/>
      <c r="I21" s="76" t="s">
        <v>205</v>
      </c>
      <c r="J21" s="61">
        <v>7</v>
      </c>
    </row>
    <row r="22" spans="1:10" x14ac:dyDescent="0.25">
      <c r="A22" s="34"/>
      <c r="B22" s="23"/>
      <c r="C22" s="53"/>
      <c r="D22" s="53"/>
      <c r="E22" s="53"/>
      <c r="F22" s="65"/>
      <c r="G22" s="64"/>
      <c r="H22" s="63"/>
      <c r="I22" s="76" t="s">
        <v>204</v>
      </c>
      <c r="J22" s="61">
        <v>8</v>
      </c>
    </row>
    <row r="23" spans="1:10" ht="16.5" thickBot="1" x14ac:dyDescent="0.3">
      <c r="A23" s="34"/>
      <c r="B23" s="23"/>
      <c r="C23" s="52"/>
      <c r="D23" s="52"/>
      <c r="E23" s="52"/>
      <c r="F23" s="60"/>
      <c r="G23" s="59" t="s">
        <v>8</v>
      </c>
      <c r="H23" s="29">
        <f>SUM(H19:H22,)</f>
        <v>16</v>
      </c>
      <c r="I23" s="86" t="s">
        <v>8</v>
      </c>
      <c r="J23" s="85">
        <f>SUM(J19:J22)</f>
        <v>27</v>
      </c>
    </row>
    <row r="24" spans="1:10" ht="124.35" customHeight="1" thickBot="1" x14ac:dyDescent="0.3">
      <c r="A24" s="35"/>
      <c r="B24" s="24"/>
      <c r="C24" s="31" t="s">
        <v>203</v>
      </c>
      <c r="D24" s="31"/>
      <c r="E24" s="31"/>
      <c r="F24" s="31"/>
      <c r="G24" s="58"/>
      <c r="H24" s="30"/>
      <c r="I24" s="84"/>
      <c r="J24" s="83"/>
    </row>
    <row r="25" spans="1:10" ht="13.7" customHeight="1" x14ac:dyDescent="0.25">
      <c r="A25" s="33">
        <v>5</v>
      </c>
      <c r="B25" s="22" t="s">
        <v>108</v>
      </c>
      <c r="C25" s="54" t="s">
        <v>202</v>
      </c>
      <c r="D25" s="54" t="s">
        <v>201</v>
      </c>
      <c r="E25" s="54" t="s">
        <v>186</v>
      </c>
      <c r="F25" s="73" t="s">
        <v>200</v>
      </c>
      <c r="G25" s="72" t="s">
        <v>119</v>
      </c>
      <c r="H25" s="26"/>
      <c r="I25" s="72" t="s">
        <v>184</v>
      </c>
      <c r="J25" s="26"/>
    </row>
    <row r="26" spans="1:10" ht="31.35" customHeight="1" x14ac:dyDescent="0.25">
      <c r="A26" s="34"/>
      <c r="B26" s="23"/>
      <c r="C26" s="53"/>
      <c r="D26" s="53"/>
      <c r="E26" s="53"/>
      <c r="F26" s="65"/>
      <c r="G26" s="82" t="s">
        <v>199</v>
      </c>
      <c r="H26" s="81">
        <v>16</v>
      </c>
      <c r="I26" s="62" t="s">
        <v>181</v>
      </c>
      <c r="J26" s="14">
        <v>4</v>
      </c>
    </row>
    <row r="27" spans="1:10" ht="31.5" x14ac:dyDescent="0.25">
      <c r="A27" s="34"/>
      <c r="B27" s="23"/>
      <c r="C27" s="53"/>
      <c r="D27" s="53"/>
      <c r="E27" s="53"/>
      <c r="F27" s="65"/>
      <c r="G27" s="80"/>
      <c r="H27" s="79"/>
      <c r="I27" s="62" t="s">
        <v>182</v>
      </c>
      <c r="J27" s="14">
        <v>4</v>
      </c>
    </row>
    <row r="28" spans="1:10" ht="16.5" thickBot="1" x14ac:dyDescent="0.3">
      <c r="A28" s="34"/>
      <c r="B28" s="23"/>
      <c r="C28" s="53"/>
      <c r="D28" s="53"/>
      <c r="E28" s="53"/>
      <c r="F28" s="65"/>
      <c r="G28" s="80"/>
      <c r="H28" s="79"/>
      <c r="I28" s="62" t="s">
        <v>198</v>
      </c>
      <c r="J28" s="14">
        <v>4</v>
      </c>
    </row>
    <row r="29" spans="1:10" x14ac:dyDescent="0.25">
      <c r="A29" s="34"/>
      <c r="B29" s="23"/>
      <c r="C29" s="53"/>
      <c r="D29" s="53"/>
      <c r="E29" s="53"/>
      <c r="F29" s="65"/>
      <c r="G29" s="80"/>
      <c r="H29" s="79"/>
      <c r="I29" s="72" t="s">
        <v>119</v>
      </c>
      <c r="J29" s="26"/>
    </row>
    <row r="30" spans="1:10" ht="31.5" x14ac:dyDescent="0.25">
      <c r="A30" s="34"/>
      <c r="B30" s="23"/>
      <c r="C30" s="53"/>
      <c r="D30" s="53"/>
      <c r="E30" s="53"/>
      <c r="F30" s="65"/>
      <c r="G30" s="78"/>
      <c r="H30" s="77"/>
      <c r="I30" s="62" t="s">
        <v>117</v>
      </c>
      <c r="J30" s="14">
        <v>4</v>
      </c>
    </row>
    <row r="31" spans="1:10" ht="144.75" customHeight="1" thickBot="1" x14ac:dyDescent="0.3">
      <c r="A31" s="34"/>
      <c r="B31" s="23"/>
      <c r="C31" s="52"/>
      <c r="D31" s="52"/>
      <c r="E31" s="52"/>
      <c r="F31" s="60"/>
      <c r="G31" s="59" t="s">
        <v>8</v>
      </c>
      <c r="H31" s="29">
        <f>SUM(H26:H28,H30:H30,)</f>
        <v>16</v>
      </c>
      <c r="I31" s="59" t="s">
        <v>8</v>
      </c>
      <c r="J31" s="29">
        <f>SUM(J26:J30)</f>
        <v>16</v>
      </c>
    </row>
    <row r="32" spans="1:10" ht="117.6" customHeight="1" thickBot="1" x14ac:dyDescent="0.3">
      <c r="A32" s="35"/>
      <c r="B32" s="24"/>
      <c r="C32" s="31" t="s">
        <v>197</v>
      </c>
      <c r="D32" s="31"/>
      <c r="E32" s="31"/>
      <c r="F32" s="31"/>
      <c r="G32" s="58"/>
      <c r="H32" s="30"/>
      <c r="I32" s="58"/>
      <c r="J32" s="30"/>
    </row>
    <row r="33" spans="1:10" x14ac:dyDescent="0.25">
      <c r="A33" s="33">
        <v>6</v>
      </c>
      <c r="B33" s="22" t="s">
        <v>108</v>
      </c>
      <c r="C33" s="54" t="s">
        <v>196</v>
      </c>
      <c r="D33" s="54" t="s">
        <v>195</v>
      </c>
      <c r="E33" s="54" t="s">
        <v>186</v>
      </c>
      <c r="F33" s="73" t="s">
        <v>194</v>
      </c>
      <c r="G33" s="72" t="s">
        <v>119</v>
      </c>
      <c r="H33" s="26"/>
      <c r="I33" s="72" t="s">
        <v>184</v>
      </c>
      <c r="J33" s="26"/>
    </row>
    <row r="34" spans="1:10" ht="32.25" thickBot="1" x14ac:dyDescent="0.3">
      <c r="A34" s="34"/>
      <c r="B34" s="23"/>
      <c r="C34" s="53"/>
      <c r="D34" s="53"/>
      <c r="E34" s="53"/>
      <c r="F34" s="65"/>
      <c r="G34" s="62" t="s">
        <v>193</v>
      </c>
      <c r="H34" s="14">
        <v>4</v>
      </c>
      <c r="I34" s="71" t="s">
        <v>192</v>
      </c>
      <c r="J34" s="70">
        <v>18</v>
      </c>
    </row>
    <row r="35" spans="1:10" ht="15.75" customHeight="1" x14ac:dyDescent="0.25">
      <c r="A35" s="34"/>
      <c r="B35" s="23"/>
      <c r="C35" s="53"/>
      <c r="D35" s="53"/>
      <c r="E35" s="53"/>
      <c r="F35" s="65"/>
      <c r="G35" s="72" t="s">
        <v>191</v>
      </c>
      <c r="H35" s="26"/>
      <c r="I35" s="67"/>
      <c r="J35" s="66"/>
    </row>
    <row r="36" spans="1:10" ht="31.5" x14ac:dyDescent="0.25">
      <c r="A36" s="34"/>
      <c r="B36" s="23"/>
      <c r="C36" s="53"/>
      <c r="D36" s="53"/>
      <c r="E36" s="53"/>
      <c r="F36" s="65"/>
      <c r="G36" s="62" t="s">
        <v>190</v>
      </c>
      <c r="H36" s="14">
        <v>14</v>
      </c>
      <c r="I36" s="64"/>
      <c r="J36" s="63"/>
    </row>
    <row r="37" spans="1:10" ht="206.45" customHeight="1" thickBot="1" x14ac:dyDescent="0.3">
      <c r="A37" s="34"/>
      <c r="B37" s="23"/>
      <c r="C37" s="52"/>
      <c r="D37" s="52"/>
      <c r="E37" s="52"/>
      <c r="F37" s="60"/>
      <c r="G37" s="59" t="s">
        <v>8</v>
      </c>
      <c r="H37" s="29">
        <f>SUM(H36:H36,H34)</f>
        <v>18</v>
      </c>
      <c r="I37" s="59" t="s">
        <v>8</v>
      </c>
      <c r="J37" s="29">
        <f>J34</f>
        <v>18</v>
      </c>
    </row>
    <row r="38" spans="1:10" ht="115.35" customHeight="1" thickBot="1" x14ac:dyDescent="0.3">
      <c r="A38" s="35"/>
      <c r="B38" s="24"/>
      <c r="C38" s="31" t="s">
        <v>189</v>
      </c>
      <c r="D38" s="31"/>
      <c r="E38" s="31"/>
      <c r="F38" s="31"/>
      <c r="G38" s="58"/>
      <c r="H38" s="30"/>
      <c r="I38" s="58"/>
      <c r="J38" s="30"/>
    </row>
    <row r="39" spans="1:10" x14ac:dyDescent="0.25">
      <c r="A39" s="33">
        <v>7</v>
      </c>
      <c r="B39" s="22" t="s">
        <v>108</v>
      </c>
      <c r="C39" s="54" t="s">
        <v>188</v>
      </c>
      <c r="D39" s="54" t="s">
        <v>187</v>
      </c>
      <c r="E39" s="54" t="s">
        <v>186</v>
      </c>
      <c r="F39" s="73" t="s">
        <v>185</v>
      </c>
      <c r="G39" s="72" t="s">
        <v>176</v>
      </c>
      <c r="H39" s="26"/>
      <c r="I39" s="72" t="s">
        <v>184</v>
      </c>
      <c r="J39" s="26"/>
    </row>
    <row r="40" spans="1:10" ht="31.5" x14ac:dyDescent="0.25">
      <c r="A40" s="34"/>
      <c r="B40" s="23"/>
      <c r="C40" s="53"/>
      <c r="D40" s="53"/>
      <c r="E40" s="53"/>
      <c r="F40" s="65"/>
      <c r="G40" s="71" t="s">
        <v>183</v>
      </c>
      <c r="H40" s="70">
        <v>24</v>
      </c>
      <c r="I40" s="62" t="s">
        <v>182</v>
      </c>
      <c r="J40" s="14">
        <v>24</v>
      </c>
    </row>
    <row r="41" spans="1:10" ht="31.5" x14ac:dyDescent="0.25">
      <c r="A41" s="34"/>
      <c r="B41" s="23"/>
      <c r="C41" s="53"/>
      <c r="D41" s="53"/>
      <c r="E41" s="53"/>
      <c r="F41" s="65"/>
      <c r="G41" s="64"/>
      <c r="H41" s="63"/>
      <c r="I41" s="76" t="s">
        <v>181</v>
      </c>
      <c r="J41" s="61">
        <v>4</v>
      </c>
    </row>
    <row r="42" spans="1:10" ht="191.45" customHeight="1" thickBot="1" x14ac:dyDescent="0.3">
      <c r="A42" s="34"/>
      <c r="B42" s="23"/>
      <c r="C42" s="52"/>
      <c r="D42" s="52"/>
      <c r="E42" s="52"/>
      <c r="F42" s="60"/>
      <c r="G42" s="59" t="s">
        <v>8</v>
      </c>
      <c r="H42" s="29">
        <f>SUM(H40:H41,)</f>
        <v>24</v>
      </c>
      <c r="I42" s="59" t="s">
        <v>8</v>
      </c>
      <c r="J42" s="29">
        <f>SUM(J40:J41)</f>
        <v>28</v>
      </c>
    </row>
    <row r="43" spans="1:10" ht="99.75" customHeight="1" thickBot="1" x14ac:dyDescent="0.3">
      <c r="A43" s="35"/>
      <c r="B43" s="24"/>
      <c r="C43" s="31" t="s">
        <v>180</v>
      </c>
      <c r="D43" s="31"/>
      <c r="E43" s="31"/>
      <c r="F43" s="31"/>
      <c r="G43" s="58"/>
      <c r="H43" s="30"/>
      <c r="I43" s="58"/>
      <c r="J43" s="30"/>
    </row>
    <row r="44" spans="1:10" x14ac:dyDescent="0.25">
      <c r="A44" s="33">
        <v>8</v>
      </c>
      <c r="B44" s="22" t="s">
        <v>108</v>
      </c>
      <c r="C44" s="54" t="s">
        <v>179</v>
      </c>
      <c r="D44" s="54" t="s">
        <v>178</v>
      </c>
      <c r="E44" s="54" t="s">
        <v>170</v>
      </c>
      <c r="F44" s="73" t="s">
        <v>177</v>
      </c>
      <c r="G44" s="72" t="s">
        <v>176</v>
      </c>
      <c r="H44" s="26"/>
      <c r="I44" s="72" t="s">
        <v>99</v>
      </c>
      <c r="J44" s="26"/>
    </row>
    <row r="45" spans="1:10" ht="47.25" x14ac:dyDescent="0.25">
      <c r="A45" s="34"/>
      <c r="B45" s="23"/>
      <c r="C45" s="53"/>
      <c r="D45" s="53"/>
      <c r="E45" s="53"/>
      <c r="F45" s="65"/>
      <c r="G45" s="71" t="s">
        <v>175</v>
      </c>
      <c r="H45" s="70">
        <v>8</v>
      </c>
      <c r="I45" s="62" t="s">
        <v>174</v>
      </c>
      <c r="J45" s="14">
        <v>8</v>
      </c>
    </row>
    <row r="46" spans="1:10" ht="31.5" x14ac:dyDescent="0.25">
      <c r="A46" s="34"/>
      <c r="B46" s="23"/>
      <c r="C46" s="53"/>
      <c r="D46" s="53"/>
      <c r="E46" s="53"/>
      <c r="F46" s="65"/>
      <c r="G46" s="64"/>
      <c r="H46" s="63"/>
      <c r="I46" s="62" t="s">
        <v>117</v>
      </c>
      <c r="J46" s="61">
        <v>4</v>
      </c>
    </row>
    <row r="47" spans="1:10" ht="113.45" customHeight="1" thickBot="1" x14ac:dyDescent="0.3">
      <c r="A47" s="34"/>
      <c r="B47" s="23"/>
      <c r="C47" s="52"/>
      <c r="D47" s="52"/>
      <c r="E47" s="52"/>
      <c r="F47" s="60"/>
      <c r="G47" s="59" t="s">
        <v>8</v>
      </c>
      <c r="H47" s="29">
        <f>SUM(H45:H46,)</f>
        <v>8</v>
      </c>
      <c r="I47" s="59" t="s">
        <v>8</v>
      </c>
      <c r="J47" s="29">
        <f>SUM(J45:J46)</f>
        <v>12</v>
      </c>
    </row>
    <row r="48" spans="1:10" ht="105.6" customHeight="1" thickBot="1" x14ac:dyDescent="0.3">
      <c r="A48" s="35"/>
      <c r="B48" s="24"/>
      <c r="C48" s="31" t="s">
        <v>173</v>
      </c>
      <c r="D48" s="31"/>
      <c r="E48" s="31"/>
      <c r="F48" s="31"/>
      <c r="G48" s="58"/>
      <c r="H48" s="30"/>
      <c r="I48" s="58"/>
      <c r="J48" s="30"/>
    </row>
    <row r="49" spans="1:10" x14ac:dyDescent="0.25">
      <c r="A49" s="33">
        <v>9</v>
      </c>
      <c r="B49" s="22" t="s">
        <v>108</v>
      </c>
      <c r="C49" s="54" t="s">
        <v>172</v>
      </c>
      <c r="D49" s="54" t="s">
        <v>171</v>
      </c>
      <c r="E49" s="54" t="s">
        <v>170</v>
      </c>
      <c r="F49" s="73" t="s">
        <v>169</v>
      </c>
      <c r="G49" s="72" t="s">
        <v>139</v>
      </c>
      <c r="H49" s="26"/>
      <c r="I49" s="72" t="s">
        <v>101</v>
      </c>
      <c r="J49" s="26"/>
    </row>
    <row r="50" spans="1:10" ht="47.25" x14ac:dyDescent="0.25">
      <c r="A50" s="34"/>
      <c r="B50" s="23"/>
      <c r="C50" s="53"/>
      <c r="D50" s="53"/>
      <c r="E50" s="53"/>
      <c r="F50" s="65"/>
      <c r="G50" s="71" t="s">
        <v>137</v>
      </c>
      <c r="H50" s="70">
        <v>8</v>
      </c>
      <c r="I50" s="62" t="s">
        <v>168</v>
      </c>
      <c r="J50" s="61">
        <v>4</v>
      </c>
    </row>
    <row r="51" spans="1:10" ht="63" x14ac:dyDescent="0.25">
      <c r="A51" s="34"/>
      <c r="B51" s="23"/>
      <c r="C51" s="53"/>
      <c r="D51" s="53"/>
      <c r="E51" s="53"/>
      <c r="F51" s="65"/>
      <c r="G51" s="64"/>
      <c r="H51" s="63"/>
      <c r="I51" s="62" t="s">
        <v>167</v>
      </c>
      <c r="J51" s="61">
        <v>6</v>
      </c>
    </row>
    <row r="52" spans="1:10" ht="16.5" thickBot="1" x14ac:dyDescent="0.3">
      <c r="A52" s="34"/>
      <c r="B52" s="23"/>
      <c r="C52" s="52"/>
      <c r="D52" s="52"/>
      <c r="E52" s="52"/>
      <c r="F52" s="60"/>
      <c r="G52" s="59" t="s">
        <v>8</v>
      </c>
      <c r="H52" s="29">
        <f>SUM(H50:H51,)</f>
        <v>8</v>
      </c>
      <c r="I52" s="59" t="s">
        <v>8</v>
      </c>
      <c r="J52" s="29">
        <f>SUM(J50:J51)</f>
        <v>10</v>
      </c>
    </row>
    <row r="53" spans="1:10" ht="114" customHeight="1" thickBot="1" x14ac:dyDescent="0.3">
      <c r="A53" s="35"/>
      <c r="B53" s="24"/>
      <c r="C53" s="31" t="s">
        <v>162</v>
      </c>
      <c r="D53" s="31"/>
      <c r="E53" s="31"/>
      <c r="F53" s="31"/>
      <c r="G53" s="58"/>
      <c r="H53" s="30"/>
      <c r="I53" s="58"/>
      <c r="J53" s="30"/>
    </row>
    <row r="54" spans="1:10" x14ac:dyDescent="0.25">
      <c r="A54" s="33">
        <v>10</v>
      </c>
      <c r="B54" s="22" t="s">
        <v>108</v>
      </c>
      <c r="C54" s="54" t="s">
        <v>166</v>
      </c>
      <c r="D54" s="54" t="s">
        <v>165</v>
      </c>
      <c r="E54" s="54" t="s">
        <v>159</v>
      </c>
      <c r="F54" s="73" t="s">
        <v>164</v>
      </c>
      <c r="G54" s="72" t="s">
        <v>139</v>
      </c>
      <c r="H54" s="26"/>
      <c r="I54" s="72" t="s">
        <v>101</v>
      </c>
      <c r="J54" s="26"/>
    </row>
    <row r="55" spans="1:10" ht="63" x14ac:dyDescent="0.25">
      <c r="A55" s="34"/>
      <c r="B55" s="23"/>
      <c r="C55" s="53"/>
      <c r="D55" s="53"/>
      <c r="E55" s="53"/>
      <c r="F55" s="65"/>
      <c r="G55" s="62" t="s">
        <v>137</v>
      </c>
      <c r="H55" s="14">
        <v>8</v>
      </c>
      <c r="I55" s="62" t="s">
        <v>163</v>
      </c>
      <c r="J55" s="14">
        <v>6</v>
      </c>
    </row>
    <row r="56" spans="1:10" ht="189" customHeight="1" thickBot="1" x14ac:dyDescent="0.3">
      <c r="A56" s="34"/>
      <c r="B56" s="23"/>
      <c r="C56" s="52"/>
      <c r="D56" s="52"/>
      <c r="E56" s="52"/>
      <c r="F56" s="60"/>
      <c r="G56" s="59" t="s">
        <v>8</v>
      </c>
      <c r="H56" s="29">
        <f>SUM(H55:H55,)</f>
        <v>8</v>
      </c>
      <c r="I56" s="59" t="s">
        <v>8</v>
      </c>
      <c r="J56" s="29">
        <f>SUM(J55)</f>
        <v>6</v>
      </c>
    </row>
    <row r="57" spans="1:10" ht="117" customHeight="1" thickBot="1" x14ac:dyDescent="0.3">
      <c r="A57" s="35"/>
      <c r="B57" s="24"/>
      <c r="C57" s="31" t="s">
        <v>162</v>
      </c>
      <c r="D57" s="31"/>
      <c r="E57" s="31"/>
      <c r="F57" s="31"/>
      <c r="G57" s="58"/>
      <c r="H57" s="30"/>
      <c r="I57" s="58"/>
      <c r="J57" s="30"/>
    </row>
    <row r="58" spans="1:10" x14ac:dyDescent="0.25">
      <c r="A58" s="33">
        <v>11</v>
      </c>
      <c r="B58" s="22" t="s">
        <v>108</v>
      </c>
      <c r="C58" s="54" t="s">
        <v>161</v>
      </c>
      <c r="D58" s="54" t="s">
        <v>160</v>
      </c>
      <c r="E58" s="54" t="s">
        <v>159</v>
      </c>
      <c r="F58" s="73" t="s">
        <v>158</v>
      </c>
      <c r="G58" s="72" t="s">
        <v>139</v>
      </c>
      <c r="H58" s="26"/>
      <c r="I58" s="72" t="s">
        <v>138</v>
      </c>
      <c r="J58" s="26"/>
    </row>
    <row r="59" spans="1:10" ht="31.5" x14ac:dyDescent="0.25">
      <c r="A59" s="34"/>
      <c r="B59" s="23"/>
      <c r="C59" s="53"/>
      <c r="D59" s="53"/>
      <c r="E59" s="53"/>
      <c r="F59" s="65"/>
      <c r="G59" s="71" t="s">
        <v>137</v>
      </c>
      <c r="H59" s="70">
        <v>8</v>
      </c>
      <c r="I59" s="62" t="s">
        <v>146</v>
      </c>
      <c r="J59" s="61">
        <v>4</v>
      </c>
    </row>
    <row r="60" spans="1:10" ht="47.25" x14ac:dyDescent="0.25">
      <c r="A60" s="34"/>
      <c r="B60" s="23"/>
      <c r="C60" s="53"/>
      <c r="D60" s="53"/>
      <c r="E60" s="53"/>
      <c r="F60" s="65"/>
      <c r="G60" s="64"/>
      <c r="H60" s="63"/>
      <c r="I60" s="62" t="s">
        <v>145</v>
      </c>
      <c r="J60" s="61">
        <v>4</v>
      </c>
    </row>
    <row r="61" spans="1:10" ht="206.25" customHeight="1" thickBot="1" x14ac:dyDescent="0.3">
      <c r="A61" s="34"/>
      <c r="B61" s="23"/>
      <c r="C61" s="52"/>
      <c r="D61" s="52"/>
      <c r="E61" s="52"/>
      <c r="F61" s="60"/>
      <c r="G61" s="59" t="s">
        <v>8</v>
      </c>
      <c r="H61" s="29">
        <f>SUM(H59:H60,)</f>
        <v>8</v>
      </c>
      <c r="I61" s="59" t="s">
        <v>8</v>
      </c>
      <c r="J61" s="75">
        <f>SUM(J59:J60)</f>
        <v>8</v>
      </c>
    </row>
    <row r="62" spans="1:10" ht="101.25" customHeight="1" thickBot="1" x14ac:dyDescent="0.3">
      <c r="A62" s="35"/>
      <c r="B62" s="24"/>
      <c r="C62" s="31" t="s">
        <v>157</v>
      </c>
      <c r="D62" s="31"/>
      <c r="E62" s="31"/>
      <c r="F62" s="31"/>
      <c r="G62" s="58"/>
      <c r="H62" s="30"/>
      <c r="I62" s="58"/>
      <c r="J62" s="74"/>
    </row>
    <row r="63" spans="1:10" x14ac:dyDescent="0.25">
      <c r="A63" s="33">
        <v>12</v>
      </c>
      <c r="B63" s="22" t="s">
        <v>108</v>
      </c>
      <c r="C63" s="54" t="s">
        <v>156</v>
      </c>
      <c r="D63" s="54" t="s">
        <v>155</v>
      </c>
      <c r="E63" s="54" t="s">
        <v>154</v>
      </c>
      <c r="F63" s="73" t="s">
        <v>153</v>
      </c>
      <c r="G63" s="72" t="s">
        <v>139</v>
      </c>
      <c r="H63" s="26"/>
      <c r="I63" s="72" t="s">
        <v>119</v>
      </c>
      <c r="J63" s="26"/>
    </row>
    <row r="64" spans="1:10" ht="31.5" x14ac:dyDescent="0.25">
      <c r="A64" s="34"/>
      <c r="B64" s="23"/>
      <c r="C64" s="53"/>
      <c r="D64" s="53"/>
      <c r="E64" s="53"/>
      <c r="F64" s="65"/>
      <c r="G64" s="62" t="s">
        <v>137</v>
      </c>
      <c r="H64" s="14">
        <v>6</v>
      </c>
      <c r="I64" s="62" t="s">
        <v>152</v>
      </c>
      <c r="J64" s="61">
        <v>2</v>
      </c>
    </row>
    <row r="65" spans="1:10" ht="104.25" customHeight="1" thickBot="1" x14ac:dyDescent="0.3">
      <c r="A65" s="34"/>
      <c r="B65" s="23"/>
      <c r="C65" s="52"/>
      <c r="D65" s="52"/>
      <c r="E65" s="52"/>
      <c r="F65" s="60"/>
      <c r="G65" s="59" t="s">
        <v>8</v>
      </c>
      <c r="H65" s="29">
        <f>SUM(H64:H64,)</f>
        <v>6</v>
      </c>
      <c r="I65" s="59" t="s">
        <v>8</v>
      </c>
      <c r="J65" s="29">
        <f>SUM(J64)</f>
        <v>2</v>
      </c>
    </row>
    <row r="66" spans="1:10" ht="88.35" customHeight="1" thickBot="1" x14ac:dyDescent="0.3">
      <c r="A66" s="35"/>
      <c r="B66" s="24"/>
      <c r="C66" s="31" t="s">
        <v>151</v>
      </c>
      <c r="D66" s="31"/>
      <c r="E66" s="31"/>
      <c r="F66" s="31"/>
      <c r="G66" s="58"/>
      <c r="H66" s="30"/>
      <c r="I66" s="58"/>
      <c r="J66" s="30"/>
    </row>
    <row r="67" spans="1:10" x14ac:dyDescent="0.25">
      <c r="A67" s="33">
        <v>13</v>
      </c>
      <c r="B67" s="22" t="s">
        <v>108</v>
      </c>
      <c r="C67" s="54" t="s">
        <v>150</v>
      </c>
      <c r="D67" s="54" t="s">
        <v>149</v>
      </c>
      <c r="E67" s="54" t="s">
        <v>148</v>
      </c>
      <c r="F67" s="73" t="s">
        <v>147</v>
      </c>
      <c r="G67" s="72" t="s">
        <v>139</v>
      </c>
      <c r="H67" s="26"/>
      <c r="I67" s="72" t="s">
        <v>138</v>
      </c>
      <c r="J67" s="26"/>
    </row>
    <row r="68" spans="1:10" ht="31.5" x14ac:dyDescent="0.25">
      <c r="A68" s="34"/>
      <c r="B68" s="23"/>
      <c r="C68" s="53"/>
      <c r="D68" s="53"/>
      <c r="E68" s="53"/>
      <c r="F68" s="65"/>
      <c r="G68" s="71" t="s">
        <v>137</v>
      </c>
      <c r="H68" s="70">
        <v>8</v>
      </c>
      <c r="I68" s="62" t="s">
        <v>146</v>
      </c>
      <c r="J68" s="14">
        <v>2</v>
      </c>
    </row>
    <row r="69" spans="1:10" ht="47.25" x14ac:dyDescent="0.25">
      <c r="A69" s="34"/>
      <c r="B69" s="23"/>
      <c r="C69" s="53"/>
      <c r="D69" s="53"/>
      <c r="E69" s="53"/>
      <c r="F69" s="65"/>
      <c r="G69" s="64"/>
      <c r="H69" s="63"/>
      <c r="I69" s="62" t="s">
        <v>145</v>
      </c>
      <c r="J69" s="14">
        <v>2</v>
      </c>
    </row>
    <row r="70" spans="1:10" ht="217.5" customHeight="1" thickBot="1" x14ac:dyDescent="0.3">
      <c r="A70" s="34"/>
      <c r="B70" s="23"/>
      <c r="C70" s="52"/>
      <c r="D70" s="52"/>
      <c r="E70" s="52"/>
      <c r="F70" s="60"/>
      <c r="G70" s="59" t="s">
        <v>8</v>
      </c>
      <c r="H70" s="29">
        <f>SUM(H68:H69,)</f>
        <v>8</v>
      </c>
      <c r="I70" s="59" t="s">
        <v>8</v>
      </c>
      <c r="J70" s="29">
        <f>SUM(J68:J69)</f>
        <v>4</v>
      </c>
    </row>
    <row r="71" spans="1:10" ht="99.75" customHeight="1" thickBot="1" x14ac:dyDescent="0.3">
      <c r="A71" s="35"/>
      <c r="B71" s="24"/>
      <c r="C71" s="31" t="s">
        <v>144</v>
      </c>
      <c r="D71" s="31"/>
      <c r="E71" s="31"/>
      <c r="F71" s="31"/>
      <c r="G71" s="58"/>
      <c r="H71" s="30"/>
      <c r="I71" s="58"/>
      <c r="J71" s="30"/>
    </row>
    <row r="72" spans="1:10" x14ac:dyDescent="0.25">
      <c r="A72" s="33">
        <v>14</v>
      </c>
      <c r="B72" s="22" t="s">
        <v>108</v>
      </c>
      <c r="C72" s="54" t="s">
        <v>143</v>
      </c>
      <c r="D72" s="54" t="s">
        <v>142</v>
      </c>
      <c r="E72" s="54" t="s">
        <v>141</v>
      </c>
      <c r="F72" s="73" t="s">
        <v>140</v>
      </c>
      <c r="G72" s="72" t="s">
        <v>139</v>
      </c>
      <c r="H72" s="26"/>
      <c r="I72" s="72" t="s">
        <v>138</v>
      </c>
      <c r="J72" s="26"/>
    </row>
    <row r="73" spans="1:10" ht="32.25" thickBot="1" x14ac:dyDescent="0.3">
      <c r="A73" s="34"/>
      <c r="B73" s="23"/>
      <c r="C73" s="53"/>
      <c r="D73" s="53"/>
      <c r="E73" s="53"/>
      <c r="F73" s="65"/>
      <c r="G73" s="71" t="s">
        <v>137</v>
      </c>
      <c r="H73" s="70">
        <v>8</v>
      </c>
      <c r="I73" s="62" t="s">
        <v>136</v>
      </c>
      <c r="J73" s="14">
        <v>2</v>
      </c>
    </row>
    <row r="74" spans="1:10" x14ac:dyDescent="0.25">
      <c r="A74" s="34"/>
      <c r="B74" s="23"/>
      <c r="C74" s="53"/>
      <c r="D74" s="53"/>
      <c r="E74" s="53"/>
      <c r="F74" s="65"/>
      <c r="G74" s="67"/>
      <c r="H74" s="66"/>
      <c r="I74" s="72" t="s">
        <v>119</v>
      </c>
      <c r="J74" s="26"/>
    </row>
    <row r="75" spans="1:10" ht="31.5" x14ac:dyDescent="0.25">
      <c r="A75" s="34"/>
      <c r="B75" s="23"/>
      <c r="C75" s="53"/>
      <c r="D75" s="53"/>
      <c r="E75" s="53"/>
      <c r="F75" s="65"/>
      <c r="G75" s="64"/>
      <c r="H75" s="63"/>
      <c r="I75" s="62" t="s">
        <v>117</v>
      </c>
      <c r="J75" s="14">
        <v>2</v>
      </c>
    </row>
    <row r="76" spans="1:10" ht="96.75" customHeight="1" thickBot="1" x14ac:dyDescent="0.3">
      <c r="A76" s="34"/>
      <c r="B76" s="23"/>
      <c r="C76" s="52"/>
      <c r="D76" s="52"/>
      <c r="E76" s="52"/>
      <c r="F76" s="60"/>
      <c r="G76" s="59" t="s">
        <v>8</v>
      </c>
      <c r="H76" s="29">
        <f>SUM(H73:H73,H75:H75,)</f>
        <v>8</v>
      </c>
      <c r="I76" s="59" t="s">
        <v>8</v>
      </c>
      <c r="J76" s="29">
        <f>SUM(J75+J73)</f>
        <v>4</v>
      </c>
    </row>
    <row r="77" spans="1:10" ht="77.25" customHeight="1" thickBot="1" x14ac:dyDescent="0.3">
      <c r="A77" s="35"/>
      <c r="B77" s="24"/>
      <c r="C77" s="31" t="s">
        <v>135</v>
      </c>
      <c r="D77" s="31"/>
      <c r="E77" s="31"/>
      <c r="F77" s="31"/>
      <c r="G77" s="58"/>
      <c r="H77" s="30"/>
      <c r="I77" s="58"/>
      <c r="J77" s="30"/>
    </row>
    <row r="78" spans="1:10" x14ac:dyDescent="0.25">
      <c r="A78" s="33">
        <v>15</v>
      </c>
      <c r="B78" s="22" t="s">
        <v>108</v>
      </c>
      <c r="C78" s="54" t="s">
        <v>134</v>
      </c>
      <c r="D78" s="54" t="s">
        <v>133</v>
      </c>
      <c r="E78" s="54" t="s">
        <v>132</v>
      </c>
      <c r="F78" s="73" t="s">
        <v>131</v>
      </c>
      <c r="G78" s="72" t="s">
        <v>130</v>
      </c>
      <c r="H78" s="26"/>
      <c r="I78" s="72" t="s">
        <v>129</v>
      </c>
      <c r="J78" s="26"/>
    </row>
    <row r="79" spans="1:10" ht="47.25" x14ac:dyDescent="0.25">
      <c r="A79" s="34"/>
      <c r="B79" s="23"/>
      <c r="C79" s="53"/>
      <c r="D79" s="53"/>
      <c r="E79" s="53"/>
      <c r="F79" s="65"/>
      <c r="G79" s="62" t="s">
        <v>128</v>
      </c>
      <c r="H79" s="14">
        <v>4</v>
      </c>
      <c r="I79" s="62" t="s">
        <v>127</v>
      </c>
      <c r="J79" s="61">
        <v>2</v>
      </c>
    </row>
    <row r="80" spans="1:10" ht="47.25" x14ac:dyDescent="0.25">
      <c r="A80" s="34"/>
      <c r="B80" s="23"/>
      <c r="C80" s="53"/>
      <c r="D80" s="53"/>
      <c r="E80" s="53"/>
      <c r="F80" s="65"/>
      <c r="G80" s="62" t="s">
        <v>126</v>
      </c>
      <c r="H80" s="14">
        <v>4</v>
      </c>
      <c r="I80" s="62" t="s">
        <v>125</v>
      </c>
      <c r="J80" s="61">
        <v>2</v>
      </c>
    </row>
    <row r="81" spans="1:10" ht="16.5" thickBot="1" x14ac:dyDescent="0.3">
      <c r="A81" s="34"/>
      <c r="B81" s="23"/>
      <c r="C81" s="52"/>
      <c r="D81" s="52"/>
      <c r="E81" s="52"/>
      <c r="F81" s="60"/>
      <c r="G81" s="59" t="s">
        <v>8</v>
      </c>
      <c r="H81" s="29">
        <f>SUM(H79:H80,)</f>
        <v>8</v>
      </c>
      <c r="I81" s="59" t="s">
        <v>8</v>
      </c>
      <c r="J81" s="29">
        <f>SUM(J79:J80)</f>
        <v>4</v>
      </c>
    </row>
    <row r="82" spans="1:10" ht="110.45" customHeight="1" thickBot="1" x14ac:dyDescent="0.3">
      <c r="A82" s="35"/>
      <c r="B82" s="24"/>
      <c r="C82" s="31" t="s">
        <v>124</v>
      </c>
      <c r="D82" s="31"/>
      <c r="E82" s="31"/>
      <c r="F82" s="31"/>
      <c r="G82" s="58"/>
      <c r="H82" s="30"/>
      <c r="I82" s="58"/>
      <c r="J82" s="30"/>
    </row>
    <row r="83" spans="1:10" x14ac:dyDescent="0.25">
      <c r="A83" s="33">
        <v>16</v>
      </c>
      <c r="B83" s="22" t="s">
        <v>108</v>
      </c>
      <c r="C83" s="54" t="s">
        <v>123</v>
      </c>
      <c r="D83" s="54" t="s">
        <v>122</v>
      </c>
      <c r="E83" s="54" t="s">
        <v>121</v>
      </c>
      <c r="F83" s="73" t="s">
        <v>120</v>
      </c>
      <c r="G83" s="72" t="s">
        <v>119</v>
      </c>
      <c r="H83" s="26"/>
      <c r="I83" s="72" t="s">
        <v>119</v>
      </c>
      <c r="J83" s="26"/>
    </row>
    <row r="84" spans="1:10" ht="32.25" thickBot="1" x14ac:dyDescent="0.3">
      <c r="A84" s="34"/>
      <c r="B84" s="23"/>
      <c r="C84" s="53"/>
      <c r="D84" s="53"/>
      <c r="E84" s="53"/>
      <c r="F84" s="65"/>
      <c r="G84" s="71" t="s">
        <v>118</v>
      </c>
      <c r="H84" s="70">
        <v>6</v>
      </c>
      <c r="I84" s="62" t="s">
        <v>117</v>
      </c>
      <c r="J84" s="14">
        <v>3</v>
      </c>
    </row>
    <row r="85" spans="1:10" x14ac:dyDescent="0.25">
      <c r="A85" s="34"/>
      <c r="B85" s="23"/>
      <c r="C85" s="53"/>
      <c r="D85" s="53"/>
      <c r="E85" s="53"/>
      <c r="F85" s="65"/>
      <c r="G85" s="67"/>
      <c r="H85" s="66"/>
      <c r="I85" s="72" t="s">
        <v>101</v>
      </c>
      <c r="J85" s="26"/>
    </row>
    <row r="86" spans="1:10" ht="47.25" x14ac:dyDescent="0.25">
      <c r="A86" s="34"/>
      <c r="B86" s="23"/>
      <c r="C86" s="53"/>
      <c r="D86" s="53"/>
      <c r="E86" s="53"/>
      <c r="F86" s="65"/>
      <c r="G86" s="64"/>
      <c r="H86" s="63"/>
      <c r="I86" s="62" t="s">
        <v>100</v>
      </c>
      <c r="J86" s="14">
        <v>3</v>
      </c>
    </row>
    <row r="87" spans="1:10" ht="81" customHeight="1" thickBot="1" x14ac:dyDescent="0.3">
      <c r="A87" s="34"/>
      <c r="B87" s="23"/>
      <c r="C87" s="52"/>
      <c r="D87" s="52"/>
      <c r="E87" s="52"/>
      <c r="F87" s="60"/>
      <c r="G87" s="59" t="s">
        <v>8</v>
      </c>
      <c r="H87" s="29">
        <f>SUM(H84:H84,H86:H86,)</f>
        <v>6</v>
      </c>
      <c r="I87" s="59" t="s">
        <v>8</v>
      </c>
      <c r="J87" s="29">
        <f>SUM(J86,J84)</f>
        <v>6</v>
      </c>
    </row>
    <row r="88" spans="1:10" ht="100.5" customHeight="1" thickBot="1" x14ac:dyDescent="0.3">
      <c r="A88" s="35"/>
      <c r="B88" s="24"/>
      <c r="C88" s="31" t="s">
        <v>116</v>
      </c>
      <c r="D88" s="31"/>
      <c r="E88" s="31"/>
      <c r="F88" s="31"/>
      <c r="G88" s="58"/>
      <c r="H88" s="30"/>
      <c r="I88" s="58"/>
      <c r="J88" s="30"/>
    </row>
    <row r="89" spans="1:10" x14ac:dyDescent="0.25">
      <c r="A89" s="33">
        <v>17</v>
      </c>
      <c r="B89" s="22" t="s">
        <v>108</v>
      </c>
      <c r="C89" s="54" t="s">
        <v>115</v>
      </c>
      <c r="D89" s="54" t="s">
        <v>114</v>
      </c>
      <c r="E89" s="54" t="s">
        <v>113</v>
      </c>
      <c r="F89" s="73" t="s">
        <v>112</v>
      </c>
      <c r="G89" s="72" t="s">
        <v>50</v>
      </c>
      <c r="H89" s="26"/>
      <c r="I89" s="69" t="s">
        <v>99</v>
      </c>
      <c r="J89" s="68"/>
    </row>
    <row r="90" spans="1:10" ht="32.25" thickBot="1" x14ac:dyDescent="0.3">
      <c r="A90" s="34"/>
      <c r="B90" s="23"/>
      <c r="C90" s="53"/>
      <c r="D90" s="53"/>
      <c r="E90" s="53"/>
      <c r="F90" s="65"/>
      <c r="G90" s="71" t="s">
        <v>103</v>
      </c>
      <c r="H90" s="70">
        <v>9</v>
      </c>
      <c r="I90" s="62" t="s">
        <v>102</v>
      </c>
      <c r="J90" s="61">
        <v>5</v>
      </c>
    </row>
    <row r="91" spans="1:10" x14ac:dyDescent="0.25">
      <c r="A91" s="34"/>
      <c r="B91" s="23"/>
      <c r="C91" s="53"/>
      <c r="D91" s="53"/>
      <c r="E91" s="53"/>
      <c r="F91" s="65"/>
      <c r="G91" s="67"/>
      <c r="H91" s="66"/>
      <c r="I91" s="69" t="s">
        <v>99</v>
      </c>
      <c r="J91" s="68"/>
    </row>
    <row r="92" spans="1:10" x14ac:dyDescent="0.25">
      <c r="A92" s="34"/>
      <c r="B92" s="23"/>
      <c r="C92" s="53"/>
      <c r="D92" s="53"/>
      <c r="E92" s="53"/>
      <c r="F92" s="65"/>
      <c r="G92" s="67"/>
      <c r="H92" s="66"/>
      <c r="I92" s="62" t="s">
        <v>111</v>
      </c>
      <c r="J92" s="61">
        <v>2</v>
      </c>
    </row>
    <row r="93" spans="1:10" ht="31.5" x14ac:dyDescent="0.25">
      <c r="A93" s="34"/>
      <c r="B93" s="23"/>
      <c r="C93" s="53"/>
      <c r="D93" s="53"/>
      <c r="E93" s="53"/>
      <c r="F93" s="65"/>
      <c r="G93" s="64"/>
      <c r="H93" s="63"/>
      <c r="I93" s="62" t="s">
        <v>110</v>
      </c>
      <c r="J93" s="61">
        <v>2</v>
      </c>
    </row>
    <row r="94" spans="1:10" ht="16.5" thickBot="1" x14ac:dyDescent="0.3">
      <c r="A94" s="34"/>
      <c r="B94" s="23"/>
      <c r="C94" s="52"/>
      <c r="D94" s="52"/>
      <c r="E94" s="52"/>
      <c r="F94" s="60"/>
      <c r="G94" s="59" t="s">
        <v>8</v>
      </c>
      <c r="H94" s="29">
        <f>SUM(H90:H90,H92:H93,)</f>
        <v>9</v>
      </c>
      <c r="I94" s="59" t="s">
        <v>8</v>
      </c>
      <c r="J94" s="29">
        <f>SUM(J92:J93,J90)</f>
        <v>9</v>
      </c>
    </row>
    <row r="95" spans="1:10" ht="98.25" customHeight="1" thickBot="1" x14ac:dyDescent="0.3">
      <c r="A95" s="35"/>
      <c r="B95" s="24"/>
      <c r="C95" s="31" t="s">
        <v>109</v>
      </c>
      <c r="D95" s="31"/>
      <c r="E95" s="31"/>
      <c r="F95" s="31"/>
      <c r="G95" s="58"/>
      <c r="H95" s="30"/>
      <c r="I95" s="58"/>
      <c r="J95" s="30"/>
    </row>
    <row r="96" spans="1:10" x14ac:dyDescent="0.25">
      <c r="A96" s="33">
        <v>18</v>
      </c>
      <c r="B96" s="22" t="s">
        <v>108</v>
      </c>
      <c r="C96" s="54" t="s">
        <v>107</v>
      </c>
      <c r="D96" s="54" t="s">
        <v>106</v>
      </c>
      <c r="E96" s="54" t="s">
        <v>105</v>
      </c>
      <c r="F96" s="73" t="s">
        <v>104</v>
      </c>
      <c r="G96" s="72" t="s">
        <v>50</v>
      </c>
      <c r="H96" s="26"/>
      <c r="I96" s="69" t="s">
        <v>99</v>
      </c>
      <c r="J96" s="68"/>
    </row>
    <row r="97" spans="1:10" ht="32.25" thickBot="1" x14ac:dyDescent="0.3">
      <c r="A97" s="34"/>
      <c r="B97" s="23"/>
      <c r="C97" s="53"/>
      <c r="D97" s="53"/>
      <c r="E97" s="53"/>
      <c r="F97" s="65"/>
      <c r="G97" s="71" t="s">
        <v>103</v>
      </c>
      <c r="H97" s="70">
        <v>9</v>
      </c>
      <c r="I97" s="62" t="s">
        <v>102</v>
      </c>
      <c r="J97" s="61">
        <v>5</v>
      </c>
    </row>
    <row r="98" spans="1:10" x14ac:dyDescent="0.25">
      <c r="A98" s="34"/>
      <c r="B98" s="23"/>
      <c r="C98" s="53"/>
      <c r="D98" s="53"/>
      <c r="E98" s="53"/>
      <c r="F98" s="65"/>
      <c r="G98" s="67"/>
      <c r="H98" s="66"/>
      <c r="I98" s="69" t="s">
        <v>101</v>
      </c>
      <c r="J98" s="68"/>
    </row>
    <row r="99" spans="1:10" ht="48" thickBot="1" x14ac:dyDescent="0.3">
      <c r="A99" s="34"/>
      <c r="B99" s="23"/>
      <c r="C99" s="53"/>
      <c r="D99" s="53"/>
      <c r="E99" s="53"/>
      <c r="F99" s="65"/>
      <c r="G99" s="67"/>
      <c r="H99" s="66"/>
      <c r="I99" s="62" t="s">
        <v>100</v>
      </c>
      <c r="J99" s="61">
        <v>1</v>
      </c>
    </row>
    <row r="100" spans="1:10" x14ac:dyDescent="0.25">
      <c r="A100" s="34"/>
      <c r="B100" s="23"/>
      <c r="C100" s="53"/>
      <c r="D100" s="53"/>
      <c r="E100" s="53"/>
      <c r="F100" s="65"/>
      <c r="G100" s="67"/>
      <c r="H100" s="66"/>
      <c r="I100" s="69" t="s">
        <v>99</v>
      </c>
      <c r="J100" s="68"/>
    </row>
    <row r="101" spans="1:10" ht="47.25" x14ac:dyDescent="0.25">
      <c r="A101" s="34"/>
      <c r="B101" s="23"/>
      <c r="C101" s="53"/>
      <c r="D101" s="53"/>
      <c r="E101" s="53"/>
      <c r="F101" s="65"/>
      <c r="G101" s="67"/>
      <c r="H101" s="66"/>
      <c r="I101" s="62" t="s">
        <v>98</v>
      </c>
      <c r="J101" s="61">
        <v>1</v>
      </c>
    </row>
    <row r="102" spans="1:10" ht="31.5" x14ac:dyDescent="0.25">
      <c r="A102" s="34"/>
      <c r="B102" s="23"/>
      <c r="C102" s="53"/>
      <c r="D102" s="53"/>
      <c r="E102" s="53"/>
      <c r="F102" s="65"/>
      <c r="G102" s="64"/>
      <c r="H102" s="63"/>
      <c r="I102" s="62" t="s">
        <v>97</v>
      </c>
      <c r="J102" s="61">
        <v>1</v>
      </c>
    </row>
    <row r="103" spans="1:10" ht="12" customHeight="1" thickBot="1" x14ac:dyDescent="0.3">
      <c r="A103" s="34"/>
      <c r="B103" s="23"/>
      <c r="C103" s="52"/>
      <c r="D103" s="52"/>
      <c r="E103" s="52"/>
      <c r="F103" s="60"/>
      <c r="G103" s="59" t="s">
        <v>8</v>
      </c>
      <c r="H103" s="29">
        <f>SUM(H97:H97,H99:H99,H101:H102,)</f>
        <v>9</v>
      </c>
      <c r="I103" s="59" t="s">
        <v>8</v>
      </c>
      <c r="J103" s="29">
        <f>SUM(J101:J102,J99,J97)</f>
        <v>8</v>
      </c>
    </row>
    <row r="104" spans="1:10" ht="99.75" customHeight="1" thickBot="1" x14ac:dyDescent="0.3">
      <c r="A104" s="35"/>
      <c r="B104" s="24"/>
      <c r="C104" s="31" t="s">
        <v>96</v>
      </c>
      <c r="D104" s="31"/>
      <c r="E104" s="31"/>
      <c r="F104" s="31"/>
      <c r="G104" s="58"/>
      <c r="H104" s="30"/>
      <c r="I104" s="58"/>
      <c r="J104" s="30"/>
    </row>
    <row r="105" spans="1:10" ht="16.5" customHeight="1" thickBot="1" x14ac:dyDescent="0.3">
      <c r="A105" s="57" t="s">
        <v>95</v>
      </c>
      <c r="B105" s="56"/>
      <c r="C105" s="56"/>
      <c r="D105" s="56"/>
      <c r="E105" s="56"/>
      <c r="F105" s="55"/>
      <c r="G105" s="49">
        <f>H103+H94+H87+H81+H76+H70+H65+H61+H56+H52+H47+H42+H37+H31+H23+H16+H12+H7</f>
        <v>200</v>
      </c>
      <c r="H105" s="51"/>
      <c r="I105" s="49">
        <f>J103+J94+J87+J81+J76+J70+J65+J61+J56+J52+J47+J42+J37+J31+J23+J16+J12+J7</f>
        <v>200</v>
      </c>
      <c r="J105" s="51"/>
    </row>
    <row r="106" spans="1:10" ht="156" customHeight="1" thickBot="1" x14ac:dyDescent="0.3">
      <c r="A106" s="41" t="s">
        <v>9</v>
      </c>
      <c r="B106" s="42"/>
      <c r="C106" s="43" t="s">
        <v>94</v>
      </c>
      <c r="D106" s="44"/>
      <c r="E106" s="44"/>
      <c r="F106" s="44"/>
      <c r="G106" s="44"/>
      <c r="H106" s="45"/>
      <c r="I106" s="15" t="s">
        <v>93</v>
      </c>
      <c r="J106" s="16" t="s">
        <v>90</v>
      </c>
    </row>
    <row r="107" spans="1:10" ht="196.35" customHeight="1" thickBot="1" x14ac:dyDescent="0.3">
      <c r="A107" s="41" t="s">
        <v>9</v>
      </c>
      <c r="B107" s="42"/>
      <c r="C107" s="43" t="s">
        <v>92</v>
      </c>
      <c r="D107" s="44"/>
      <c r="E107" s="44"/>
      <c r="F107" s="44"/>
      <c r="G107" s="44"/>
      <c r="H107" s="45"/>
      <c r="I107" s="17" t="s">
        <v>91</v>
      </c>
      <c r="J107" s="18" t="s">
        <v>90</v>
      </c>
    </row>
  </sheetData>
  <sheetProtection algorithmName="SHA-512" hashValue="N7VOJ2daZQrx9xcyIzVIk99ASsvkjbg9OMdS1Rrvvpo4IgN/xrWv/ePrH/KeOCJGu4aU9Hj26s7Yk1Unoy2j0A==" saltValue="CZtx33VR9rIR4xnvyH4/ig==" spinCount="100000" sheet="1" formatCells="0" formatColumns="0" formatRows="0" insertColumns="0" insertRows="0" autoFilter="0"/>
  <autoFilter ref="A2:J107" xr:uid="{00000000-0009-0000-0000-000000000000}"/>
  <mergeCells count="284">
    <mergeCell ref="I47:I48"/>
    <mergeCell ref="J47:J48"/>
    <mergeCell ref="G50:G51"/>
    <mergeCell ref="H50:H51"/>
    <mergeCell ref="I52:I53"/>
    <mergeCell ref="J52:J53"/>
    <mergeCell ref="I94:I95"/>
    <mergeCell ref="J94:J95"/>
    <mergeCell ref="H45:H46"/>
    <mergeCell ref="G68:G69"/>
    <mergeCell ref="H68:H69"/>
    <mergeCell ref="G59:G60"/>
    <mergeCell ref="H59:H60"/>
    <mergeCell ref="I61:I62"/>
    <mergeCell ref="J61:J62"/>
    <mergeCell ref="G45:G46"/>
    <mergeCell ref="E9:E12"/>
    <mergeCell ref="F9:F12"/>
    <mergeCell ref="B3:B8"/>
    <mergeCell ref="G3:H3"/>
    <mergeCell ref="G5:H5"/>
    <mergeCell ref="G7:G8"/>
    <mergeCell ref="H7:H8"/>
    <mergeCell ref="C8:F8"/>
    <mergeCell ref="G1:H1"/>
    <mergeCell ref="I1:J1"/>
    <mergeCell ref="J42:J43"/>
    <mergeCell ref="B9:B13"/>
    <mergeCell ref="G9:H9"/>
    <mergeCell ref="G12:G13"/>
    <mergeCell ref="H12:H13"/>
    <mergeCell ref="C13:F13"/>
    <mergeCell ref="C9:C12"/>
    <mergeCell ref="D9:D12"/>
    <mergeCell ref="A1:A2"/>
    <mergeCell ref="B1:B2"/>
    <mergeCell ref="C1:C2"/>
    <mergeCell ref="D1:D2"/>
    <mergeCell ref="E1:E2"/>
    <mergeCell ref="F1:F2"/>
    <mergeCell ref="I31:I32"/>
    <mergeCell ref="J31:J32"/>
    <mergeCell ref="I37:I38"/>
    <mergeCell ref="J37:J38"/>
    <mergeCell ref="G40:G41"/>
    <mergeCell ref="G94:G95"/>
    <mergeCell ref="I42:I43"/>
    <mergeCell ref="I87:I88"/>
    <mergeCell ref="J87:J88"/>
    <mergeCell ref="I65:I66"/>
    <mergeCell ref="A107:B107"/>
    <mergeCell ref="I103:I104"/>
    <mergeCell ref="J103:J104"/>
    <mergeCell ref="I105:J105"/>
    <mergeCell ref="I7:I8"/>
    <mergeCell ref="J7:J8"/>
    <mergeCell ref="I12:I13"/>
    <mergeCell ref="J12:J13"/>
    <mergeCell ref="G10:G11"/>
    <mergeCell ref="H10:H11"/>
    <mergeCell ref="B96:B104"/>
    <mergeCell ref="G96:H96"/>
    <mergeCell ref="G103:G104"/>
    <mergeCell ref="H103:H104"/>
    <mergeCell ref="C104:F104"/>
    <mergeCell ref="G97:G102"/>
    <mergeCell ref="H97:H102"/>
    <mergeCell ref="A106:B106"/>
    <mergeCell ref="H94:H95"/>
    <mergeCell ref="C95:F95"/>
    <mergeCell ref="E89:E94"/>
    <mergeCell ref="F89:F94"/>
    <mergeCell ref="C96:C103"/>
    <mergeCell ref="D96:D103"/>
    <mergeCell ref="E96:E103"/>
    <mergeCell ref="F96:F103"/>
    <mergeCell ref="A96:A104"/>
    <mergeCell ref="B83:B88"/>
    <mergeCell ref="G83:H83"/>
    <mergeCell ref="B78:B82"/>
    <mergeCell ref="H87:H88"/>
    <mergeCell ref="C88:F88"/>
    <mergeCell ref="B89:B95"/>
    <mergeCell ref="G89:H89"/>
    <mergeCell ref="G90:G93"/>
    <mergeCell ref="H90:H93"/>
    <mergeCell ref="B72:B77"/>
    <mergeCell ref="G72:H72"/>
    <mergeCell ref="G76:G77"/>
    <mergeCell ref="H76:H77"/>
    <mergeCell ref="C77:F77"/>
    <mergeCell ref="G73:G75"/>
    <mergeCell ref="H73:H75"/>
    <mergeCell ref="E83:E87"/>
    <mergeCell ref="F83:F87"/>
    <mergeCell ref="C89:C94"/>
    <mergeCell ref="D89:D94"/>
    <mergeCell ref="G78:H78"/>
    <mergeCell ref="G81:G82"/>
    <mergeCell ref="H81:H82"/>
    <mergeCell ref="C82:F82"/>
    <mergeCell ref="G87:G88"/>
    <mergeCell ref="C107:H107"/>
    <mergeCell ref="G105:H105"/>
    <mergeCell ref="A105:F105"/>
    <mergeCell ref="C72:C76"/>
    <mergeCell ref="D72:D76"/>
    <mergeCell ref="E72:E76"/>
    <mergeCell ref="F72:F76"/>
    <mergeCell ref="C78:C81"/>
    <mergeCell ref="D78:D81"/>
    <mergeCell ref="E78:E81"/>
    <mergeCell ref="G67:H67"/>
    <mergeCell ref="G70:G71"/>
    <mergeCell ref="H70:H71"/>
    <mergeCell ref="G84:G86"/>
    <mergeCell ref="H84:H86"/>
    <mergeCell ref="C106:H106"/>
    <mergeCell ref="F78:F81"/>
    <mergeCell ref="C71:F71"/>
    <mergeCell ref="C83:C87"/>
    <mergeCell ref="D83:D87"/>
    <mergeCell ref="C14:C16"/>
    <mergeCell ref="D14:D16"/>
    <mergeCell ref="E14:E16"/>
    <mergeCell ref="F14:F16"/>
    <mergeCell ref="G18:H18"/>
    <mergeCell ref="G23:G24"/>
    <mergeCell ref="H23:H24"/>
    <mergeCell ref="D18:D23"/>
    <mergeCell ref="E18:E23"/>
    <mergeCell ref="F18:F23"/>
    <mergeCell ref="B63:B66"/>
    <mergeCell ref="G63:H63"/>
    <mergeCell ref="G65:G66"/>
    <mergeCell ref="H65:H66"/>
    <mergeCell ref="C66:F66"/>
    <mergeCell ref="B14:B17"/>
    <mergeCell ref="G14:H14"/>
    <mergeCell ref="G16:G17"/>
    <mergeCell ref="H16:H17"/>
    <mergeCell ref="C17:F17"/>
    <mergeCell ref="A54:A57"/>
    <mergeCell ref="B18:B24"/>
    <mergeCell ref="C24:F24"/>
    <mergeCell ref="C18:C23"/>
    <mergeCell ref="G61:G62"/>
    <mergeCell ref="H61:H62"/>
    <mergeCell ref="C62:F62"/>
    <mergeCell ref="B25:B32"/>
    <mergeCell ref="G20:G22"/>
    <mergeCell ref="H20:H22"/>
    <mergeCell ref="A78:A82"/>
    <mergeCell ref="A83:A88"/>
    <mergeCell ref="A89:A95"/>
    <mergeCell ref="A3:A8"/>
    <mergeCell ref="A9:A13"/>
    <mergeCell ref="A14:A17"/>
    <mergeCell ref="A58:A62"/>
    <mergeCell ref="A63:A66"/>
    <mergeCell ref="A18:A24"/>
    <mergeCell ref="A25:A32"/>
    <mergeCell ref="C3:C7"/>
    <mergeCell ref="D3:D7"/>
    <mergeCell ref="E3:E7"/>
    <mergeCell ref="F3:F7"/>
    <mergeCell ref="A67:A71"/>
    <mergeCell ref="A72:A77"/>
    <mergeCell ref="A33:A38"/>
    <mergeCell ref="A39:A43"/>
    <mergeCell ref="A44:A48"/>
    <mergeCell ref="A49:A53"/>
    <mergeCell ref="B33:B38"/>
    <mergeCell ref="G33:H33"/>
    <mergeCell ref="G37:G38"/>
    <mergeCell ref="H37:H38"/>
    <mergeCell ref="C38:F38"/>
    <mergeCell ref="C33:C37"/>
    <mergeCell ref="D33:D37"/>
    <mergeCell ref="E33:E37"/>
    <mergeCell ref="F33:F37"/>
    <mergeCell ref="G35:H35"/>
    <mergeCell ref="G25:H25"/>
    <mergeCell ref="G31:G32"/>
    <mergeCell ref="H31:H32"/>
    <mergeCell ref="C32:F32"/>
    <mergeCell ref="C25:C31"/>
    <mergeCell ref="D25:D31"/>
    <mergeCell ref="E25:E31"/>
    <mergeCell ref="F25:F31"/>
    <mergeCell ref="G26:G30"/>
    <mergeCell ref="H26:H30"/>
    <mergeCell ref="B39:B43"/>
    <mergeCell ref="G39:H39"/>
    <mergeCell ref="G42:G43"/>
    <mergeCell ref="H42:H43"/>
    <mergeCell ref="C43:F43"/>
    <mergeCell ref="C39:C42"/>
    <mergeCell ref="D39:D42"/>
    <mergeCell ref="E39:E42"/>
    <mergeCell ref="F39:F42"/>
    <mergeCell ref="H40:H41"/>
    <mergeCell ref="B44:B48"/>
    <mergeCell ref="G44:H44"/>
    <mergeCell ref="G47:G48"/>
    <mergeCell ref="H47:H48"/>
    <mergeCell ref="C48:F48"/>
    <mergeCell ref="C44:C47"/>
    <mergeCell ref="D44:D47"/>
    <mergeCell ref="E44:E47"/>
    <mergeCell ref="F44:F47"/>
    <mergeCell ref="B49:B53"/>
    <mergeCell ref="G49:H49"/>
    <mergeCell ref="G52:G53"/>
    <mergeCell ref="H52:H53"/>
    <mergeCell ref="C53:F53"/>
    <mergeCell ref="C49:C52"/>
    <mergeCell ref="D49:D52"/>
    <mergeCell ref="E49:E52"/>
    <mergeCell ref="F49:F52"/>
    <mergeCell ref="C63:C65"/>
    <mergeCell ref="D63:D65"/>
    <mergeCell ref="E63:E65"/>
    <mergeCell ref="F63:F65"/>
    <mergeCell ref="C67:C70"/>
    <mergeCell ref="D67:D70"/>
    <mergeCell ref="E67:E70"/>
    <mergeCell ref="F67:F70"/>
    <mergeCell ref="E54:E56"/>
    <mergeCell ref="F54:F56"/>
    <mergeCell ref="C58:C61"/>
    <mergeCell ref="D58:D61"/>
    <mergeCell ref="E58:E61"/>
    <mergeCell ref="F58:F61"/>
    <mergeCell ref="B54:B57"/>
    <mergeCell ref="B58:B62"/>
    <mergeCell ref="B67:B71"/>
    <mergeCell ref="G54:H54"/>
    <mergeCell ref="G56:G57"/>
    <mergeCell ref="H56:H57"/>
    <mergeCell ref="C57:F57"/>
    <mergeCell ref="G58:H58"/>
    <mergeCell ref="C54:C56"/>
    <mergeCell ref="D54:D56"/>
    <mergeCell ref="I29:J29"/>
    <mergeCell ref="I33:J33"/>
    <mergeCell ref="I39:J39"/>
    <mergeCell ref="I5:J5"/>
    <mergeCell ref="I34:I36"/>
    <mergeCell ref="J34:J36"/>
    <mergeCell ref="I16:I17"/>
    <mergeCell ref="J16:J17"/>
    <mergeCell ref="I23:I24"/>
    <mergeCell ref="J23:J24"/>
    <mergeCell ref="I76:I77"/>
    <mergeCell ref="J76:J77"/>
    <mergeCell ref="I81:I82"/>
    <mergeCell ref="J81:J82"/>
    <mergeCell ref="J56:J57"/>
    <mergeCell ref="I3:J3"/>
    <mergeCell ref="I9:J9"/>
    <mergeCell ref="I14:J14"/>
    <mergeCell ref="I18:J18"/>
    <mergeCell ref="I25:J25"/>
    <mergeCell ref="I49:J49"/>
    <mergeCell ref="I58:J58"/>
    <mergeCell ref="I63:J63"/>
    <mergeCell ref="I67:J67"/>
    <mergeCell ref="I72:J72"/>
    <mergeCell ref="I74:J74"/>
    <mergeCell ref="I70:I71"/>
    <mergeCell ref="J70:J71"/>
    <mergeCell ref="J65:J66"/>
    <mergeCell ref="I56:I57"/>
    <mergeCell ref="I44:J44"/>
    <mergeCell ref="I78:J78"/>
    <mergeCell ref="I83:J83"/>
    <mergeCell ref="I85:J85"/>
    <mergeCell ref="I96:J96"/>
    <mergeCell ref="I100:J100"/>
    <mergeCell ref="I98:J98"/>
    <mergeCell ref="I89:J89"/>
    <mergeCell ref="I91:J91"/>
    <mergeCell ref="I54:J54"/>
  </mergeCells>
  <pageMargins left="0.7" right="0.7" top="0.75" bottom="0.75" header="0.3" footer="0.3"/>
  <pageSetup paperSize="9" orientation="portrait" horizont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C57FC1-3CF6-4F95-853E-2D6008E6CD32}">
  <dimension ref="A1:M121"/>
  <sheetViews>
    <sheetView zoomScale="85" zoomScaleNormal="85" workbookViewId="0">
      <pane ySplit="1" topLeftCell="A2" activePane="bottomLeft" state="frozen"/>
      <selection pane="bottomLeft" activeCell="L117" sqref="L117"/>
    </sheetView>
  </sheetViews>
  <sheetFormatPr defaultColWidth="9.140625" defaultRowHeight="15.75" x14ac:dyDescent="0.25"/>
  <cols>
    <col min="1" max="1" width="13.42578125" style="3" customWidth="1"/>
    <col min="2" max="2" width="26.7109375" style="4" customWidth="1"/>
    <col min="3" max="3" width="23" style="3" customWidth="1"/>
    <col min="4" max="4" width="28.7109375" style="3" customWidth="1"/>
    <col min="5" max="5" width="24.42578125" style="3" customWidth="1"/>
    <col min="6" max="6" width="28" style="3" customWidth="1"/>
    <col min="7" max="7" width="31.85546875" style="3" customWidth="1"/>
    <col min="8" max="8" width="21.28515625" style="3" customWidth="1"/>
    <col min="9" max="11" width="9.140625" style="2"/>
    <col min="12" max="12" width="44.7109375" style="2" customWidth="1"/>
    <col min="13" max="16384" width="9.140625" style="2"/>
  </cols>
  <sheetData>
    <row r="1" spans="1:13" s="1" customFormat="1" ht="48" thickBot="1" x14ac:dyDescent="0.3">
      <c r="A1" s="8" t="s">
        <v>0</v>
      </c>
      <c r="B1" s="9" t="s">
        <v>1</v>
      </c>
      <c r="C1" s="98" t="s">
        <v>2</v>
      </c>
      <c r="D1" s="10" t="s">
        <v>3</v>
      </c>
      <c r="E1" s="10" t="s">
        <v>4</v>
      </c>
      <c r="F1" s="10" t="s">
        <v>5</v>
      </c>
      <c r="G1" s="11" t="s">
        <v>6</v>
      </c>
      <c r="H1" s="12" t="s">
        <v>7</v>
      </c>
      <c r="I1" s="2"/>
      <c r="J1" s="2"/>
      <c r="K1" s="2"/>
      <c r="L1" s="2"/>
      <c r="M1" s="2"/>
    </row>
    <row r="2" spans="1:13" x14ac:dyDescent="0.25">
      <c r="A2" s="33">
        <v>1</v>
      </c>
      <c r="B2" s="22" t="s">
        <v>324</v>
      </c>
      <c r="C2" s="54" t="s">
        <v>339</v>
      </c>
      <c r="D2" s="54" t="s">
        <v>338</v>
      </c>
      <c r="E2" s="54" t="s">
        <v>337</v>
      </c>
      <c r="F2" s="54" t="s">
        <v>328</v>
      </c>
      <c r="G2" s="25" t="s">
        <v>231</v>
      </c>
      <c r="H2" s="26"/>
    </row>
    <row r="3" spans="1:13" ht="32.25" thickBot="1" x14ac:dyDescent="0.3">
      <c r="A3" s="34"/>
      <c r="B3" s="23"/>
      <c r="C3" s="53"/>
      <c r="D3" s="53"/>
      <c r="E3" s="53"/>
      <c r="F3" s="53"/>
      <c r="G3" s="13" t="s">
        <v>230</v>
      </c>
      <c r="H3" s="14">
        <v>36</v>
      </c>
    </row>
    <row r="4" spans="1:13" x14ac:dyDescent="0.25">
      <c r="A4" s="34"/>
      <c r="B4" s="23"/>
      <c r="C4" s="53"/>
      <c r="D4" s="53"/>
      <c r="E4" s="53"/>
      <c r="F4" s="53"/>
      <c r="G4" s="25" t="s">
        <v>119</v>
      </c>
      <c r="H4" s="26"/>
    </row>
    <row r="5" spans="1:13" ht="16.5" thickBot="1" x14ac:dyDescent="0.3">
      <c r="A5" s="34"/>
      <c r="B5" s="23"/>
      <c r="C5" s="53"/>
      <c r="D5" s="53"/>
      <c r="E5" s="53"/>
      <c r="F5" s="53"/>
      <c r="G5" s="13" t="s">
        <v>327</v>
      </c>
      <c r="H5" s="14">
        <v>9</v>
      </c>
    </row>
    <row r="6" spans="1:13" x14ac:dyDescent="0.25">
      <c r="A6" s="34"/>
      <c r="B6" s="23"/>
      <c r="C6" s="53"/>
      <c r="D6" s="53"/>
      <c r="E6" s="53"/>
      <c r="F6" s="53"/>
      <c r="G6" s="25" t="s">
        <v>191</v>
      </c>
      <c r="H6" s="26"/>
    </row>
    <row r="7" spans="1:13" ht="32.25" thickBot="1" x14ac:dyDescent="0.3">
      <c r="A7" s="34"/>
      <c r="B7" s="23"/>
      <c r="C7" s="53"/>
      <c r="D7" s="53"/>
      <c r="E7" s="53"/>
      <c r="F7" s="53"/>
      <c r="G7" s="13" t="s">
        <v>326</v>
      </c>
      <c r="H7" s="14">
        <v>12</v>
      </c>
    </row>
    <row r="8" spans="1:13" x14ac:dyDescent="0.25">
      <c r="A8" s="34"/>
      <c r="B8" s="23"/>
      <c r="C8" s="53"/>
      <c r="D8" s="53"/>
      <c r="E8" s="53"/>
      <c r="F8" s="53"/>
      <c r="G8" s="25" t="s">
        <v>336</v>
      </c>
      <c r="H8" s="26"/>
    </row>
    <row r="9" spans="1:13" x14ac:dyDescent="0.25">
      <c r="A9" s="34"/>
      <c r="B9" s="23"/>
      <c r="C9" s="53"/>
      <c r="D9" s="53"/>
      <c r="E9" s="53"/>
      <c r="F9" s="53"/>
      <c r="G9" s="13" t="s">
        <v>335</v>
      </c>
      <c r="H9" s="14">
        <v>45</v>
      </c>
    </row>
    <row r="10" spans="1:13" ht="16.5" thickBot="1" x14ac:dyDescent="0.3">
      <c r="A10" s="34"/>
      <c r="B10" s="23"/>
      <c r="C10" s="53"/>
      <c r="D10" s="53"/>
      <c r="E10" s="53"/>
      <c r="F10" s="53"/>
      <c r="G10" s="13" t="s">
        <v>334</v>
      </c>
      <c r="H10" s="14">
        <v>27</v>
      </c>
    </row>
    <row r="11" spans="1:13" x14ac:dyDescent="0.25">
      <c r="A11" s="34"/>
      <c r="B11" s="23"/>
      <c r="C11" s="53"/>
      <c r="D11" s="53"/>
      <c r="E11" s="53"/>
      <c r="F11" s="53"/>
      <c r="G11" s="25" t="s">
        <v>333</v>
      </c>
      <c r="H11" s="26"/>
    </row>
    <row r="12" spans="1:13" x14ac:dyDescent="0.25">
      <c r="A12" s="34"/>
      <c r="B12" s="23"/>
      <c r="C12" s="53"/>
      <c r="D12" s="53"/>
      <c r="E12" s="53"/>
      <c r="F12" s="53"/>
      <c r="G12" s="13" t="s">
        <v>333</v>
      </c>
      <c r="H12" s="14">
        <v>62</v>
      </c>
    </row>
    <row r="13" spans="1:13" ht="16.5" thickBot="1" x14ac:dyDescent="0.3">
      <c r="A13" s="34"/>
      <c r="B13" s="23"/>
      <c r="C13" s="52"/>
      <c r="D13" s="52"/>
      <c r="E13" s="52"/>
      <c r="F13" s="52"/>
      <c r="G13" s="27" t="s">
        <v>8</v>
      </c>
      <c r="H13" s="29">
        <f>SUM(H3:H3,H5:H5,H7:H7,H9:H10,H12:H12,)</f>
        <v>191</v>
      </c>
    </row>
    <row r="14" spans="1:13" ht="104.25" customHeight="1" thickBot="1" x14ac:dyDescent="0.3">
      <c r="A14" s="35"/>
      <c r="B14" s="24"/>
      <c r="C14" s="31" t="s">
        <v>332</v>
      </c>
      <c r="D14" s="31"/>
      <c r="E14" s="31"/>
      <c r="F14" s="32"/>
      <c r="G14" s="28"/>
      <c r="H14" s="30"/>
    </row>
    <row r="15" spans="1:13" x14ac:dyDescent="0.25">
      <c r="A15" s="33">
        <v>2</v>
      </c>
      <c r="B15" s="22" t="s">
        <v>324</v>
      </c>
      <c r="C15" s="54" t="s">
        <v>331</v>
      </c>
      <c r="D15" s="54" t="s">
        <v>330</v>
      </c>
      <c r="E15" s="54" t="s">
        <v>329</v>
      </c>
      <c r="F15" s="54" t="s">
        <v>328</v>
      </c>
      <c r="G15" s="25" t="s">
        <v>231</v>
      </c>
      <c r="H15" s="26"/>
    </row>
    <row r="16" spans="1:13" ht="32.25" thickBot="1" x14ac:dyDescent="0.3">
      <c r="A16" s="34"/>
      <c r="B16" s="23"/>
      <c r="C16" s="53"/>
      <c r="D16" s="53"/>
      <c r="E16" s="53"/>
      <c r="F16" s="53"/>
      <c r="G16" s="13" t="s">
        <v>230</v>
      </c>
      <c r="H16" s="14">
        <v>36</v>
      </c>
    </row>
    <row r="17" spans="1:8" x14ac:dyDescent="0.25">
      <c r="A17" s="34"/>
      <c r="B17" s="23"/>
      <c r="C17" s="53"/>
      <c r="D17" s="53"/>
      <c r="E17" s="53"/>
      <c r="F17" s="53"/>
      <c r="G17" s="25" t="s">
        <v>119</v>
      </c>
      <c r="H17" s="26"/>
    </row>
    <row r="18" spans="1:8" ht="16.5" thickBot="1" x14ac:dyDescent="0.3">
      <c r="A18" s="34"/>
      <c r="B18" s="23"/>
      <c r="C18" s="53"/>
      <c r="D18" s="53"/>
      <c r="E18" s="53"/>
      <c r="F18" s="53"/>
      <c r="G18" s="13" t="s">
        <v>327</v>
      </c>
      <c r="H18" s="14">
        <v>9</v>
      </c>
    </row>
    <row r="19" spans="1:8" x14ac:dyDescent="0.25">
      <c r="A19" s="34"/>
      <c r="B19" s="23"/>
      <c r="C19" s="53"/>
      <c r="D19" s="53"/>
      <c r="E19" s="53"/>
      <c r="F19" s="53"/>
      <c r="G19" s="25" t="s">
        <v>191</v>
      </c>
      <c r="H19" s="26"/>
    </row>
    <row r="20" spans="1:8" ht="31.5" x14ac:dyDescent="0.25">
      <c r="A20" s="34"/>
      <c r="B20" s="23"/>
      <c r="C20" s="53"/>
      <c r="D20" s="53"/>
      <c r="E20" s="53"/>
      <c r="F20" s="53"/>
      <c r="G20" s="13" t="s">
        <v>326</v>
      </c>
      <c r="H20" s="14">
        <v>12</v>
      </c>
    </row>
    <row r="21" spans="1:8" ht="16.5" thickBot="1" x14ac:dyDescent="0.3">
      <c r="A21" s="34"/>
      <c r="B21" s="23"/>
      <c r="C21" s="52"/>
      <c r="D21" s="52"/>
      <c r="E21" s="52"/>
      <c r="F21" s="52"/>
      <c r="G21" s="27" t="s">
        <v>8</v>
      </c>
      <c r="H21" s="29">
        <f>SUM(H16:H16,H18:H18,H20:H20,)</f>
        <v>57</v>
      </c>
    </row>
    <row r="22" spans="1:8" ht="91.5" customHeight="1" thickBot="1" x14ac:dyDescent="0.3">
      <c r="A22" s="35"/>
      <c r="B22" s="24"/>
      <c r="C22" s="31" t="s">
        <v>325</v>
      </c>
      <c r="D22" s="31"/>
      <c r="E22" s="31"/>
      <c r="F22" s="32"/>
      <c r="G22" s="28"/>
      <c r="H22" s="30"/>
    </row>
    <row r="23" spans="1:8" x14ac:dyDescent="0.25">
      <c r="A23" s="33">
        <v>3</v>
      </c>
      <c r="B23" s="22" t="s">
        <v>324</v>
      </c>
      <c r="C23" s="54" t="s">
        <v>323</v>
      </c>
      <c r="D23" s="54" t="s">
        <v>322</v>
      </c>
      <c r="E23" s="54" t="s">
        <v>321</v>
      </c>
      <c r="F23" s="54" t="s">
        <v>320</v>
      </c>
      <c r="G23" s="25" t="s">
        <v>119</v>
      </c>
      <c r="H23" s="26"/>
    </row>
    <row r="24" spans="1:8" ht="16.5" thickBot="1" x14ac:dyDescent="0.3">
      <c r="A24" s="34"/>
      <c r="B24" s="23"/>
      <c r="C24" s="53"/>
      <c r="D24" s="53"/>
      <c r="E24" s="53"/>
      <c r="F24" s="53"/>
      <c r="G24" s="13" t="s">
        <v>319</v>
      </c>
      <c r="H24" s="14">
        <v>18</v>
      </c>
    </row>
    <row r="25" spans="1:8" x14ac:dyDescent="0.25">
      <c r="A25" s="34"/>
      <c r="B25" s="23"/>
      <c r="C25" s="53"/>
      <c r="D25" s="53"/>
      <c r="E25" s="53"/>
      <c r="F25" s="53"/>
      <c r="G25" s="25" t="s">
        <v>191</v>
      </c>
      <c r="H25" s="26"/>
    </row>
    <row r="26" spans="1:8" ht="31.5" x14ac:dyDescent="0.25">
      <c r="A26" s="34"/>
      <c r="B26" s="23"/>
      <c r="C26" s="53"/>
      <c r="D26" s="53"/>
      <c r="E26" s="53"/>
      <c r="F26" s="53"/>
      <c r="G26" s="13" t="s">
        <v>318</v>
      </c>
      <c r="H26" s="14">
        <v>24</v>
      </c>
    </row>
    <row r="27" spans="1:8" ht="231" customHeight="1" thickBot="1" x14ac:dyDescent="0.3">
      <c r="A27" s="34"/>
      <c r="B27" s="23"/>
      <c r="C27" s="52"/>
      <c r="D27" s="52"/>
      <c r="E27" s="52"/>
      <c r="F27" s="52"/>
      <c r="G27" s="27" t="s">
        <v>8</v>
      </c>
      <c r="H27" s="29">
        <f>SUM(H24:H24,H26:H26,)</f>
        <v>42</v>
      </c>
    </row>
    <row r="28" spans="1:8" ht="95.45" customHeight="1" thickBot="1" x14ac:dyDescent="0.3">
      <c r="A28" s="35"/>
      <c r="B28" s="24"/>
      <c r="C28" s="31" t="s">
        <v>317</v>
      </c>
      <c r="D28" s="31"/>
      <c r="E28" s="31"/>
      <c r="F28" s="32"/>
      <c r="G28" s="28"/>
      <c r="H28" s="30"/>
    </row>
    <row r="29" spans="1:8" x14ac:dyDescent="0.25">
      <c r="A29" s="33">
        <v>4</v>
      </c>
      <c r="B29" s="22" t="s">
        <v>255</v>
      </c>
      <c r="C29" s="54" t="s">
        <v>316</v>
      </c>
      <c r="D29" s="54" t="s">
        <v>315</v>
      </c>
      <c r="E29" s="54" t="s">
        <v>314</v>
      </c>
      <c r="F29" s="54" t="s">
        <v>313</v>
      </c>
      <c r="G29" s="25" t="s">
        <v>250</v>
      </c>
      <c r="H29" s="26"/>
    </row>
    <row r="30" spans="1:8" ht="16.5" thickBot="1" x14ac:dyDescent="0.3">
      <c r="A30" s="34"/>
      <c r="B30" s="23"/>
      <c r="C30" s="53"/>
      <c r="D30" s="53"/>
      <c r="E30" s="53"/>
      <c r="F30" s="53"/>
      <c r="G30" s="13" t="s">
        <v>278</v>
      </c>
      <c r="H30" s="14">
        <v>7</v>
      </c>
    </row>
    <row r="31" spans="1:8" x14ac:dyDescent="0.25">
      <c r="A31" s="34"/>
      <c r="B31" s="23"/>
      <c r="C31" s="53"/>
      <c r="D31" s="53"/>
      <c r="E31" s="53"/>
      <c r="F31" s="53"/>
      <c r="G31" s="25" t="s">
        <v>139</v>
      </c>
      <c r="H31" s="26"/>
    </row>
    <row r="32" spans="1:8" x14ac:dyDescent="0.25">
      <c r="A32" s="34"/>
      <c r="B32" s="23"/>
      <c r="C32" s="53"/>
      <c r="D32" s="53"/>
      <c r="E32" s="53"/>
      <c r="F32" s="53"/>
      <c r="G32" s="13" t="s">
        <v>261</v>
      </c>
      <c r="H32" s="14">
        <v>20</v>
      </c>
    </row>
    <row r="33" spans="1:8" ht="91.5" customHeight="1" thickBot="1" x14ac:dyDescent="0.3">
      <c r="A33" s="34"/>
      <c r="B33" s="23"/>
      <c r="C33" s="52"/>
      <c r="D33" s="52"/>
      <c r="E33" s="52"/>
      <c r="F33" s="52"/>
      <c r="G33" s="27" t="s">
        <v>8</v>
      </c>
      <c r="H33" s="29">
        <f>SUM(H30:H30,H32:H32,)</f>
        <v>27</v>
      </c>
    </row>
    <row r="34" spans="1:8" ht="111" customHeight="1" thickBot="1" x14ac:dyDescent="0.3">
      <c r="A34" s="35"/>
      <c r="B34" s="24"/>
      <c r="C34" s="31" t="s">
        <v>308</v>
      </c>
      <c r="D34" s="31"/>
      <c r="E34" s="31"/>
      <c r="F34" s="32"/>
      <c r="G34" s="28"/>
      <c r="H34" s="30"/>
    </row>
    <row r="35" spans="1:8" x14ac:dyDescent="0.25">
      <c r="A35" s="33">
        <v>5</v>
      </c>
      <c r="B35" s="22" t="s">
        <v>255</v>
      </c>
      <c r="C35" s="54" t="s">
        <v>312</v>
      </c>
      <c r="D35" s="54" t="s">
        <v>311</v>
      </c>
      <c r="E35" s="54" t="s">
        <v>310</v>
      </c>
      <c r="F35" s="54" t="s">
        <v>309</v>
      </c>
      <c r="G35" s="25" t="s">
        <v>250</v>
      </c>
      <c r="H35" s="26"/>
    </row>
    <row r="36" spans="1:8" ht="16.5" thickBot="1" x14ac:dyDescent="0.3">
      <c r="A36" s="34"/>
      <c r="B36" s="23"/>
      <c r="C36" s="53"/>
      <c r="D36" s="53"/>
      <c r="E36" s="53"/>
      <c r="F36" s="53"/>
      <c r="G36" s="13" t="s">
        <v>278</v>
      </c>
      <c r="H36" s="14">
        <v>7</v>
      </c>
    </row>
    <row r="37" spans="1:8" x14ac:dyDescent="0.25">
      <c r="A37" s="34"/>
      <c r="B37" s="23"/>
      <c r="C37" s="53"/>
      <c r="D37" s="53"/>
      <c r="E37" s="53"/>
      <c r="F37" s="53"/>
      <c r="G37" s="25" t="s">
        <v>139</v>
      </c>
      <c r="H37" s="26"/>
    </row>
    <row r="38" spans="1:8" x14ac:dyDescent="0.25">
      <c r="A38" s="34"/>
      <c r="B38" s="23"/>
      <c r="C38" s="53"/>
      <c r="D38" s="53"/>
      <c r="E38" s="53"/>
      <c r="F38" s="53"/>
      <c r="G38" s="13" t="s">
        <v>261</v>
      </c>
      <c r="H38" s="14">
        <v>20</v>
      </c>
    </row>
    <row r="39" spans="1:8" ht="87.75" customHeight="1" thickBot="1" x14ac:dyDescent="0.3">
      <c r="A39" s="34"/>
      <c r="B39" s="23"/>
      <c r="C39" s="52"/>
      <c r="D39" s="52"/>
      <c r="E39" s="52"/>
      <c r="F39" s="52"/>
      <c r="G39" s="27" t="s">
        <v>8</v>
      </c>
      <c r="H39" s="29">
        <f>SUM(H36:H36,H38:H38,)</f>
        <v>27</v>
      </c>
    </row>
    <row r="40" spans="1:8" ht="107.25" customHeight="1" thickBot="1" x14ac:dyDescent="0.3">
      <c r="A40" s="35"/>
      <c r="B40" s="24"/>
      <c r="C40" s="31" t="s">
        <v>308</v>
      </c>
      <c r="D40" s="31"/>
      <c r="E40" s="31"/>
      <c r="F40" s="32"/>
      <c r="G40" s="28"/>
      <c r="H40" s="30"/>
    </row>
    <row r="41" spans="1:8" x14ac:dyDescent="0.25">
      <c r="A41" s="33">
        <v>6</v>
      </c>
      <c r="B41" s="22" t="s">
        <v>255</v>
      </c>
      <c r="C41" s="54" t="s">
        <v>307</v>
      </c>
      <c r="D41" s="54" t="s">
        <v>306</v>
      </c>
      <c r="E41" s="54" t="s">
        <v>305</v>
      </c>
      <c r="F41" s="54" t="s">
        <v>304</v>
      </c>
      <c r="G41" s="25" t="s">
        <v>250</v>
      </c>
      <c r="H41" s="26"/>
    </row>
    <row r="42" spans="1:8" ht="16.5" thickBot="1" x14ac:dyDescent="0.3">
      <c r="A42" s="34"/>
      <c r="B42" s="23"/>
      <c r="C42" s="53"/>
      <c r="D42" s="53"/>
      <c r="E42" s="53"/>
      <c r="F42" s="53"/>
      <c r="G42" s="13" t="s">
        <v>278</v>
      </c>
      <c r="H42" s="14">
        <v>7</v>
      </c>
    </row>
    <row r="43" spans="1:8" x14ac:dyDescent="0.25">
      <c r="A43" s="34"/>
      <c r="B43" s="23"/>
      <c r="C43" s="53"/>
      <c r="D43" s="53"/>
      <c r="E43" s="53"/>
      <c r="F43" s="53"/>
      <c r="G43" s="25" t="s">
        <v>139</v>
      </c>
      <c r="H43" s="26"/>
    </row>
    <row r="44" spans="1:8" x14ac:dyDescent="0.25">
      <c r="A44" s="34"/>
      <c r="B44" s="23"/>
      <c r="C44" s="53"/>
      <c r="D44" s="53"/>
      <c r="E44" s="53"/>
      <c r="F44" s="53"/>
      <c r="G44" s="13" t="s">
        <v>261</v>
      </c>
      <c r="H44" s="14">
        <v>20</v>
      </c>
    </row>
    <row r="45" spans="1:8" ht="86.25" customHeight="1" thickBot="1" x14ac:dyDescent="0.3">
      <c r="A45" s="34"/>
      <c r="B45" s="23"/>
      <c r="C45" s="52"/>
      <c r="D45" s="52"/>
      <c r="E45" s="52"/>
      <c r="F45" s="52"/>
      <c r="G45" s="27" t="s">
        <v>8</v>
      </c>
      <c r="H45" s="29">
        <f>SUM(H42:H42,H44:H44,)</f>
        <v>27</v>
      </c>
    </row>
    <row r="46" spans="1:8" ht="94.5" customHeight="1" thickBot="1" x14ac:dyDescent="0.3">
      <c r="A46" s="35"/>
      <c r="B46" s="24"/>
      <c r="C46" s="31" t="s">
        <v>303</v>
      </c>
      <c r="D46" s="31"/>
      <c r="E46" s="31"/>
      <c r="F46" s="32"/>
      <c r="G46" s="28"/>
      <c r="H46" s="30"/>
    </row>
    <row r="47" spans="1:8" x14ac:dyDescent="0.25">
      <c r="A47" s="33">
        <v>7</v>
      </c>
      <c r="B47" s="22" t="s">
        <v>255</v>
      </c>
      <c r="C47" s="54" t="s">
        <v>302</v>
      </c>
      <c r="D47" s="54" t="s">
        <v>301</v>
      </c>
      <c r="E47" s="54" t="s">
        <v>300</v>
      </c>
      <c r="F47" s="54" t="s">
        <v>299</v>
      </c>
      <c r="G47" s="25" t="s">
        <v>250</v>
      </c>
      <c r="H47" s="26"/>
    </row>
    <row r="48" spans="1:8" ht="16.5" thickBot="1" x14ac:dyDescent="0.3">
      <c r="A48" s="34"/>
      <c r="B48" s="23"/>
      <c r="C48" s="53"/>
      <c r="D48" s="53"/>
      <c r="E48" s="53"/>
      <c r="F48" s="53"/>
      <c r="G48" s="13" t="s">
        <v>278</v>
      </c>
      <c r="H48" s="14">
        <v>7</v>
      </c>
    </row>
    <row r="49" spans="1:8" x14ac:dyDescent="0.25">
      <c r="A49" s="34"/>
      <c r="B49" s="23"/>
      <c r="C49" s="53"/>
      <c r="D49" s="53"/>
      <c r="E49" s="53"/>
      <c r="F49" s="53"/>
      <c r="G49" s="25" t="s">
        <v>139</v>
      </c>
      <c r="H49" s="26"/>
    </row>
    <row r="50" spans="1:8" x14ac:dyDescent="0.25">
      <c r="A50" s="34"/>
      <c r="B50" s="23"/>
      <c r="C50" s="53"/>
      <c r="D50" s="53"/>
      <c r="E50" s="53"/>
      <c r="F50" s="53"/>
      <c r="G50" s="13" t="s">
        <v>261</v>
      </c>
      <c r="H50" s="14">
        <v>20</v>
      </c>
    </row>
    <row r="51" spans="1:8" ht="76.5" customHeight="1" thickBot="1" x14ac:dyDescent="0.3">
      <c r="A51" s="34"/>
      <c r="B51" s="23"/>
      <c r="C51" s="52"/>
      <c r="D51" s="52"/>
      <c r="E51" s="52"/>
      <c r="F51" s="52"/>
      <c r="G51" s="27" t="s">
        <v>8</v>
      </c>
      <c r="H51" s="29">
        <f>SUM(H48:H48,H50:H50,)</f>
        <v>27</v>
      </c>
    </row>
    <row r="52" spans="1:8" ht="128.44999999999999" customHeight="1" thickBot="1" x14ac:dyDescent="0.3">
      <c r="A52" s="35"/>
      <c r="B52" s="24"/>
      <c r="C52" s="31" t="s">
        <v>298</v>
      </c>
      <c r="D52" s="31"/>
      <c r="E52" s="31"/>
      <c r="F52" s="32"/>
      <c r="G52" s="28"/>
      <c r="H52" s="30"/>
    </row>
    <row r="53" spans="1:8" x14ac:dyDescent="0.25">
      <c r="A53" s="33">
        <v>8</v>
      </c>
      <c r="B53" s="22" t="s">
        <v>255</v>
      </c>
      <c r="C53" s="54" t="s">
        <v>297</v>
      </c>
      <c r="D53" s="54" t="s">
        <v>296</v>
      </c>
      <c r="E53" s="54" t="s">
        <v>288</v>
      </c>
      <c r="F53" s="54" t="s">
        <v>279</v>
      </c>
      <c r="G53" s="25" t="s">
        <v>250</v>
      </c>
      <c r="H53" s="26"/>
    </row>
    <row r="54" spans="1:8" ht="16.5" thickBot="1" x14ac:dyDescent="0.3">
      <c r="A54" s="34"/>
      <c r="B54" s="23"/>
      <c r="C54" s="53"/>
      <c r="D54" s="53"/>
      <c r="E54" s="53"/>
      <c r="F54" s="53"/>
      <c r="G54" s="13" t="s">
        <v>278</v>
      </c>
      <c r="H54" s="14">
        <v>7</v>
      </c>
    </row>
    <row r="55" spans="1:8" x14ac:dyDescent="0.25">
      <c r="A55" s="34"/>
      <c r="B55" s="23"/>
      <c r="C55" s="53"/>
      <c r="D55" s="53"/>
      <c r="E55" s="53"/>
      <c r="F55" s="53"/>
      <c r="G55" s="25" t="s">
        <v>139</v>
      </c>
      <c r="H55" s="26"/>
    </row>
    <row r="56" spans="1:8" x14ac:dyDescent="0.25">
      <c r="A56" s="34"/>
      <c r="B56" s="23"/>
      <c r="C56" s="53"/>
      <c r="D56" s="53"/>
      <c r="E56" s="53"/>
      <c r="F56" s="53"/>
      <c r="G56" s="13" t="s">
        <v>261</v>
      </c>
      <c r="H56" s="14">
        <v>20</v>
      </c>
    </row>
    <row r="57" spans="1:8" ht="89.25" customHeight="1" thickBot="1" x14ac:dyDescent="0.3">
      <c r="A57" s="34"/>
      <c r="B57" s="23"/>
      <c r="C57" s="52"/>
      <c r="D57" s="52"/>
      <c r="E57" s="52"/>
      <c r="F57" s="52"/>
      <c r="G57" s="27" t="s">
        <v>8</v>
      </c>
      <c r="H57" s="29">
        <f>SUM(H54:H54,H56:H56,)</f>
        <v>27</v>
      </c>
    </row>
    <row r="58" spans="1:8" ht="104.25" customHeight="1" thickBot="1" x14ac:dyDescent="0.3">
      <c r="A58" s="35"/>
      <c r="B58" s="24"/>
      <c r="C58" s="31" t="s">
        <v>295</v>
      </c>
      <c r="D58" s="31"/>
      <c r="E58" s="31"/>
      <c r="F58" s="32"/>
      <c r="G58" s="28"/>
      <c r="H58" s="30"/>
    </row>
    <row r="59" spans="1:8" x14ac:dyDescent="0.25">
      <c r="A59" s="33">
        <v>9</v>
      </c>
      <c r="B59" s="22" t="s">
        <v>255</v>
      </c>
      <c r="C59" s="54" t="s">
        <v>294</v>
      </c>
      <c r="D59" s="54" t="s">
        <v>293</v>
      </c>
      <c r="E59" s="54" t="s">
        <v>292</v>
      </c>
      <c r="F59" s="54" t="s">
        <v>279</v>
      </c>
      <c r="G59" s="25" t="s">
        <v>250</v>
      </c>
      <c r="H59" s="26"/>
    </row>
    <row r="60" spans="1:8" ht="16.5" thickBot="1" x14ac:dyDescent="0.3">
      <c r="A60" s="34"/>
      <c r="B60" s="23"/>
      <c r="C60" s="53"/>
      <c r="D60" s="53"/>
      <c r="E60" s="53"/>
      <c r="F60" s="53"/>
      <c r="G60" s="13" t="s">
        <v>278</v>
      </c>
      <c r="H60" s="14">
        <v>7</v>
      </c>
    </row>
    <row r="61" spans="1:8" x14ac:dyDescent="0.25">
      <c r="A61" s="34"/>
      <c r="B61" s="23"/>
      <c r="C61" s="53"/>
      <c r="D61" s="53"/>
      <c r="E61" s="53"/>
      <c r="F61" s="53"/>
      <c r="G61" s="25" t="s">
        <v>139</v>
      </c>
      <c r="H61" s="26"/>
    </row>
    <row r="62" spans="1:8" x14ac:dyDescent="0.25">
      <c r="A62" s="34"/>
      <c r="B62" s="23"/>
      <c r="C62" s="53"/>
      <c r="D62" s="53"/>
      <c r="E62" s="53"/>
      <c r="F62" s="53"/>
      <c r="G62" s="13" t="s">
        <v>261</v>
      </c>
      <c r="H62" s="14">
        <v>20</v>
      </c>
    </row>
    <row r="63" spans="1:8" ht="66.75" customHeight="1" thickBot="1" x14ac:dyDescent="0.3">
      <c r="A63" s="34"/>
      <c r="B63" s="23"/>
      <c r="C63" s="52"/>
      <c r="D63" s="52"/>
      <c r="E63" s="52"/>
      <c r="F63" s="52"/>
      <c r="G63" s="27" t="s">
        <v>8</v>
      </c>
      <c r="H63" s="29">
        <f>SUM(H60:H60,H62:H62,)</f>
        <v>27</v>
      </c>
    </row>
    <row r="64" spans="1:8" ht="73.5" customHeight="1" thickBot="1" x14ac:dyDescent="0.3">
      <c r="A64" s="35"/>
      <c r="B64" s="24"/>
      <c r="C64" s="31" t="s">
        <v>291</v>
      </c>
      <c r="D64" s="31"/>
      <c r="E64" s="31"/>
      <c r="F64" s="32"/>
      <c r="G64" s="28"/>
      <c r="H64" s="30"/>
    </row>
    <row r="65" spans="1:8" x14ac:dyDescent="0.25">
      <c r="A65" s="33">
        <v>10</v>
      </c>
      <c r="B65" s="22" t="s">
        <v>255</v>
      </c>
      <c r="C65" s="54" t="s">
        <v>290</v>
      </c>
      <c r="D65" s="54" t="s">
        <v>289</v>
      </c>
      <c r="E65" s="54" t="s">
        <v>288</v>
      </c>
      <c r="F65" s="54" t="s">
        <v>279</v>
      </c>
      <c r="G65" s="25" t="s">
        <v>250</v>
      </c>
      <c r="H65" s="26"/>
    </row>
    <row r="66" spans="1:8" ht="16.5" thickBot="1" x14ac:dyDescent="0.3">
      <c r="A66" s="34"/>
      <c r="B66" s="23"/>
      <c r="C66" s="53"/>
      <c r="D66" s="53"/>
      <c r="E66" s="53"/>
      <c r="F66" s="53"/>
      <c r="G66" s="13" t="s">
        <v>278</v>
      </c>
      <c r="H66" s="14">
        <v>7</v>
      </c>
    </row>
    <row r="67" spans="1:8" x14ac:dyDescent="0.25">
      <c r="A67" s="34"/>
      <c r="B67" s="23"/>
      <c r="C67" s="53"/>
      <c r="D67" s="53"/>
      <c r="E67" s="53"/>
      <c r="F67" s="53"/>
      <c r="G67" s="25" t="s">
        <v>139</v>
      </c>
      <c r="H67" s="26"/>
    </row>
    <row r="68" spans="1:8" x14ac:dyDescent="0.25">
      <c r="A68" s="34"/>
      <c r="B68" s="23"/>
      <c r="C68" s="53"/>
      <c r="D68" s="53"/>
      <c r="E68" s="53"/>
      <c r="F68" s="53"/>
      <c r="G68" s="13" t="s">
        <v>261</v>
      </c>
      <c r="H68" s="14">
        <v>20</v>
      </c>
    </row>
    <row r="69" spans="1:8" ht="63.75" customHeight="1" thickBot="1" x14ac:dyDescent="0.3">
      <c r="A69" s="34"/>
      <c r="B69" s="23"/>
      <c r="C69" s="52"/>
      <c r="D69" s="52"/>
      <c r="E69" s="52"/>
      <c r="F69" s="52"/>
      <c r="G69" s="27" t="s">
        <v>8</v>
      </c>
      <c r="H69" s="29">
        <f>SUM(H66:H66,H68:H68,)</f>
        <v>27</v>
      </c>
    </row>
    <row r="70" spans="1:8" ht="75.75" customHeight="1" thickBot="1" x14ac:dyDescent="0.3">
      <c r="A70" s="35"/>
      <c r="B70" s="24"/>
      <c r="C70" s="31" t="s">
        <v>287</v>
      </c>
      <c r="D70" s="31"/>
      <c r="E70" s="31"/>
      <c r="F70" s="32"/>
      <c r="G70" s="28"/>
      <c r="H70" s="30"/>
    </row>
    <row r="71" spans="1:8" x14ac:dyDescent="0.25">
      <c r="A71" s="33">
        <v>11</v>
      </c>
      <c r="B71" s="22" t="s">
        <v>255</v>
      </c>
      <c r="C71" s="54" t="s">
        <v>286</v>
      </c>
      <c r="D71" s="54" t="s">
        <v>285</v>
      </c>
      <c r="E71" s="54" t="s">
        <v>284</v>
      </c>
      <c r="F71" s="54" t="s">
        <v>279</v>
      </c>
      <c r="G71" s="25" t="s">
        <v>250</v>
      </c>
      <c r="H71" s="26"/>
    </row>
    <row r="72" spans="1:8" ht="16.5" thickBot="1" x14ac:dyDescent="0.3">
      <c r="A72" s="34"/>
      <c r="B72" s="23"/>
      <c r="C72" s="53"/>
      <c r="D72" s="53"/>
      <c r="E72" s="53"/>
      <c r="F72" s="53"/>
      <c r="G72" s="13" t="s">
        <v>278</v>
      </c>
      <c r="H72" s="14">
        <v>7</v>
      </c>
    </row>
    <row r="73" spans="1:8" x14ac:dyDescent="0.25">
      <c r="A73" s="34"/>
      <c r="B73" s="23"/>
      <c r="C73" s="53"/>
      <c r="D73" s="53"/>
      <c r="E73" s="53"/>
      <c r="F73" s="53"/>
      <c r="G73" s="25" t="s">
        <v>139</v>
      </c>
      <c r="H73" s="26"/>
    </row>
    <row r="74" spans="1:8" x14ac:dyDescent="0.25">
      <c r="A74" s="34"/>
      <c r="B74" s="23"/>
      <c r="C74" s="53"/>
      <c r="D74" s="53"/>
      <c r="E74" s="53"/>
      <c r="F74" s="53"/>
      <c r="G74" s="13" t="s">
        <v>261</v>
      </c>
      <c r="H74" s="14">
        <v>20</v>
      </c>
    </row>
    <row r="75" spans="1:8" ht="69.75" customHeight="1" thickBot="1" x14ac:dyDescent="0.3">
      <c r="A75" s="34"/>
      <c r="B75" s="23"/>
      <c r="C75" s="52"/>
      <c r="D75" s="52"/>
      <c r="E75" s="52"/>
      <c r="F75" s="52"/>
      <c r="G75" s="27" t="s">
        <v>8</v>
      </c>
      <c r="H75" s="29">
        <f>SUM(H72:H72,H74:H74,)</f>
        <v>27</v>
      </c>
    </row>
    <row r="76" spans="1:8" ht="99" customHeight="1" thickBot="1" x14ac:dyDescent="0.3">
      <c r="A76" s="35"/>
      <c r="B76" s="24"/>
      <c r="C76" s="31" t="s">
        <v>283</v>
      </c>
      <c r="D76" s="31"/>
      <c r="E76" s="31"/>
      <c r="F76" s="32"/>
      <c r="G76" s="28"/>
      <c r="H76" s="30"/>
    </row>
    <row r="77" spans="1:8" x14ac:dyDescent="0.25">
      <c r="A77" s="33">
        <v>12</v>
      </c>
      <c r="B77" s="22" t="s">
        <v>255</v>
      </c>
      <c r="C77" s="54" t="s">
        <v>282</v>
      </c>
      <c r="D77" s="54" t="s">
        <v>281</v>
      </c>
      <c r="E77" s="54" t="s">
        <v>280</v>
      </c>
      <c r="F77" s="54" t="s">
        <v>279</v>
      </c>
      <c r="G77" s="25" t="s">
        <v>250</v>
      </c>
      <c r="H77" s="26"/>
    </row>
    <row r="78" spans="1:8" ht="16.5" thickBot="1" x14ac:dyDescent="0.3">
      <c r="A78" s="34"/>
      <c r="B78" s="23"/>
      <c r="C78" s="53"/>
      <c r="D78" s="53"/>
      <c r="E78" s="53"/>
      <c r="F78" s="53"/>
      <c r="G78" s="13" t="s">
        <v>278</v>
      </c>
      <c r="H78" s="14">
        <v>7</v>
      </c>
    </row>
    <row r="79" spans="1:8" x14ac:dyDescent="0.25">
      <c r="A79" s="34"/>
      <c r="B79" s="23"/>
      <c r="C79" s="53"/>
      <c r="D79" s="53"/>
      <c r="E79" s="53"/>
      <c r="F79" s="53"/>
      <c r="G79" s="25" t="s">
        <v>139</v>
      </c>
      <c r="H79" s="26"/>
    </row>
    <row r="80" spans="1:8" x14ac:dyDescent="0.25">
      <c r="A80" s="34"/>
      <c r="B80" s="23"/>
      <c r="C80" s="53"/>
      <c r="D80" s="53"/>
      <c r="E80" s="53"/>
      <c r="F80" s="53"/>
      <c r="G80" s="13" t="s">
        <v>261</v>
      </c>
      <c r="H80" s="14">
        <v>22</v>
      </c>
    </row>
    <row r="81" spans="1:8" ht="136.5" customHeight="1" thickBot="1" x14ac:dyDescent="0.3">
      <c r="A81" s="34"/>
      <c r="B81" s="23"/>
      <c r="C81" s="52"/>
      <c r="D81" s="52"/>
      <c r="E81" s="52"/>
      <c r="F81" s="52"/>
      <c r="G81" s="27" t="s">
        <v>8</v>
      </c>
      <c r="H81" s="29">
        <f>SUM(H78:H78,H80:H80,)</f>
        <v>29</v>
      </c>
    </row>
    <row r="82" spans="1:8" ht="81" customHeight="1" thickBot="1" x14ac:dyDescent="0.3">
      <c r="A82" s="35"/>
      <c r="B82" s="24"/>
      <c r="C82" s="31" t="s">
        <v>277</v>
      </c>
      <c r="D82" s="31"/>
      <c r="E82" s="31"/>
      <c r="F82" s="32"/>
      <c r="G82" s="28"/>
      <c r="H82" s="30"/>
    </row>
    <row r="83" spans="1:8" x14ac:dyDescent="0.25">
      <c r="A83" s="33">
        <v>13</v>
      </c>
      <c r="B83" s="22" t="s">
        <v>266</v>
      </c>
      <c r="C83" s="54" t="s">
        <v>276</v>
      </c>
      <c r="D83" s="54" t="s">
        <v>275</v>
      </c>
      <c r="E83" s="54" t="s">
        <v>263</v>
      </c>
      <c r="F83" s="54" t="s">
        <v>274</v>
      </c>
      <c r="G83" s="25" t="s">
        <v>176</v>
      </c>
      <c r="H83" s="26"/>
    </row>
    <row r="84" spans="1:8" x14ac:dyDescent="0.25">
      <c r="A84" s="34"/>
      <c r="B84" s="23"/>
      <c r="C84" s="53"/>
      <c r="D84" s="53"/>
      <c r="E84" s="53"/>
      <c r="F84" s="53"/>
      <c r="G84" s="13" t="s">
        <v>175</v>
      </c>
      <c r="H84" s="14">
        <v>31</v>
      </c>
    </row>
    <row r="85" spans="1:8" ht="220.9" customHeight="1" thickBot="1" x14ac:dyDescent="0.3">
      <c r="A85" s="34"/>
      <c r="B85" s="23"/>
      <c r="C85" s="52"/>
      <c r="D85" s="52"/>
      <c r="E85" s="52"/>
      <c r="F85" s="52"/>
      <c r="G85" s="27" t="s">
        <v>8</v>
      </c>
      <c r="H85" s="29">
        <f>SUM(H84:H84,)</f>
        <v>31</v>
      </c>
    </row>
    <row r="86" spans="1:8" ht="98.25" customHeight="1" thickBot="1" x14ac:dyDescent="0.3">
      <c r="A86" s="35"/>
      <c r="B86" s="24"/>
      <c r="C86" s="31" t="s">
        <v>273</v>
      </c>
      <c r="D86" s="31"/>
      <c r="E86" s="31"/>
      <c r="F86" s="32"/>
      <c r="G86" s="28"/>
      <c r="H86" s="30"/>
    </row>
    <row r="87" spans="1:8" x14ac:dyDescent="0.25">
      <c r="A87" s="33">
        <v>14</v>
      </c>
      <c r="B87" s="22" t="s">
        <v>266</v>
      </c>
      <c r="C87" s="54" t="s">
        <v>272</v>
      </c>
      <c r="D87" s="54" t="s">
        <v>271</v>
      </c>
      <c r="E87" s="54" t="s">
        <v>263</v>
      </c>
      <c r="F87" s="54" t="s">
        <v>262</v>
      </c>
      <c r="G87" s="25" t="s">
        <v>139</v>
      </c>
      <c r="H87" s="26"/>
    </row>
    <row r="88" spans="1:8" x14ac:dyDescent="0.25">
      <c r="A88" s="34"/>
      <c r="B88" s="23"/>
      <c r="C88" s="53"/>
      <c r="D88" s="53"/>
      <c r="E88" s="53"/>
      <c r="F88" s="53" t="s">
        <v>262</v>
      </c>
      <c r="G88" s="13" t="s">
        <v>175</v>
      </c>
      <c r="H88" s="14">
        <v>8</v>
      </c>
    </row>
    <row r="89" spans="1:8" ht="272.25" customHeight="1" thickBot="1" x14ac:dyDescent="0.3">
      <c r="A89" s="34"/>
      <c r="B89" s="23"/>
      <c r="C89" s="52"/>
      <c r="D89" s="52"/>
      <c r="E89" s="52"/>
      <c r="F89" s="52"/>
      <c r="G89" s="27" t="s">
        <v>8</v>
      </c>
      <c r="H89" s="29">
        <f>SUM(H88:H88,)</f>
        <v>8</v>
      </c>
    </row>
    <row r="90" spans="1:8" ht="93.75" customHeight="1" thickBot="1" x14ac:dyDescent="0.3">
      <c r="A90" s="35"/>
      <c r="B90" s="24"/>
      <c r="C90" s="31" t="s">
        <v>267</v>
      </c>
      <c r="D90" s="31"/>
      <c r="E90" s="31"/>
      <c r="F90" s="32"/>
      <c r="G90" s="28"/>
      <c r="H90" s="30"/>
    </row>
    <row r="91" spans="1:8" x14ac:dyDescent="0.25">
      <c r="A91" s="33">
        <v>15</v>
      </c>
      <c r="B91" s="22" t="s">
        <v>266</v>
      </c>
      <c r="C91" s="54" t="s">
        <v>270</v>
      </c>
      <c r="D91" s="54" t="s">
        <v>269</v>
      </c>
      <c r="E91" s="54" t="s">
        <v>263</v>
      </c>
      <c r="F91" s="54" t="s">
        <v>262</v>
      </c>
      <c r="G91" s="25" t="s">
        <v>139</v>
      </c>
      <c r="H91" s="26"/>
    </row>
    <row r="92" spans="1:8" ht="16.5" thickBot="1" x14ac:dyDescent="0.3">
      <c r="A92" s="34"/>
      <c r="B92" s="23"/>
      <c r="C92" s="53" t="s">
        <v>270</v>
      </c>
      <c r="D92" s="53" t="s">
        <v>269</v>
      </c>
      <c r="E92" s="53"/>
      <c r="F92" s="53" t="s">
        <v>262</v>
      </c>
      <c r="G92" s="13" t="s">
        <v>175</v>
      </c>
      <c r="H92" s="14">
        <v>8</v>
      </c>
    </row>
    <row r="93" spans="1:8" x14ac:dyDescent="0.25">
      <c r="A93" s="34"/>
      <c r="B93" s="23"/>
      <c r="C93" s="53"/>
      <c r="D93" s="53"/>
      <c r="E93" s="53"/>
      <c r="F93" s="53"/>
      <c r="G93" s="25" t="s">
        <v>130</v>
      </c>
      <c r="H93" s="26"/>
    </row>
    <row r="94" spans="1:8" x14ac:dyDescent="0.25">
      <c r="A94" s="34"/>
      <c r="B94" s="23"/>
      <c r="C94" s="53"/>
      <c r="D94" s="53"/>
      <c r="E94" s="53"/>
      <c r="F94" s="53"/>
      <c r="G94" s="13" t="s">
        <v>128</v>
      </c>
      <c r="H94" s="14">
        <v>26</v>
      </c>
    </row>
    <row r="95" spans="1:8" ht="31.5" x14ac:dyDescent="0.25">
      <c r="A95" s="34"/>
      <c r="B95" s="23"/>
      <c r="C95" s="53"/>
      <c r="D95" s="53"/>
      <c r="E95" s="53"/>
      <c r="F95" s="53"/>
      <c r="G95" s="13" t="s">
        <v>126</v>
      </c>
      <c r="H95" s="14">
        <v>27</v>
      </c>
    </row>
    <row r="96" spans="1:8" ht="31.5" x14ac:dyDescent="0.25">
      <c r="A96" s="34"/>
      <c r="B96" s="23"/>
      <c r="C96" s="53"/>
      <c r="D96" s="53"/>
      <c r="E96" s="53"/>
      <c r="F96" s="53"/>
      <c r="G96" s="13" t="s">
        <v>268</v>
      </c>
      <c r="H96" s="14">
        <v>9</v>
      </c>
    </row>
    <row r="97" spans="1:8" ht="179.25" customHeight="1" thickBot="1" x14ac:dyDescent="0.3">
      <c r="A97" s="34"/>
      <c r="B97" s="23"/>
      <c r="C97" s="52"/>
      <c r="D97" s="52"/>
      <c r="E97" s="52"/>
      <c r="F97" s="52"/>
      <c r="G97" s="27" t="s">
        <v>8</v>
      </c>
      <c r="H97" s="29">
        <f>SUM(H92:H92,H94:H96,)</f>
        <v>70</v>
      </c>
    </row>
    <row r="98" spans="1:8" ht="99" customHeight="1" thickBot="1" x14ac:dyDescent="0.3">
      <c r="A98" s="35"/>
      <c r="B98" s="24"/>
      <c r="C98" s="31" t="s">
        <v>267</v>
      </c>
      <c r="D98" s="31"/>
      <c r="E98" s="31"/>
      <c r="F98" s="32"/>
      <c r="G98" s="28"/>
      <c r="H98" s="30"/>
    </row>
    <row r="99" spans="1:8" x14ac:dyDescent="0.25">
      <c r="A99" s="33">
        <v>16</v>
      </c>
      <c r="B99" s="22" t="s">
        <v>266</v>
      </c>
      <c r="C99" s="54" t="s">
        <v>265</v>
      </c>
      <c r="D99" s="54" t="s">
        <v>264</v>
      </c>
      <c r="E99" s="54" t="s">
        <v>263</v>
      </c>
      <c r="F99" s="54" t="s">
        <v>262</v>
      </c>
      <c r="G99" s="25" t="s">
        <v>139</v>
      </c>
      <c r="H99" s="26"/>
    </row>
    <row r="100" spans="1:8" x14ac:dyDescent="0.25">
      <c r="A100" s="34"/>
      <c r="B100" s="23"/>
      <c r="C100" s="53"/>
      <c r="D100" s="53"/>
      <c r="E100" s="53"/>
      <c r="F100" s="53"/>
      <c r="G100" s="13" t="s">
        <v>261</v>
      </c>
      <c r="H100" s="14">
        <v>20</v>
      </c>
    </row>
    <row r="101" spans="1:8" ht="16.5" thickBot="1" x14ac:dyDescent="0.3">
      <c r="A101" s="34"/>
      <c r="B101" s="23"/>
      <c r="C101" s="53"/>
      <c r="D101" s="53"/>
      <c r="E101" s="53"/>
      <c r="F101" s="53"/>
      <c r="G101" s="13" t="s">
        <v>175</v>
      </c>
      <c r="H101" s="14">
        <v>8</v>
      </c>
    </row>
    <row r="102" spans="1:8" x14ac:dyDescent="0.25">
      <c r="A102" s="34"/>
      <c r="B102" s="23"/>
      <c r="C102" s="53"/>
      <c r="D102" s="53"/>
      <c r="E102" s="53"/>
      <c r="F102" s="53"/>
      <c r="G102" s="25" t="s">
        <v>176</v>
      </c>
      <c r="H102" s="26"/>
    </row>
    <row r="103" spans="1:8" ht="31.5" x14ac:dyDescent="0.25">
      <c r="A103" s="34"/>
      <c r="B103" s="23"/>
      <c r="C103" s="53"/>
      <c r="D103" s="53"/>
      <c r="E103" s="53"/>
      <c r="F103" s="53"/>
      <c r="G103" s="13" t="s">
        <v>260</v>
      </c>
      <c r="H103" s="14">
        <v>31</v>
      </c>
    </row>
    <row r="104" spans="1:8" ht="16.5" thickBot="1" x14ac:dyDescent="0.3">
      <c r="A104" s="34"/>
      <c r="B104" s="23"/>
      <c r="C104" s="53"/>
      <c r="D104" s="53"/>
      <c r="E104" s="53"/>
      <c r="F104" s="53"/>
      <c r="G104" s="13" t="s">
        <v>183</v>
      </c>
      <c r="H104" s="14">
        <v>31</v>
      </c>
    </row>
    <row r="105" spans="1:8" x14ac:dyDescent="0.25">
      <c r="A105" s="34"/>
      <c r="B105" s="23"/>
      <c r="C105" s="53"/>
      <c r="D105" s="53"/>
      <c r="E105" s="53"/>
      <c r="F105" s="53"/>
      <c r="G105" s="25" t="s">
        <v>259</v>
      </c>
      <c r="H105" s="26"/>
    </row>
    <row r="106" spans="1:8" x14ac:dyDescent="0.25">
      <c r="A106" s="34"/>
      <c r="B106" s="23"/>
      <c r="C106" s="53"/>
      <c r="D106" s="53"/>
      <c r="E106" s="53"/>
      <c r="F106" s="53"/>
      <c r="G106" s="13" t="s">
        <v>258</v>
      </c>
      <c r="H106" s="14">
        <v>31</v>
      </c>
    </row>
    <row r="107" spans="1:8" ht="31.5" x14ac:dyDescent="0.25">
      <c r="A107" s="34"/>
      <c r="B107" s="23"/>
      <c r="C107" s="53"/>
      <c r="D107" s="53"/>
      <c r="E107" s="53"/>
      <c r="F107" s="53"/>
      <c r="G107" s="13" t="s">
        <v>257</v>
      </c>
      <c r="H107" s="14">
        <v>77</v>
      </c>
    </row>
    <row r="108" spans="1:8" ht="147.75" customHeight="1" thickBot="1" x14ac:dyDescent="0.3">
      <c r="A108" s="34"/>
      <c r="B108" s="23"/>
      <c r="C108" s="52"/>
      <c r="D108" s="52"/>
      <c r="E108" s="52"/>
      <c r="F108" s="52"/>
      <c r="G108" s="27" t="s">
        <v>8</v>
      </c>
      <c r="H108" s="29">
        <f>SUM(H100:H101,H103:H104,H106:H107,)</f>
        <v>198</v>
      </c>
    </row>
    <row r="109" spans="1:8" ht="69.75" customHeight="1" thickBot="1" x14ac:dyDescent="0.3">
      <c r="A109" s="35"/>
      <c r="B109" s="24"/>
      <c r="C109" s="31" t="s">
        <v>256</v>
      </c>
      <c r="D109" s="31"/>
      <c r="E109" s="31"/>
      <c r="F109" s="32"/>
      <c r="G109" s="28"/>
      <c r="H109" s="30"/>
    </row>
    <row r="110" spans="1:8" x14ac:dyDescent="0.25">
      <c r="A110" s="33">
        <v>17</v>
      </c>
      <c r="B110" s="22" t="s">
        <v>255</v>
      </c>
      <c r="C110" s="54" t="s">
        <v>254</v>
      </c>
      <c r="D110" s="54" t="s">
        <v>253</v>
      </c>
      <c r="E110" s="54" t="s">
        <v>252</v>
      </c>
      <c r="F110" s="54" t="s">
        <v>251</v>
      </c>
      <c r="G110" s="25" t="s">
        <v>250</v>
      </c>
      <c r="H110" s="26"/>
    </row>
    <row r="111" spans="1:8" x14ac:dyDescent="0.25">
      <c r="A111" s="34"/>
      <c r="B111" s="23"/>
      <c r="C111" s="53"/>
      <c r="D111" s="53"/>
      <c r="E111" s="53"/>
      <c r="F111" s="53"/>
      <c r="G111" s="13" t="s">
        <v>249</v>
      </c>
      <c r="H111" s="14">
        <v>33</v>
      </c>
    </row>
    <row r="112" spans="1:8" ht="16.5" thickBot="1" x14ac:dyDescent="0.3">
      <c r="A112" s="34"/>
      <c r="B112" s="23"/>
      <c r="C112" s="53"/>
      <c r="D112" s="53"/>
      <c r="E112" s="53"/>
      <c r="F112" s="53"/>
      <c r="G112" s="13" t="s">
        <v>248</v>
      </c>
      <c r="H112" s="14">
        <v>67</v>
      </c>
    </row>
    <row r="113" spans="1:8" x14ac:dyDescent="0.25">
      <c r="A113" s="34"/>
      <c r="B113" s="23"/>
      <c r="C113" s="53"/>
      <c r="D113" s="53"/>
      <c r="E113" s="53"/>
      <c r="F113" s="53"/>
      <c r="G113" s="25" t="s">
        <v>139</v>
      </c>
      <c r="H113" s="26"/>
    </row>
    <row r="114" spans="1:8" ht="31.5" x14ac:dyDescent="0.25">
      <c r="A114" s="34"/>
      <c r="B114" s="23"/>
      <c r="C114" s="53"/>
      <c r="D114" s="53"/>
      <c r="E114" s="53"/>
      <c r="F114" s="53"/>
      <c r="G114" s="13" t="s">
        <v>247</v>
      </c>
      <c r="H114" s="14">
        <v>134</v>
      </c>
    </row>
    <row r="115" spans="1:8" ht="31.5" x14ac:dyDescent="0.25">
      <c r="A115" s="34"/>
      <c r="B115" s="23"/>
      <c r="C115" s="53"/>
      <c r="D115" s="53"/>
      <c r="E115" s="53"/>
      <c r="F115" s="53"/>
      <c r="G115" s="13" t="s">
        <v>246</v>
      </c>
      <c r="H115" s="14">
        <v>186</v>
      </c>
    </row>
    <row r="116" spans="1:8" ht="25.5" customHeight="1" thickBot="1" x14ac:dyDescent="0.3">
      <c r="A116" s="34"/>
      <c r="B116" s="23"/>
      <c r="C116" s="52"/>
      <c r="D116" s="52"/>
      <c r="E116" s="52"/>
      <c r="F116" s="52"/>
      <c r="G116" s="27" t="s">
        <v>8</v>
      </c>
      <c r="H116" s="29">
        <f>SUM(H111:H112,H114:H115,)</f>
        <v>420</v>
      </c>
    </row>
    <row r="117" spans="1:8" ht="99" customHeight="1" thickBot="1" x14ac:dyDescent="0.3">
      <c r="A117" s="35"/>
      <c r="B117" s="24"/>
      <c r="C117" s="31" t="s">
        <v>245</v>
      </c>
      <c r="D117" s="31"/>
      <c r="E117" s="31"/>
      <c r="F117" s="32"/>
      <c r="G117" s="28"/>
      <c r="H117" s="30"/>
    </row>
    <row r="118" spans="1:8" ht="16.5" thickBot="1" x14ac:dyDescent="0.3">
      <c r="A118" s="57" t="s">
        <v>87</v>
      </c>
      <c r="B118" s="56"/>
      <c r="C118" s="56"/>
      <c r="D118" s="56"/>
      <c r="E118" s="55"/>
      <c r="F118" s="49">
        <f>H116+H108+H97+H89+H85+H81+H75+H69+H63+H57+H51+H45+H39+H33+H27+H21+H13</f>
        <v>1262</v>
      </c>
      <c r="G118" s="50"/>
      <c r="H118" s="51"/>
    </row>
    <row r="119" spans="1:8" ht="130.5" customHeight="1" thickBot="1" x14ac:dyDescent="0.3">
      <c r="A119" s="41" t="s">
        <v>9</v>
      </c>
      <c r="B119" s="42"/>
      <c r="C119" s="43" t="s">
        <v>244</v>
      </c>
      <c r="D119" s="44"/>
      <c r="E119" s="44"/>
      <c r="F119" s="45"/>
      <c r="G119" s="15" t="s">
        <v>243</v>
      </c>
      <c r="H119" s="16" t="s">
        <v>238</v>
      </c>
    </row>
    <row r="120" spans="1:8" ht="134.25" customHeight="1" thickBot="1" x14ac:dyDescent="0.3">
      <c r="A120" s="41" t="s">
        <v>9</v>
      </c>
      <c r="B120" s="42"/>
      <c r="C120" s="43" t="s">
        <v>242</v>
      </c>
      <c r="D120" s="44"/>
      <c r="E120" s="44"/>
      <c r="F120" s="45"/>
      <c r="G120" s="15" t="s">
        <v>241</v>
      </c>
      <c r="H120" s="16" t="s">
        <v>238</v>
      </c>
    </row>
    <row r="121" spans="1:8" ht="126" customHeight="1" thickBot="1" x14ac:dyDescent="0.3">
      <c r="A121" s="41" t="s">
        <v>9</v>
      </c>
      <c r="B121" s="42"/>
      <c r="C121" s="43" t="s">
        <v>240</v>
      </c>
      <c r="D121" s="44"/>
      <c r="E121" s="44"/>
      <c r="F121" s="45"/>
      <c r="G121" s="17" t="s">
        <v>239</v>
      </c>
      <c r="H121" s="16" t="s">
        <v>238</v>
      </c>
    </row>
  </sheetData>
  <sheetProtection algorithmName="SHA-512" hashValue="HNa6tJv36SjF0sON3xF3qqeGjn7fWP3/DFgdxPqCQSynzrfwJyIhfKnnWbuVXRWny/UFOUE5Im2cvN6smXCWUA==" saltValue="TpjVoLgtAq1MK6k0M1f7zA==" spinCount="100000" sheet="1" formatCells="0" formatColumns="0" formatRows="0" insertColumns="0" insertRows="0" insertHyperlinks="0" autoFilter="0"/>
  <autoFilter ref="A1:H457" xr:uid="{00000000-0009-0000-0000-000000000000}"/>
  <mergeCells count="198">
    <mergeCell ref="G83:H83"/>
    <mergeCell ref="C65:C69"/>
    <mergeCell ref="D65:D69"/>
    <mergeCell ref="E65:E69"/>
    <mergeCell ref="F65:F69"/>
    <mergeCell ref="G75:G76"/>
    <mergeCell ref="H75:H76"/>
    <mergeCell ref="C76:F76"/>
    <mergeCell ref="B77:B82"/>
    <mergeCell ref="G77:H77"/>
    <mergeCell ref="G79:H79"/>
    <mergeCell ref="G81:G82"/>
    <mergeCell ref="H81:H82"/>
    <mergeCell ref="C82:F82"/>
    <mergeCell ref="B65:B70"/>
    <mergeCell ref="B71:B76"/>
    <mergeCell ref="B83:B86"/>
    <mergeCell ref="G65:H65"/>
    <mergeCell ref="G67:H67"/>
    <mergeCell ref="G69:G70"/>
    <mergeCell ref="H69:H70"/>
    <mergeCell ref="C70:F70"/>
    <mergeCell ref="G71:H71"/>
    <mergeCell ref="G73:H73"/>
    <mergeCell ref="B59:B64"/>
    <mergeCell ref="G59:H59"/>
    <mergeCell ref="G61:H61"/>
    <mergeCell ref="G63:G64"/>
    <mergeCell ref="H63:H64"/>
    <mergeCell ref="C64:F64"/>
    <mergeCell ref="C59:C63"/>
    <mergeCell ref="D59:D63"/>
    <mergeCell ref="E59:E63"/>
    <mergeCell ref="F59:F63"/>
    <mergeCell ref="B53:B58"/>
    <mergeCell ref="G53:H53"/>
    <mergeCell ref="G55:H55"/>
    <mergeCell ref="G57:G58"/>
    <mergeCell ref="H57:H58"/>
    <mergeCell ref="C58:F58"/>
    <mergeCell ref="C53:C57"/>
    <mergeCell ref="D53:D57"/>
    <mergeCell ref="E53:E57"/>
    <mergeCell ref="F53:F57"/>
    <mergeCell ref="B47:B52"/>
    <mergeCell ref="G47:H47"/>
    <mergeCell ref="G49:H49"/>
    <mergeCell ref="G51:G52"/>
    <mergeCell ref="H51:H52"/>
    <mergeCell ref="C52:F52"/>
    <mergeCell ref="C47:C51"/>
    <mergeCell ref="D47:D51"/>
    <mergeCell ref="E47:E51"/>
    <mergeCell ref="F47:F51"/>
    <mergeCell ref="B41:B46"/>
    <mergeCell ref="G41:H41"/>
    <mergeCell ref="G43:H43"/>
    <mergeCell ref="G45:G46"/>
    <mergeCell ref="H45:H46"/>
    <mergeCell ref="C46:F46"/>
    <mergeCell ref="C41:C45"/>
    <mergeCell ref="D41:D45"/>
    <mergeCell ref="E41:E45"/>
    <mergeCell ref="F41:F45"/>
    <mergeCell ref="B35:B40"/>
    <mergeCell ref="G35:H35"/>
    <mergeCell ref="G37:H37"/>
    <mergeCell ref="G39:G40"/>
    <mergeCell ref="H39:H40"/>
    <mergeCell ref="C40:F40"/>
    <mergeCell ref="C35:C39"/>
    <mergeCell ref="D35:D39"/>
    <mergeCell ref="E35:E39"/>
    <mergeCell ref="F35:F39"/>
    <mergeCell ref="B29:B34"/>
    <mergeCell ref="G29:H29"/>
    <mergeCell ref="G31:H31"/>
    <mergeCell ref="G33:G34"/>
    <mergeCell ref="H33:H34"/>
    <mergeCell ref="C34:F34"/>
    <mergeCell ref="C29:C33"/>
    <mergeCell ref="D29:D33"/>
    <mergeCell ref="E29:E33"/>
    <mergeCell ref="F29:F33"/>
    <mergeCell ref="A99:A109"/>
    <mergeCell ref="A110:A117"/>
    <mergeCell ref="A2:A14"/>
    <mergeCell ref="A15:A22"/>
    <mergeCell ref="A23:A28"/>
    <mergeCell ref="A71:A76"/>
    <mergeCell ref="A77:A82"/>
    <mergeCell ref="A29:A34"/>
    <mergeCell ref="A35:A40"/>
    <mergeCell ref="A41:A46"/>
    <mergeCell ref="D2:D13"/>
    <mergeCell ref="E2:E13"/>
    <mergeCell ref="F2:F13"/>
    <mergeCell ref="A83:A86"/>
    <mergeCell ref="A87:A90"/>
    <mergeCell ref="A91:A98"/>
    <mergeCell ref="A47:A52"/>
    <mergeCell ref="A53:A58"/>
    <mergeCell ref="A59:A64"/>
    <mergeCell ref="A65:A70"/>
    <mergeCell ref="B2:B14"/>
    <mergeCell ref="G2:H2"/>
    <mergeCell ref="G4:H4"/>
    <mergeCell ref="G6:H6"/>
    <mergeCell ref="G8:H8"/>
    <mergeCell ref="G11:H11"/>
    <mergeCell ref="G13:G14"/>
    <mergeCell ref="H13:H14"/>
    <mergeCell ref="C14:F14"/>
    <mergeCell ref="C2:C13"/>
    <mergeCell ref="G15:H15"/>
    <mergeCell ref="G17:H17"/>
    <mergeCell ref="G19:H19"/>
    <mergeCell ref="G21:G22"/>
    <mergeCell ref="H21:H22"/>
    <mergeCell ref="C22:F22"/>
    <mergeCell ref="C15:C21"/>
    <mergeCell ref="D15:D21"/>
    <mergeCell ref="E15:E21"/>
    <mergeCell ref="F15:F21"/>
    <mergeCell ref="C28:F28"/>
    <mergeCell ref="C23:C27"/>
    <mergeCell ref="D23:D27"/>
    <mergeCell ref="E23:E27"/>
    <mergeCell ref="F23:F27"/>
    <mergeCell ref="B15:B22"/>
    <mergeCell ref="G102:H102"/>
    <mergeCell ref="G108:G109"/>
    <mergeCell ref="A120:B120"/>
    <mergeCell ref="C120:F120"/>
    <mergeCell ref="B99:B109"/>
    <mergeCell ref="B23:B28"/>
    <mergeCell ref="G23:H23"/>
    <mergeCell ref="G25:H25"/>
    <mergeCell ref="G27:G28"/>
    <mergeCell ref="H27:H28"/>
    <mergeCell ref="B91:B98"/>
    <mergeCell ref="G91:H91"/>
    <mergeCell ref="G93:H93"/>
    <mergeCell ref="G97:G98"/>
    <mergeCell ref="H97:H98"/>
    <mergeCell ref="C98:F98"/>
    <mergeCell ref="A121:B121"/>
    <mergeCell ref="C121:F121"/>
    <mergeCell ref="A118:E118"/>
    <mergeCell ref="F118:H118"/>
    <mergeCell ref="A119:B119"/>
    <mergeCell ref="C119:F119"/>
    <mergeCell ref="F110:F116"/>
    <mergeCell ref="G105:H105"/>
    <mergeCell ref="B87:B90"/>
    <mergeCell ref="G87:H87"/>
    <mergeCell ref="G89:G90"/>
    <mergeCell ref="H89:H90"/>
    <mergeCell ref="C90:F90"/>
    <mergeCell ref="F87:F89"/>
    <mergeCell ref="H116:H117"/>
    <mergeCell ref="C117:F117"/>
    <mergeCell ref="G99:H99"/>
    <mergeCell ref="G116:G117"/>
    <mergeCell ref="H108:H109"/>
    <mergeCell ref="C109:F109"/>
    <mergeCell ref="B110:B117"/>
    <mergeCell ref="G110:H110"/>
    <mergeCell ref="G113:H113"/>
    <mergeCell ref="C110:C116"/>
    <mergeCell ref="D110:D116"/>
    <mergeCell ref="E110:E116"/>
    <mergeCell ref="D91:D97"/>
    <mergeCell ref="E91:E97"/>
    <mergeCell ref="F91:F97"/>
    <mergeCell ref="C87:C89"/>
    <mergeCell ref="D87:D89"/>
    <mergeCell ref="E87:E89"/>
    <mergeCell ref="C99:C108"/>
    <mergeCell ref="D99:D108"/>
    <mergeCell ref="E99:E108"/>
    <mergeCell ref="F99:F108"/>
    <mergeCell ref="C83:C85"/>
    <mergeCell ref="D83:D85"/>
    <mergeCell ref="E83:E85"/>
    <mergeCell ref="F83:F85"/>
    <mergeCell ref="C86:F86"/>
    <mergeCell ref="C91:C97"/>
    <mergeCell ref="G85:G86"/>
    <mergeCell ref="H85:H86"/>
    <mergeCell ref="C71:C75"/>
    <mergeCell ref="D71:D75"/>
    <mergeCell ref="E71:E75"/>
    <mergeCell ref="F71:F75"/>
    <mergeCell ref="C77:C81"/>
    <mergeCell ref="D77:D81"/>
    <mergeCell ref="E77:E81"/>
    <mergeCell ref="F77:F81"/>
  </mergeCells>
  <pageMargins left="0.7" right="0.7" top="0.75" bottom="0.75" header="0.3" footer="0.3"/>
  <pageSetup paperSize="9" orientation="portrait" horizontalDpi="4294967293"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F264F3-33E9-4AB1-A86A-8E21EBF5708B}">
  <dimension ref="A1:I179"/>
  <sheetViews>
    <sheetView zoomScale="85" zoomScaleNormal="85" workbookViewId="0">
      <pane ySplit="1" topLeftCell="A2" activePane="bottomLeft" state="frozen"/>
      <selection pane="bottomLeft" activeCell="G10" sqref="G10"/>
    </sheetView>
  </sheetViews>
  <sheetFormatPr defaultColWidth="9.140625" defaultRowHeight="15" x14ac:dyDescent="0.25"/>
  <cols>
    <col min="1" max="1" width="15.42578125" style="99" customWidth="1"/>
    <col min="2" max="2" width="21.28515625" style="99" customWidth="1"/>
    <col min="3" max="3" width="24.140625" style="99" customWidth="1"/>
    <col min="4" max="4" width="24.7109375" style="99" customWidth="1"/>
    <col min="5" max="5" width="25.42578125" style="99" customWidth="1"/>
    <col min="6" max="6" width="23.28515625" style="99" customWidth="1"/>
    <col min="7" max="7" width="32.140625" style="100" customWidth="1"/>
    <col min="8" max="8" width="23.28515625" style="99" customWidth="1"/>
    <col min="9" max="9" width="52.42578125" style="99" customWidth="1"/>
    <col min="10" max="16384" width="9.140625" style="99"/>
  </cols>
  <sheetData>
    <row r="1" spans="1:9" ht="48" thickBot="1" x14ac:dyDescent="0.3">
      <c r="A1" s="159" t="s">
        <v>0</v>
      </c>
      <c r="B1" s="158" t="s">
        <v>1</v>
      </c>
      <c r="C1" s="157" t="s">
        <v>2</v>
      </c>
      <c r="D1" s="156" t="s">
        <v>3</v>
      </c>
      <c r="E1" s="156" t="s">
        <v>4</v>
      </c>
      <c r="F1" s="155" t="s">
        <v>5</v>
      </c>
      <c r="G1" s="154" t="s">
        <v>6</v>
      </c>
      <c r="H1" s="153" t="s">
        <v>7</v>
      </c>
      <c r="I1" s="152"/>
    </row>
    <row r="2" spans="1:9" ht="15" customHeight="1" x14ac:dyDescent="0.25">
      <c r="A2" s="133">
        <v>1</v>
      </c>
      <c r="B2" s="132" t="s">
        <v>377</v>
      </c>
      <c r="C2" s="131" t="s">
        <v>478</v>
      </c>
      <c r="D2" s="131" t="s">
        <v>473</v>
      </c>
      <c r="E2" s="131" t="s">
        <v>477</v>
      </c>
      <c r="F2" s="130" t="s">
        <v>471</v>
      </c>
      <c r="G2" s="129" t="s">
        <v>184</v>
      </c>
      <c r="H2" s="128"/>
      <c r="I2" s="101"/>
    </row>
    <row r="3" spans="1:9" ht="16.5" thickBot="1" x14ac:dyDescent="0.3">
      <c r="A3" s="125"/>
      <c r="B3" s="124"/>
      <c r="C3" s="127"/>
      <c r="D3" s="127"/>
      <c r="E3" s="127"/>
      <c r="F3" s="126"/>
      <c r="G3" s="121" t="s">
        <v>476</v>
      </c>
      <c r="H3" s="120">
        <v>15</v>
      </c>
      <c r="I3" s="101"/>
    </row>
    <row r="4" spans="1:9" ht="15.75" x14ac:dyDescent="0.25">
      <c r="A4" s="125"/>
      <c r="B4" s="124"/>
      <c r="C4" s="127"/>
      <c r="D4" s="127"/>
      <c r="E4" s="127"/>
      <c r="F4" s="126"/>
      <c r="G4" s="129" t="s">
        <v>138</v>
      </c>
      <c r="H4" s="128"/>
      <c r="I4" s="101"/>
    </row>
    <row r="5" spans="1:9" ht="16.5" thickBot="1" x14ac:dyDescent="0.3">
      <c r="A5" s="125"/>
      <c r="B5" s="124"/>
      <c r="C5" s="127"/>
      <c r="D5" s="127"/>
      <c r="E5" s="127"/>
      <c r="F5" s="126"/>
      <c r="G5" s="121" t="s">
        <v>470</v>
      </c>
      <c r="H5" s="120">
        <v>15</v>
      </c>
      <c r="I5" s="101"/>
    </row>
    <row r="6" spans="1:9" ht="15.75" x14ac:dyDescent="0.25">
      <c r="A6" s="125"/>
      <c r="B6" s="124"/>
      <c r="C6" s="127"/>
      <c r="D6" s="127"/>
      <c r="E6" s="127"/>
      <c r="F6" s="126"/>
      <c r="G6" s="129" t="s">
        <v>99</v>
      </c>
      <c r="H6" s="128"/>
      <c r="I6" s="101"/>
    </row>
    <row r="7" spans="1:9" ht="31.5" x14ac:dyDescent="0.25">
      <c r="A7" s="125"/>
      <c r="B7" s="124"/>
      <c r="C7" s="127"/>
      <c r="D7" s="127"/>
      <c r="E7" s="127"/>
      <c r="F7" s="126"/>
      <c r="G7" s="121" t="s">
        <v>110</v>
      </c>
      <c r="H7" s="120">
        <v>16</v>
      </c>
      <c r="I7" s="101"/>
    </row>
    <row r="8" spans="1:9" ht="32.25" thickBot="1" x14ac:dyDescent="0.3">
      <c r="A8" s="125"/>
      <c r="B8" s="124"/>
      <c r="C8" s="127"/>
      <c r="D8" s="127"/>
      <c r="E8" s="127"/>
      <c r="F8" s="126"/>
      <c r="G8" s="121" t="s">
        <v>174</v>
      </c>
      <c r="H8" s="120">
        <v>8</v>
      </c>
      <c r="I8" s="101"/>
    </row>
    <row r="9" spans="1:9" ht="15.75" x14ac:dyDescent="0.25">
      <c r="A9" s="125"/>
      <c r="B9" s="124"/>
      <c r="C9" s="127"/>
      <c r="D9" s="127"/>
      <c r="E9" s="127"/>
      <c r="F9" s="126"/>
      <c r="G9" s="129" t="s">
        <v>119</v>
      </c>
      <c r="H9" s="128"/>
      <c r="I9" s="101"/>
    </row>
    <row r="10" spans="1:9" ht="29.45" customHeight="1" x14ac:dyDescent="0.25">
      <c r="A10" s="125"/>
      <c r="B10" s="124"/>
      <c r="C10" s="127"/>
      <c r="D10" s="127"/>
      <c r="E10" s="127"/>
      <c r="F10" s="126"/>
      <c r="G10" s="121" t="s">
        <v>405</v>
      </c>
      <c r="H10" s="120">
        <v>6</v>
      </c>
      <c r="I10" s="101"/>
    </row>
    <row r="11" spans="1:9" ht="16.5" thickBot="1" x14ac:dyDescent="0.3">
      <c r="A11" s="125"/>
      <c r="B11" s="124"/>
      <c r="C11" s="127"/>
      <c r="D11" s="127"/>
      <c r="E11" s="127"/>
      <c r="F11" s="126"/>
      <c r="G11" s="121" t="s">
        <v>88</v>
      </c>
      <c r="H11" s="120">
        <v>24</v>
      </c>
      <c r="I11" s="101"/>
    </row>
    <row r="12" spans="1:9" ht="15.75" x14ac:dyDescent="0.25">
      <c r="A12" s="125"/>
      <c r="B12" s="124"/>
      <c r="C12" s="127"/>
      <c r="D12" s="127"/>
      <c r="E12" s="127"/>
      <c r="F12" s="126"/>
      <c r="G12" s="129" t="s">
        <v>184</v>
      </c>
      <c r="H12" s="128"/>
      <c r="I12" s="101"/>
    </row>
    <row r="13" spans="1:9" ht="15.75" x14ac:dyDescent="0.25">
      <c r="A13" s="125"/>
      <c r="B13" s="124"/>
      <c r="C13" s="127"/>
      <c r="D13" s="127"/>
      <c r="E13" s="127"/>
      <c r="F13" s="126"/>
      <c r="G13" s="121" t="s">
        <v>89</v>
      </c>
      <c r="H13" s="120">
        <v>5</v>
      </c>
      <c r="I13" s="101"/>
    </row>
    <row r="14" spans="1:9" ht="18.600000000000001" customHeight="1" x14ac:dyDescent="0.25">
      <c r="A14" s="125"/>
      <c r="B14" s="124"/>
      <c r="C14" s="127"/>
      <c r="D14" s="127"/>
      <c r="E14" s="127"/>
      <c r="F14" s="126"/>
      <c r="G14" s="121" t="s">
        <v>192</v>
      </c>
      <c r="H14" s="120">
        <v>20</v>
      </c>
      <c r="I14" s="101"/>
    </row>
    <row r="15" spans="1:9" ht="28.7" customHeight="1" thickBot="1" x14ac:dyDescent="0.3">
      <c r="A15" s="125"/>
      <c r="B15" s="124"/>
      <c r="C15" s="123"/>
      <c r="D15" s="123"/>
      <c r="E15" s="123"/>
      <c r="F15" s="122"/>
      <c r="G15" s="121" t="s">
        <v>198</v>
      </c>
      <c r="H15" s="120">
        <v>5</v>
      </c>
      <c r="I15" s="101"/>
    </row>
    <row r="16" spans="1:9" ht="120" customHeight="1" thickBot="1" x14ac:dyDescent="0.3">
      <c r="A16" s="119"/>
      <c r="B16" s="118"/>
      <c r="C16" s="117" t="s">
        <v>475</v>
      </c>
      <c r="D16" s="116"/>
      <c r="E16" s="116"/>
      <c r="F16" s="116"/>
      <c r="G16" s="135" t="s">
        <v>8</v>
      </c>
      <c r="H16" s="134">
        <f>SUM(G2:H15)</f>
        <v>114</v>
      </c>
      <c r="I16" s="101"/>
    </row>
    <row r="17" spans="1:9" ht="15" customHeight="1" x14ac:dyDescent="0.25">
      <c r="A17" s="133">
        <v>2</v>
      </c>
      <c r="B17" s="132" t="s">
        <v>350</v>
      </c>
      <c r="C17" s="131" t="s">
        <v>474</v>
      </c>
      <c r="D17" s="151" t="s">
        <v>473</v>
      </c>
      <c r="E17" s="131" t="s">
        <v>472</v>
      </c>
      <c r="F17" s="130" t="s">
        <v>471</v>
      </c>
      <c r="G17" s="129" t="s">
        <v>138</v>
      </c>
      <c r="H17" s="128"/>
      <c r="I17" s="101"/>
    </row>
    <row r="18" spans="1:9" ht="16.5" thickBot="1" x14ac:dyDescent="0.3">
      <c r="A18" s="125"/>
      <c r="B18" s="124"/>
      <c r="C18" s="127"/>
      <c r="D18" s="149"/>
      <c r="E18" s="127"/>
      <c r="F18" s="126"/>
      <c r="G18" s="121" t="s">
        <v>470</v>
      </c>
      <c r="H18" s="120">
        <v>5</v>
      </c>
      <c r="I18" s="101"/>
    </row>
    <row r="19" spans="1:9" ht="15.75" x14ac:dyDescent="0.25">
      <c r="A19" s="125"/>
      <c r="B19" s="124"/>
      <c r="C19" s="127"/>
      <c r="D19" s="149"/>
      <c r="E19" s="127"/>
      <c r="F19" s="126"/>
      <c r="G19" s="129" t="s">
        <v>99</v>
      </c>
      <c r="H19" s="128"/>
      <c r="I19" s="101"/>
    </row>
    <row r="20" spans="1:9" ht="31.5" x14ac:dyDescent="0.25">
      <c r="A20" s="125"/>
      <c r="B20" s="124"/>
      <c r="C20" s="127"/>
      <c r="D20" s="149"/>
      <c r="E20" s="127"/>
      <c r="F20" s="126"/>
      <c r="G20" s="121" t="s">
        <v>464</v>
      </c>
      <c r="H20" s="120">
        <v>10</v>
      </c>
      <c r="I20" s="101"/>
    </row>
    <row r="21" spans="1:9" ht="31.5" x14ac:dyDescent="0.25">
      <c r="A21" s="125"/>
      <c r="B21" s="124"/>
      <c r="C21" s="127"/>
      <c r="D21" s="149"/>
      <c r="E21" s="127"/>
      <c r="F21" s="126"/>
      <c r="G21" s="121" t="s">
        <v>110</v>
      </c>
      <c r="H21" s="120">
        <v>16</v>
      </c>
      <c r="I21" s="101"/>
    </row>
    <row r="22" spans="1:9" ht="16.5" thickBot="1" x14ac:dyDescent="0.3">
      <c r="A22" s="125"/>
      <c r="B22" s="124"/>
      <c r="C22" s="127"/>
      <c r="D22" s="149"/>
      <c r="E22" s="127"/>
      <c r="F22" s="126"/>
      <c r="G22" s="121" t="s">
        <v>463</v>
      </c>
      <c r="H22" s="120">
        <v>10</v>
      </c>
      <c r="I22" s="101"/>
    </row>
    <row r="23" spans="1:9" ht="15.75" x14ac:dyDescent="0.25">
      <c r="A23" s="125"/>
      <c r="B23" s="124"/>
      <c r="C23" s="127"/>
      <c r="D23" s="149"/>
      <c r="E23" s="127"/>
      <c r="F23" s="126"/>
      <c r="G23" s="129" t="s">
        <v>119</v>
      </c>
      <c r="H23" s="128"/>
      <c r="I23" s="101"/>
    </row>
    <row r="24" spans="1:9" ht="15.75" x14ac:dyDescent="0.25">
      <c r="A24" s="125"/>
      <c r="B24" s="124"/>
      <c r="C24" s="127"/>
      <c r="D24" s="149"/>
      <c r="E24" s="127"/>
      <c r="F24" s="126"/>
      <c r="G24" s="150" t="s">
        <v>405</v>
      </c>
      <c r="H24" s="120">
        <v>7</v>
      </c>
      <c r="I24" s="101"/>
    </row>
    <row r="25" spans="1:9" ht="32.25" thickBot="1" x14ac:dyDescent="0.3">
      <c r="A25" s="125"/>
      <c r="B25" s="124"/>
      <c r="C25" s="127"/>
      <c r="D25" s="149"/>
      <c r="E25" s="127"/>
      <c r="F25" s="126"/>
      <c r="G25" s="121" t="s">
        <v>152</v>
      </c>
      <c r="H25" s="120">
        <v>10</v>
      </c>
      <c r="I25" s="101"/>
    </row>
    <row r="26" spans="1:9" ht="15.75" x14ac:dyDescent="0.25">
      <c r="A26" s="125"/>
      <c r="B26" s="124"/>
      <c r="C26" s="127"/>
      <c r="D26" s="149"/>
      <c r="E26" s="127"/>
      <c r="F26" s="126"/>
      <c r="G26" s="129" t="s">
        <v>184</v>
      </c>
      <c r="H26" s="128"/>
      <c r="I26" s="101"/>
    </row>
    <row r="27" spans="1:9" ht="15.75" x14ac:dyDescent="0.25">
      <c r="A27" s="125"/>
      <c r="B27" s="124"/>
      <c r="C27" s="127"/>
      <c r="D27" s="149"/>
      <c r="E27" s="127"/>
      <c r="F27" s="126"/>
      <c r="G27" s="121" t="s">
        <v>192</v>
      </c>
      <c r="H27" s="120">
        <v>10</v>
      </c>
      <c r="I27" s="101"/>
    </row>
    <row r="28" spans="1:9" ht="16.5" thickBot="1" x14ac:dyDescent="0.3">
      <c r="A28" s="125"/>
      <c r="B28" s="124"/>
      <c r="C28" s="123"/>
      <c r="D28" s="148"/>
      <c r="E28" s="123"/>
      <c r="F28" s="122"/>
      <c r="G28" s="121" t="s">
        <v>88</v>
      </c>
      <c r="H28" s="120">
        <v>10</v>
      </c>
      <c r="I28" s="101"/>
    </row>
    <row r="29" spans="1:9" ht="150" customHeight="1" thickBot="1" x14ac:dyDescent="0.3">
      <c r="A29" s="119"/>
      <c r="B29" s="118"/>
      <c r="C29" s="117" t="s">
        <v>469</v>
      </c>
      <c r="D29" s="116"/>
      <c r="E29" s="116"/>
      <c r="F29" s="116"/>
      <c r="G29" s="135" t="s">
        <v>8</v>
      </c>
      <c r="H29" s="134">
        <f>SUM(G18:H28)</f>
        <v>78</v>
      </c>
      <c r="I29" s="101"/>
    </row>
    <row r="30" spans="1:9" ht="15" customHeight="1" x14ac:dyDescent="0.25">
      <c r="A30" s="133">
        <v>3</v>
      </c>
      <c r="B30" s="132" t="s">
        <v>350</v>
      </c>
      <c r="C30" s="131" t="s">
        <v>468</v>
      </c>
      <c r="D30" s="131" t="s">
        <v>467</v>
      </c>
      <c r="E30" s="131" t="s">
        <v>466</v>
      </c>
      <c r="F30" s="130" t="s">
        <v>465</v>
      </c>
      <c r="G30" s="129" t="s">
        <v>99</v>
      </c>
      <c r="H30" s="128"/>
      <c r="I30" s="101"/>
    </row>
    <row r="31" spans="1:9" ht="31.5" x14ac:dyDescent="0.25">
      <c r="A31" s="125"/>
      <c r="B31" s="124"/>
      <c r="C31" s="127"/>
      <c r="D31" s="127"/>
      <c r="E31" s="127"/>
      <c r="F31" s="126"/>
      <c r="G31" s="121" t="s">
        <v>464</v>
      </c>
      <c r="H31" s="120">
        <v>10</v>
      </c>
      <c r="I31" s="101"/>
    </row>
    <row r="32" spans="1:9" ht="16.5" thickBot="1" x14ac:dyDescent="0.3">
      <c r="A32" s="125"/>
      <c r="B32" s="124"/>
      <c r="C32" s="127"/>
      <c r="D32" s="127"/>
      <c r="E32" s="127"/>
      <c r="F32" s="126"/>
      <c r="G32" s="121" t="s">
        <v>463</v>
      </c>
      <c r="H32" s="120">
        <v>10</v>
      </c>
      <c r="I32" s="101"/>
    </row>
    <row r="33" spans="1:9" ht="15.75" x14ac:dyDescent="0.25">
      <c r="A33" s="125"/>
      <c r="B33" s="124"/>
      <c r="C33" s="127"/>
      <c r="D33" s="127"/>
      <c r="E33" s="127"/>
      <c r="F33" s="126"/>
      <c r="G33" s="129" t="s">
        <v>184</v>
      </c>
      <c r="H33" s="128"/>
      <c r="I33" s="101"/>
    </row>
    <row r="34" spans="1:9" ht="16.5" thickBot="1" x14ac:dyDescent="0.3">
      <c r="A34" s="125"/>
      <c r="B34" s="124"/>
      <c r="C34" s="127"/>
      <c r="D34" s="127"/>
      <c r="E34" s="127"/>
      <c r="F34" s="126"/>
      <c r="G34" s="121" t="s">
        <v>89</v>
      </c>
      <c r="H34" s="120">
        <v>6</v>
      </c>
      <c r="I34" s="101"/>
    </row>
    <row r="35" spans="1:9" ht="15.75" x14ac:dyDescent="0.25">
      <c r="A35" s="125"/>
      <c r="B35" s="124"/>
      <c r="C35" s="127"/>
      <c r="D35" s="127"/>
      <c r="E35" s="127"/>
      <c r="F35" s="126"/>
      <c r="G35" s="129" t="s">
        <v>119</v>
      </c>
      <c r="H35" s="128"/>
      <c r="I35" s="101"/>
    </row>
    <row r="36" spans="1:9" ht="31.5" x14ac:dyDescent="0.25">
      <c r="A36" s="125"/>
      <c r="B36" s="124"/>
      <c r="C36" s="127"/>
      <c r="D36" s="127"/>
      <c r="E36" s="127"/>
      <c r="F36" s="126"/>
      <c r="G36" s="121" t="s">
        <v>435</v>
      </c>
      <c r="H36" s="120">
        <v>6</v>
      </c>
      <c r="I36" s="101"/>
    </row>
    <row r="37" spans="1:9" ht="32.25" thickBot="1" x14ac:dyDescent="0.3">
      <c r="A37" s="125"/>
      <c r="B37" s="124"/>
      <c r="C37" s="123"/>
      <c r="D37" s="123"/>
      <c r="E37" s="123"/>
      <c r="F37" s="122"/>
      <c r="G37" s="121" t="s">
        <v>152</v>
      </c>
      <c r="H37" s="120">
        <v>10</v>
      </c>
      <c r="I37" s="101"/>
    </row>
    <row r="38" spans="1:9" ht="132.75" customHeight="1" thickBot="1" x14ac:dyDescent="0.3">
      <c r="A38" s="119"/>
      <c r="B38" s="118"/>
      <c r="C38" s="117" t="s">
        <v>462</v>
      </c>
      <c r="D38" s="116"/>
      <c r="E38" s="116"/>
      <c r="F38" s="116"/>
      <c r="G38" s="135" t="s">
        <v>8</v>
      </c>
      <c r="H38" s="134">
        <f>SUM(G31:H37)</f>
        <v>42</v>
      </c>
      <c r="I38" s="101"/>
    </row>
    <row r="39" spans="1:9" ht="44.25" customHeight="1" x14ac:dyDescent="0.25">
      <c r="A39" s="133">
        <v>4</v>
      </c>
      <c r="B39" s="132" t="s">
        <v>377</v>
      </c>
      <c r="C39" s="131" t="s">
        <v>461</v>
      </c>
      <c r="D39" s="131" t="s">
        <v>460</v>
      </c>
      <c r="E39" s="131" t="s">
        <v>450</v>
      </c>
      <c r="F39" s="130" t="s">
        <v>459</v>
      </c>
      <c r="G39" s="129" t="s">
        <v>119</v>
      </c>
      <c r="H39" s="128"/>
      <c r="I39" s="101"/>
    </row>
    <row r="40" spans="1:9" ht="15.75" x14ac:dyDescent="0.25">
      <c r="A40" s="125"/>
      <c r="B40" s="124"/>
      <c r="C40" s="127"/>
      <c r="D40" s="127"/>
      <c r="E40" s="127"/>
      <c r="F40" s="126"/>
      <c r="G40" s="121" t="s">
        <v>204</v>
      </c>
      <c r="H40" s="120">
        <v>5</v>
      </c>
      <c r="I40" s="101"/>
    </row>
    <row r="41" spans="1:9" ht="15.75" x14ac:dyDescent="0.25">
      <c r="A41" s="125"/>
      <c r="B41" s="124"/>
      <c r="C41" s="127"/>
      <c r="D41" s="127"/>
      <c r="E41" s="127"/>
      <c r="F41" s="126"/>
      <c r="G41" s="121" t="s">
        <v>405</v>
      </c>
      <c r="H41" s="120">
        <v>10</v>
      </c>
      <c r="I41" s="101"/>
    </row>
    <row r="42" spans="1:9" ht="31.5" x14ac:dyDescent="0.25">
      <c r="A42" s="125"/>
      <c r="B42" s="124"/>
      <c r="C42" s="127"/>
      <c r="D42" s="127"/>
      <c r="E42" s="127"/>
      <c r="F42" s="126"/>
      <c r="G42" s="121" t="s">
        <v>435</v>
      </c>
      <c r="H42" s="120">
        <v>6</v>
      </c>
      <c r="I42" s="101"/>
    </row>
    <row r="43" spans="1:9" ht="32.25" thickBot="1" x14ac:dyDescent="0.3">
      <c r="A43" s="125"/>
      <c r="B43" s="124"/>
      <c r="C43" s="127"/>
      <c r="D43" s="127"/>
      <c r="E43" s="127"/>
      <c r="F43" s="126"/>
      <c r="G43" s="121" t="s">
        <v>152</v>
      </c>
      <c r="H43" s="120">
        <v>6</v>
      </c>
      <c r="I43" s="101"/>
    </row>
    <row r="44" spans="1:9" ht="33" customHeight="1" x14ac:dyDescent="0.25">
      <c r="A44" s="125"/>
      <c r="B44" s="124"/>
      <c r="C44" s="127"/>
      <c r="D44" s="127"/>
      <c r="E44" s="127"/>
      <c r="F44" s="126"/>
      <c r="G44" s="129" t="s">
        <v>138</v>
      </c>
      <c r="H44" s="128"/>
      <c r="I44" s="101"/>
    </row>
    <row r="45" spans="1:9" ht="135" customHeight="1" thickBot="1" x14ac:dyDescent="0.3">
      <c r="A45" s="125"/>
      <c r="B45" s="124"/>
      <c r="C45" s="123"/>
      <c r="D45" s="123"/>
      <c r="E45" s="123"/>
      <c r="F45" s="122"/>
      <c r="G45" s="121" t="s">
        <v>455</v>
      </c>
      <c r="H45" s="120">
        <v>12</v>
      </c>
      <c r="I45" s="101"/>
    </row>
    <row r="46" spans="1:9" ht="120.75" customHeight="1" thickBot="1" x14ac:dyDescent="0.3">
      <c r="A46" s="119"/>
      <c r="B46" s="118"/>
      <c r="C46" s="117" t="s">
        <v>458</v>
      </c>
      <c r="D46" s="116"/>
      <c r="E46" s="116"/>
      <c r="F46" s="116"/>
      <c r="G46" s="135" t="s">
        <v>8</v>
      </c>
      <c r="H46" s="134">
        <f>SUM(G40:H45)</f>
        <v>39</v>
      </c>
      <c r="I46" s="101"/>
    </row>
    <row r="47" spans="1:9" ht="15" customHeight="1" x14ac:dyDescent="0.25">
      <c r="A47" s="133">
        <v>5</v>
      </c>
      <c r="B47" s="132" t="s">
        <v>403</v>
      </c>
      <c r="C47" s="131" t="s">
        <v>457</v>
      </c>
      <c r="D47" s="131" t="s">
        <v>451</v>
      </c>
      <c r="E47" s="131" t="s">
        <v>450</v>
      </c>
      <c r="F47" s="130" t="s">
        <v>456</v>
      </c>
      <c r="G47" s="129" t="s">
        <v>138</v>
      </c>
      <c r="H47" s="128"/>
      <c r="I47" s="101"/>
    </row>
    <row r="48" spans="1:9" ht="15.75" x14ac:dyDescent="0.25">
      <c r="A48" s="125"/>
      <c r="B48" s="124"/>
      <c r="C48" s="127"/>
      <c r="D48" s="127"/>
      <c r="E48" s="127"/>
      <c r="F48" s="126"/>
      <c r="G48" s="121" t="s">
        <v>455</v>
      </c>
      <c r="H48" s="120">
        <v>12</v>
      </c>
      <c r="I48" s="101"/>
    </row>
    <row r="49" spans="1:9" ht="32.25" thickBot="1" x14ac:dyDescent="0.3">
      <c r="A49" s="125"/>
      <c r="B49" s="124"/>
      <c r="C49" s="127"/>
      <c r="D49" s="127"/>
      <c r="E49" s="127"/>
      <c r="F49" s="126"/>
      <c r="G49" s="121" t="s">
        <v>431</v>
      </c>
      <c r="H49" s="120">
        <v>12</v>
      </c>
      <c r="I49" s="101"/>
    </row>
    <row r="50" spans="1:9" ht="15.75" x14ac:dyDescent="0.25">
      <c r="A50" s="125"/>
      <c r="B50" s="124"/>
      <c r="C50" s="127"/>
      <c r="D50" s="127"/>
      <c r="E50" s="127"/>
      <c r="F50" s="126"/>
      <c r="G50" s="129" t="s">
        <v>210</v>
      </c>
      <c r="H50" s="128"/>
      <c r="I50" s="101"/>
    </row>
    <row r="51" spans="1:9" ht="48" thickBot="1" x14ac:dyDescent="0.3">
      <c r="A51" s="125"/>
      <c r="B51" s="124"/>
      <c r="C51" s="127"/>
      <c r="D51" s="127"/>
      <c r="E51" s="127"/>
      <c r="F51" s="126"/>
      <c r="G51" s="121" t="s">
        <v>454</v>
      </c>
      <c r="H51" s="120">
        <v>8</v>
      </c>
      <c r="I51" s="101"/>
    </row>
    <row r="52" spans="1:9" ht="15.75" x14ac:dyDescent="0.25">
      <c r="A52" s="125"/>
      <c r="B52" s="124"/>
      <c r="C52" s="127"/>
      <c r="D52" s="127"/>
      <c r="E52" s="127"/>
      <c r="F52" s="126"/>
      <c r="G52" s="129" t="s">
        <v>129</v>
      </c>
      <c r="H52" s="128"/>
      <c r="I52" s="101"/>
    </row>
    <row r="53" spans="1:9" ht="32.25" thickBot="1" x14ac:dyDescent="0.3">
      <c r="A53" s="125"/>
      <c r="B53" s="124"/>
      <c r="C53" s="127"/>
      <c r="D53" s="127"/>
      <c r="E53" s="127"/>
      <c r="F53" s="126"/>
      <c r="G53" s="121" t="s">
        <v>222</v>
      </c>
      <c r="H53" s="120">
        <v>3</v>
      </c>
      <c r="I53" s="101"/>
    </row>
    <row r="54" spans="1:9" ht="15.75" x14ac:dyDescent="0.25">
      <c r="A54" s="125"/>
      <c r="B54" s="124"/>
      <c r="C54" s="127"/>
      <c r="D54" s="127"/>
      <c r="E54" s="127"/>
      <c r="F54" s="126"/>
      <c r="G54" s="129" t="s">
        <v>184</v>
      </c>
      <c r="H54" s="128"/>
      <c r="I54" s="101"/>
    </row>
    <row r="55" spans="1:9" ht="31.5" x14ac:dyDescent="0.25">
      <c r="A55" s="125"/>
      <c r="B55" s="124"/>
      <c r="C55" s="127"/>
      <c r="D55" s="127"/>
      <c r="E55" s="127"/>
      <c r="F55" s="126"/>
      <c r="G55" s="121" t="s">
        <v>152</v>
      </c>
      <c r="H55" s="120">
        <v>6</v>
      </c>
      <c r="I55" s="101"/>
    </row>
    <row r="56" spans="1:9" ht="108" customHeight="1" thickBot="1" x14ac:dyDescent="0.3">
      <c r="A56" s="125"/>
      <c r="B56" s="124"/>
      <c r="C56" s="123"/>
      <c r="D56" s="123"/>
      <c r="E56" s="123"/>
      <c r="F56" s="122"/>
      <c r="G56" s="121" t="s">
        <v>192</v>
      </c>
      <c r="H56" s="120">
        <v>10</v>
      </c>
      <c r="I56" s="101"/>
    </row>
    <row r="57" spans="1:9" ht="150" customHeight="1" thickBot="1" x14ac:dyDescent="0.3">
      <c r="A57" s="119"/>
      <c r="B57" s="118"/>
      <c r="C57" s="117" t="s">
        <v>453</v>
      </c>
      <c r="D57" s="116"/>
      <c r="E57" s="116"/>
      <c r="F57" s="116"/>
      <c r="G57" s="135" t="s">
        <v>8</v>
      </c>
      <c r="H57" s="134">
        <f>SUM(G48:H56)</f>
        <v>51</v>
      </c>
      <c r="I57" s="101"/>
    </row>
    <row r="58" spans="1:9" ht="15" customHeight="1" x14ac:dyDescent="0.25">
      <c r="A58" s="133">
        <v>6</v>
      </c>
      <c r="B58" s="132" t="s">
        <v>350</v>
      </c>
      <c r="C58" s="131" t="s">
        <v>452</v>
      </c>
      <c r="D58" s="131" t="s">
        <v>451</v>
      </c>
      <c r="E58" s="131" t="s">
        <v>450</v>
      </c>
      <c r="F58" s="130" t="s">
        <v>449</v>
      </c>
      <c r="G58" s="129" t="s">
        <v>129</v>
      </c>
      <c r="H58" s="128"/>
      <c r="I58" s="101"/>
    </row>
    <row r="59" spans="1:9" ht="47.25" x14ac:dyDescent="0.25">
      <c r="A59" s="125"/>
      <c r="B59" s="124"/>
      <c r="C59" s="127"/>
      <c r="D59" s="127"/>
      <c r="E59" s="127"/>
      <c r="F59" s="126"/>
      <c r="G59" s="121" t="s">
        <v>127</v>
      </c>
      <c r="H59" s="120">
        <v>10</v>
      </c>
      <c r="I59" s="101"/>
    </row>
    <row r="60" spans="1:9" ht="47.25" x14ac:dyDescent="0.25">
      <c r="A60" s="125"/>
      <c r="B60" s="124"/>
      <c r="C60" s="127"/>
      <c r="D60" s="127"/>
      <c r="E60" s="127"/>
      <c r="F60" s="126"/>
      <c r="G60" s="121" t="s">
        <v>385</v>
      </c>
      <c r="H60" s="120">
        <v>15</v>
      </c>
      <c r="I60" s="101"/>
    </row>
    <row r="61" spans="1:9" ht="32.25" thickBot="1" x14ac:dyDescent="0.3">
      <c r="A61" s="125"/>
      <c r="B61" s="124"/>
      <c r="C61" s="127"/>
      <c r="D61" s="127"/>
      <c r="E61" s="127"/>
      <c r="F61" s="126"/>
      <c r="G61" s="121" t="s">
        <v>125</v>
      </c>
      <c r="H61" s="120">
        <v>9</v>
      </c>
      <c r="I61" s="101"/>
    </row>
    <row r="62" spans="1:9" ht="15.75" x14ac:dyDescent="0.25">
      <c r="A62" s="125"/>
      <c r="B62" s="124"/>
      <c r="C62" s="127"/>
      <c r="D62" s="127"/>
      <c r="E62" s="127"/>
      <c r="F62" s="126"/>
      <c r="G62" s="129" t="s">
        <v>399</v>
      </c>
      <c r="H62" s="128"/>
      <c r="I62" s="101"/>
    </row>
    <row r="63" spans="1:9" ht="32.25" thickBot="1" x14ac:dyDescent="0.3">
      <c r="A63" s="125"/>
      <c r="B63" s="124"/>
      <c r="C63" s="127"/>
      <c r="D63" s="127"/>
      <c r="E63" s="127"/>
      <c r="F63" s="126"/>
      <c r="G63" s="121" t="s">
        <v>397</v>
      </c>
      <c r="H63" s="120">
        <v>6</v>
      </c>
      <c r="I63" s="101"/>
    </row>
    <row r="64" spans="1:9" ht="15.75" x14ac:dyDescent="0.25">
      <c r="A64" s="125"/>
      <c r="B64" s="124"/>
      <c r="C64" s="127"/>
      <c r="D64" s="127"/>
      <c r="E64" s="127"/>
      <c r="F64" s="126"/>
      <c r="G64" s="129" t="s">
        <v>101</v>
      </c>
      <c r="H64" s="128"/>
      <c r="I64" s="101"/>
    </row>
    <row r="65" spans="1:9" ht="174" customHeight="1" thickBot="1" x14ac:dyDescent="0.3">
      <c r="A65" s="125"/>
      <c r="B65" s="124"/>
      <c r="C65" s="123"/>
      <c r="D65" s="123"/>
      <c r="E65" s="123"/>
      <c r="F65" s="122"/>
      <c r="G65" s="121" t="s">
        <v>406</v>
      </c>
      <c r="H65" s="120">
        <v>20</v>
      </c>
      <c r="I65" s="101"/>
    </row>
    <row r="66" spans="1:9" ht="150" customHeight="1" thickBot="1" x14ac:dyDescent="0.3">
      <c r="A66" s="119"/>
      <c r="B66" s="118"/>
      <c r="C66" s="117" t="s">
        <v>448</v>
      </c>
      <c r="D66" s="116"/>
      <c r="E66" s="116"/>
      <c r="F66" s="116"/>
      <c r="G66" s="135" t="s">
        <v>8</v>
      </c>
      <c r="H66" s="134">
        <f>SUM(G59:H65)</f>
        <v>60</v>
      </c>
      <c r="I66" s="101"/>
    </row>
    <row r="67" spans="1:9" ht="15" customHeight="1" x14ac:dyDescent="0.25">
      <c r="A67" s="133">
        <v>7</v>
      </c>
      <c r="B67" s="132" t="s">
        <v>350</v>
      </c>
      <c r="C67" s="131" t="s">
        <v>447</v>
      </c>
      <c r="D67" s="131" t="s">
        <v>444</v>
      </c>
      <c r="E67" s="131" t="s">
        <v>443</v>
      </c>
      <c r="F67" s="147" t="s">
        <v>442</v>
      </c>
      <c r="G67" s="129" t="s">
        <v>99</v>
      </c>
      <c r="H67" s="128"/>
      <c r="I67" s="101"/>
    </row>
    <row r="68" spans="1:9" ht="15.75" x14ac:dyDescent="0.25">
      <c r="A68" s="125"/>
      <c r="B68" s="124"/>
      <c r="C68" s="127"/>
      <c r="D68" s="127"/>
      <c r="E68" s="127"/>
      <c r="F68" s="146"/>
      <c r="G68" s="121" t="s">
        <v>102</v>
      </c>
      <c r="H68" s="120">
        <v>12</v>
      </c>
      <c r="I68" s="101"/>
    </row>
    <row r="69" spans="1:9" ht="32.25" thickBot="1" x14ac:dyDescent="0.3">
      <c r="A69" s="125"/>
      <c r="B69" s="124"/>
      <c r="C69" s="127"/>
      <c r="D69" s="127"/>
      <c r="E69" s="127"/>
      <c r="F69" s="146"/>
      <c r="G69" s="121" t="s">
        <v>97</v>
      </c>
      <c r="H69" s="120">
        <v>12</v>
      </c>
      <c r="I69" s="101"/>
    </row>
    <row r="70" spans="1:9" ht="15.75" x14ac:dyDescent="0.25">
      <c r="A70" s="125"/>
      <c r="B70" s="124"/>
      <c r="C70" s="127"/>
      <c r="D70" s="127"/>
      <c r="E70" s="127"/>
      <c r="F70" s="146"/>
      <c r="G70" s="129" t="s">
        <v>119</v>
      </c>
      <c r="H70" s="128"/>
      <c r="I70" s="101"/>
    </row>
    <row r="71" spans="1:9" ht="16.5" thickBot="1" x14ac:dyDescent="0.3">
      <c r="A71" s="125"/>
      <c r="B71" s="124"/>
      <c r="C71" s="127"/>
      <c r="D71" s="127"/>
      <c r="E71" s="127"/>
      <c r="F71" s="146"/>
      <c r="G71" s="121" t="s">
        <v>204</v>
      </c>
      <c r="H71" s="120">
        <v>10</v>
      </c>
      <c r="I71" s="101"/>
    </row>
    <row r="72" spans="1:9" ht="15.75" x14ac:dyDescent="0.25">
      <c r="A72" s="125"/>
      <c r="B72" s="124"/>
      <c r="C72" s="127"/>
      <c r="D72" s="127"/>
      <c r="E72" s="127"/>
      <c r="F72" s="146"/>
      <c r="G72" s="129" t="s">
        <v>210</v>
      </c>
      <c r="H72" s="128"/>
      <c r="I72" s="101"/>
    </row>
    <row r="73" spans="1:9" ht="47.25" x14ac:dyDescent="0.25">
      <c r="A73" s="125"/>
      <c r="B73" s="124"/>
      <c r="C73" s="127"/>
      <c r="D73" s="127"/>
      <c r="E73" s="127"/>
      <c r="F73" s="146"/>
      <c r="G73" s="121" t="s">
        <v>208</v>
      </c>
      <c r="H73" s="120">
        <v>10</v>
      </c>
      <c r="I73" s="101"/>
    </row>
    <row r="74" spans="1:9" ht="172.5" customHeight="1" thickBot="1" x14ac:dyDescent="0.3">
      <c r="A74" s="125"/>
      <c r="B74" s="124"/>
      <c r="C74" s="123"/>
      <c r="D74" s="123"/>
      <c r="E74" s="123"/>
      <c r="F74" s="145"/>
      <c r="G74" s="121" t="s">
        <v>206</v>
      </c>
      <c r="H74" s="120">
        <v>10</v>
      </c>
      <c r="I74" s="101"/>
    </row>
    <row r="75" spans="1:9" ht="150" customHeight="1" thickBot="1" x14ac:dyDescent="0.3">
      <c r="A75" s="119"/>
      <c r="B75" s="118"/>
      <c r="C75" s="117" t="s">
        <v>446</v>
      </c>
      <c r="D75" s="116"/>
      <c r="E75" s="116"/>
      <c r="F75" s="116"/>
      <c r="G75" s="135" t="s">
        <v>8</v>
      </c>
      <c r="H75" s="134">
        <f>SUM(G68:H74)</f>
        <v>54</v>
      </c>
      <c r="I75" s="101"/>
    </row>
    <row r="76" spans="1:9" ht="15" customHeight="1" x14ac:dyDescent="0.25">
      <c r="A76" s="133">
        <v>8</v>
      </c>
      <c r="B76" s="132" t="s">
        <v>350</v>
      </c>
      <c r="C76" s="131" t="s">
        <v>445</v>
      </c>
      <c r="D76" s="131" t="s">
        <v>444</v>
      </c>
      <c r="E76" s="131" t="s">
        <v>443</v>
      </c>
      <c r="F76" s="130" t="s">
        <v>442</v>
      </c>
      <c r="G76" s="129" t="s">
        <v>99</v>
      </c>
      <c r="H76" s="128"/>
      <c r="I76" s="101"/>
    </row>
    <row r="77" spans="1:9" ht="31.5" x14ac:dyDescent="0.25">
      <c r="A77" s="125"/>
      <c r="B77" s="124"/>
      <c r="C77" s="127"/>
      <c r="D77" s="127"/>
      <c r="E77" s="127"/>
      <c r="F77" s="126"/>
      <c r="G77" s="121" t="s">
        <v>97</v>
      </c>
      <c r="H77" s="120">
        <v>20</v>
      </c>
      <c r="I77" s="101"/>
    </row>
    <row r="78" spans="1:9" ht="16.5" thickBot="1" x14ac:dyDescent="0.3">
      <c r="A78" s="125"/>
      <c r="B78" s="124"/>
      <c r="C78" s="127"/>
      <c r="D78" s="127"/>
      <c r="E78" s="127"/>
      <c r="F78" s="126"/>
      <c r="G78" s="121" t="s">
        <v>102</v>
      </c>
      <c r="H78" s="120">
        <v>10</v>
      </c>
      <c r="I78" s="101"/>
    </row>
    <row r="79" spans="1:9" ht="15.75" x14ac:dyDescent="0.25">
      <c r="A79" s="125"/>
      <c r="B79" s="124"/>
      <c r="C79" s="127"/>
      <c r="D79" s="127"/>
      <c r="E79" s="127"/>
      <c r="F79" s="126"/>
      <c r="G79" s="129" t="s">
        <v>210</v>
      </c>
      <c r="H79" s="128"/>
      <c r="I79" s="101"/>
    </row>
    <row r="80" spans="1:9" ht="47.25" x14ac:dyDescent="0.25">
      <c r="A80" s="125"/>
      <c r="B80" s="124"/>
      <c r="C80" s="127"/>
      <c r="D80" s="127"/>
      <c r="E80" s="127"/>
      <c r="F80" s="126"/>
      <c r="G80" s="121" t="s">
        <v>208</v>
      </c>
      <c r="H80" s="120">
        <v>6</v>
      </c>
      <c r="I80" s="101"/>
    </row>
    <row r="81" spans="1:9" ht="135.75" customHeight="1" thickBot="1" x14ac:dyDescent="0.3">
      <c r="A81" s="125"/>
      <c r="B81" s="124"/>
      <c r="C81" s="123"/>
      <c r="D81" s="123"/>
      <c r="E81" s="123"/>
      <c r="F81" s="122"/>
      <c r="G81" s="121" t="s">
        <v>206</v>
      </c>
      <c r="H81" s="120">
        <v>6</v>
      </c>
      <c r="I81" s="101"/>
    </row>
    <row r="82" spans="1:9" ht="150" customHeight="1" thickBot="1" x14ac:dyDescent="0.3">
      <c r="A82" s="119"/>
      <c r="B82" s="118"/>
      <c r="C82" s="117" t="s">
        <v>441</v>
      </c>
      <c r="D82" s="116"/>
      <c r="E82" s="116"/>
      <c r="F82" s="116"/>
      <c r="G82" s="135" t="s">
        <v>8</v>
      </c>
      <c r="H82" s="134">
        <f>SUM(G77:H81)</f>
        <v>42</v>
      </c>
      <c r="I82" s="101"/>
    </row>
    <row r="83" spans="1:9" ht="15" customHeight="1" x14ac:dyDescent="0.25">
      <c r="A83" s="133">
        <v>9</v>
      </c>
      <c r="B83" s="132" t="s">
        <v>377</v>
      </c>
      <c r="C83" s="131" t="s">
        <v>440</v>
      </c>
      <c r="D83" s="131" t="s">
        <v>439</v>
      </c>
      <c r="E83" s="131" t="s">
        <v>438</v>
      </c>
      <c r="F83" s="130" t="s">
        <v>437</v>
      </c>
      <c r="G83" s="129" t="s">
        <v>138</v>
      </c>
      <c r="H83" s="128"/>
      <c r="I83" s="101"/>
    </row>
    <row r="84" spans="1:9" ht="32.25" thickBot="1" x14ac:dyDescent="0.3">
      <c r="A84" s="125"/>
      <c r="B84" s="124"/>
      <c r="C84" s="127"/>
      <c r="D84" s="127"/>
      <c r="E84" s="127"/>
      <c r="F84" s="126"/>
      <c r="G84" s="121" t="s">
        <v>436</v>
      </c>
      <c r="H84" s="120">
        <v>10</v>
      </c>
      <c r="I84" s="101"/>
    </row>
    <row r="85" spans="1:9" ht="15.75" x14ac:dyDescent="0.25">
      <c r="A85" s="125"/>
      <c r="B85" s="124"/>
      <c r="C85" s="127"/>
      <c r="D85" s="127"/>
      <c r="E85" s="127"/>
      <c r="F85" s="126"/>
      <c r="G85" s="129" t="s">
        <v>119</v>
      </c>
      <c r="H85" s="128"/>
      <c r="I85" s="101"/>
    </row>
    <row r="86" spans="1:9" ht="31.5" x14ac:dyDescent="0.25">
      <c r="A86" s="125"/>
      <c r="B86" s="124"/>
      <c r="C86" s="127"/>
      <c r="D86" s="127"/>
      <c r="E86" s="127"/>
      <c r="F86" s="126"/>
      <c r="G86" s="121" t="s">
        <v>435</v>
      </c>
      <c r="H86" s="120">
        <v>10</v>
      </c>
      <c r="I86" s="101"/>
    </row>
    <row r="87" spans="1:9" ht="144" customHeight="1" thickBot="1" x14ac:dyDescent="0.3">
      <c r="A87" s="125"/>
      <c r="B87" s="124"/>
      <c r="C87" s="123"/>
      <c r="D87" s="123"/>
      <c r="E87" s="123"/>
      <c r="F87" s="122"/>
      <c r="G87" s="121" t="s">
        <v>204</v>
      </c>
      <c r="H87" s="120">
        <v>10</v>
      </c>
      <c r="I87" s="101"/>
    </row>
    <row r="88" spans="1:9" ht="150" customHeight="1" thickBot="1" x14ac:dyDescent="0.3">
      <c r="A88" s="119"/>
      <c r="B88" s="118"/>
      <c r="C88" s="117" t="s">
        <v>434</v>
      </c>
      <c r="D88" s="116"/>
      <c r="E88" s="116"/>
      <c r="F88" s="116"/>
      <c r="G88" s="135" t="s">
        <v>8</v>
      </c>
      <c r="H88" s="134">
        <f>SUM(G84:H87)</f>
        <v>30</v>
      </c>
      <c r="I88" s="101"/>
    </row>
    <row r="89" spans="1:9" ht="15" customHeight="1" x14ac:dyDescent="0.25">
      <c r="A89" s="133">
        <v>10</v>
      </c>
      <c r="B89" s="132" t="s">
        <v>403</v>
      </c>
      <c r="C89" s="131" t="s">
        <v>433</v>
      </c>
      <c r="D89" s="131" t="s">
        <v>426</v>
      </c>
      <c r="E89" s="131" t="s">
        <v>425</v>
      </c>
      <c r="F89" s="130" t="s">
        <v>432</v>
      </c>
      <c r="G89" s="129" t="s">
        <v>138</v>
      </c>
      <c r="H89" s="128"/>
      <c r="I89" s="101"/>
    </row>
    <row r="90" spans="1:9" ht="31.5" x14ac:dyDescent="0.25">
      <c r="A90" s="125"/>
      <c r="B90" s="124"/>
      <c r="C90" s="127"/>
      <c r="D90" s="127"/>
      <c r="E90" s="127"/>
      <c r="F90" s="126"/>
      <c r="G90" s="121" t="s">
        <v>431</v>
      </c>
      <c r="H90" s="120">
        <v>12</v>
      </c>
      <c r="I90" s="101"/>
    </row>
    <row r="91" spans="1:9" ht="15.75" x14ac:dyDescent="0.25">
      <c r="A91" s="125"/>
      <c r="B91" s="124"/>
      <c r="C91" s="127"/>
      <c r="D91" s="127"/>
      <c r="E91" s="127"/>
      <c r="F91" s="126"/>
      <c r="G91" s="121" t="s">
        <v>430</v>
      </c>
      <c r="H91" s="120">
        <v>12</v>
      </c>
      <c r="I91" s="101"/>
    </row>
    <row r="92" spans="1:9" ht="31.5" x14ac:dyDescent="0.25">
      <c r="A92" s="125"/>
      <c r="B92" s="124"/>
      <c r="C92" s="127"/>
      <c r="D92" s="127"/>
      <c r="E92" s="127"/>
      <c r="F92" s="126"/>
      <c r="G92" s="121" t="s">
        <v>136</v>
      </c>
      <c r="H92" s="120">
        <v>12</v>
      </c>
      <c r="I92" s="101"/>
    </row>
    <row r="93" spans="1:9" ht="32.25" thickBot="1" x14ac:dyDescent="0.3">
      <c r="A93" s="125"/>
      <c r="B93" s="124"/>
      <c r="C93" s="127"/>
      <c r="D93" s="127"/>
      <c r="E93" s="127"/>
      <c r="F93" s="126"/>
      <c r="G93" s="121" t="s">
        <v>422</v>
      </c>
      <c r="H93" s="144">
        <v>10</v>
      </c>
      <c r="I93" s="101"/>
    </row>
    <row r="94" spans="1:9" ht="15.75" x14ac:dyDescent="0.25">
      <c r="A94" s="125"/>
      <c r="B94" s="124"/>
      <c r="C94" s="127"/>
      <c r="D94" s="127"/>
      <c r="E94" s="127"/>
      <c r="F94" s="126"/>
      <c r="G94" s="129" t="s">
        <v>210</v>
      </c>
      <c r="H94" s="128"/>
      <c r="I94" s="101"/>
    </row>
    <row r="95" spans="1:9" ht="48" thickBot="1" x14ac:dyDescent="0.3">
      <c r="A95" s="125"/>
      <c r="B95" s="124"/>
      <c r="C95" s="127"/>
      <c r="D95" s="127"/>
      <c r="E95" s="127"/>
      <c r="F95" s="126"/>
      <c r="G95" s="121" t="s">
        <v>429</v>
      </c>
      <c r="H95" s="120">
        <v>16</v>
      </c>
      <c r="I95" s="101"/>
    </row>
    <row r="96" spans="1:9" ht="15.75" x14ac:dyDescent="0.25">
      <c r="A96" s="125"/>
      <c r="B96" s="124"/>
      <c r="C96" s="127"/>
      <c r="D96" s="127"/>
      <c r="E96" s="127"/>
      <c r="F96" s="126"/>
      <c r="G96" s="129" t="s">
        <v>101</v>
      </c>
      <c r="H96" s="128"/>
      <c r="I96" s="101"/>
    </row>
    <row r="97" spans="1:9" ht="48" thickBot="1" x14ac:dyDescent="0.3">
      <c r="A97" s="125"/>
      <c r="B97" s="124"/>
      <c r="C97" s="123"/>
      <c r="D97" s="123"/>
      <c r="E97" s="123"/>
      <c r="F97" s="122"/>
      <c r="G97" s="121" t="s">
        <v>406</v>
      </c>
      <c r="H97" s="120">
        <v>10</v>
      </c>
      <c r="I97" s="101"/>
    </row>
    <row r="98" spans="1:9" ht="213" customHeight="1" thickBot="1" x14ac:dyDescent="0.3">
      <c r="A98" s="119"/>
      <c r="B98" s="118"/>
      <c r="C98" s="117" t="s">
        <v>428</v>
      </c>
      <c r="D98" s="116"/>
      <c r="E98" s="116"/>
      <c r="F98" s="116"/>
      <c r="G98" s="135" t="s">
        <v>8</v>
      </c>
      <c r="H98" s="134">
        <f>SUM(G90:H97)</f>
        <v>72</v>
      </c>
      <c r="I98" s="101"/>
    </row>
    <row r="99" spans="1:9" ht="15" customHeight="1" x14ac:dyDescent="0.25">
      <c r="A99" s="133">
        <v>11</v>
      </c>
      <c r="B99" s="132" t="s">
        <v>350</v>
      </c>
      <c r="C99" s="131" t="s">
        <v>427</v>
      </c>
      <c r="D99" s="131" t="s">
        <v>426</v>
      </c>
      <c r="E99" s="131" t="s">
        <v>425</v>
      </c>
      <c r="F99" s="130" t="s">
        <v>424</v>
      </c>
      <c r="G99" s="129" t="s">
        <v>101</v>
      </c>
      <c r="H99" s="128"/>
      <c r="I99" s="101"/>
    </row>
    <row r="100" spans="1:9" ht="47.25" x14ac:dyDescent="0.25">
      <c r="A100" s="125"/>
      <c r="B100" s="124"/>
      <c r="C100" s="127"/>
      <c r="D100" s="127"/>
      <c r="E100" s="127"/>
      <c r="F100" s="126"/>
      <c r="G100" s="121" t="s">
        <v>163</v>
      </c>
      <c r="H100" s="120">
        <v>20</v>
      </c>
      <c r="I100" s="101"/>
    </row>
    <row r="101" spans="1:9" ht="16.5" thickBot="1" x14ac:dyDescent="0.3">
      <c r="A101" s="125"/>
      <c r="B101" s="124"/>
      <c r="C101" s="127"/>
      <c r="D101" s="127"/>
      <c r="E101" s="127"/>
      <c r="F101" s="126"/>
      <c r="G101" s="121" t="s">
        <v>88</v>
      </c>
      <c r="H101" s="120">
        <v>24</v>
      </c>
      <c r="I101" s="101"/>
    </row>
    <row r="102" spans="1:9" ht="15.75" x14ac:dyDescent="0.25">
      <c r="A102" s="125"/>
      <c r="B102" s="124"/>
      <c r="C102" s="127"/>
      <c r="D102" s="127"/>
      <c r="E102" s="127"/>
      <c r="F102" s="126"/>
      <c r="G102" s="129" t="s">
        <v>138</v>
      </c>
      <c r="H102" s="128"/>
      <c r="I102" s="101"/>
    </row>
    <row r="103" spans="1:9" ht="31.5" x14ac:dyDescent="0.25">
      <c r="A103" s="125"/>
      <c r="B103" s="124"/>
      <c r="C103" s="127"/>
      <c r="D103" s="127"/>
      <c r="E103" s="127"/>
      <c r="F103" s="126"/>
      <c r="G103" s="121" t="s">
        <v>423</v>
      </c>
      <c r="H103" s="120">
        <v>20</v>
      </c>
      <c r="I103" s="101"/>
    </row>
    <row r="104" spans="1:9" ht="130.5" customHeight="1" thickBot="1" x14ac:dyDescent="0.3">
      <c r="A104" s="125"/>
      <c r="B104" s="124"/>
      <c r="C104" s="123"/>
      <c r="D104" s="123"/>
      <c r="E104" s="123"/>
      <c r="F104" s="122"/>
      <c r="G104" s="121" t="s">
        <v>422</v>
      </c>
      <c r="H104" s="120">
        <v>16</v>
      </c>
      <c r="I104" s="101"/>
    </row>
    <row r="105" spans="1:9" ht="150" customHeight="1" thickBot="1" x14ac:dyDescent="0.3">
      <c r="A105" s="119"/>
      <c r="B105" s="118"/>
      <c r="C105" s="117" t="s">
        <v>421</v>
      </c>
      <c r="D105" s="116"/>
      <c r="E105" s="116"/>
      <c r="F105" s="116"/>
      <c r="G105" s="135" t="s">
        <v>8</v>
      </c>
      <c r="H105" s="134">
        <f>SUM(G100:H104)</f>
        <v>80</v>
      </c>
      <c r="I105" s="101"/>
    </row>
    <row r="106" spans="1:9" ht="15" customHeight="1" x14ac:dyDescent="0.25">
      <c r="A106" s="133">
        <v>12</v>
      </c>
      <c r="B106" s="132" t="s">
        <v>403</v>
      </c>
      <c r="C106" s="131" t="s">
        <v>420</v>
      </c>
      <c r="D106" s="131" t="s">
        <v>419</v>
      </c>
      <c r="E106" s="131" t="s">
        <v>413</v>
      </c>
      <c r="F106" s="139" t="s">
        <v>418</v>
      </c>
      <c r="G106" s="129" t="s">
        <v>399</v>
      </c>
      <c r="H106" s="128"/>
      <c r="I106" s="101"/>
    </row>
    <row r="107" spans="1:9" ht="31.5" x14ac:dyDescent="0.25">
      <c r="A107" s="125"/>
      <c r="B107" s="124"/>
      <c r="C107" s="127"/>
      <c r="D107" s="127"/>
      <c r="E107" s="127"/>
      <c r="F107" s="138"/>
      <c r="G107" s="121" t="s">
        <v>410</v>
      </c>
      <c r="H107" s="120">
        <v>12</v>
      </c>
      <c r="I107" s="101"/>
    </row>
    <row r="108" spans="1:9" ht="31.5" x14ac:dyDescent="0.25">
      <c r="A108" s="125"/>
      <c r="B108" s="124"/>
      <c r="C108" s="127"/>
      <c r="D108" s="127"/>
      <c r="E108" s="127"/>
      <c r="F108" s="138"/>
      <c r="G108" s="121" t="s">
        <v>411</v>
      </c>
      <c r="H108" s="120">
        <v>16</v>
      </c>
      <c r="I108" s="101"/>
    </row>
    <row r="109" spans="1:9" ht="31.5" x14ac:dyDescent="0.25">
      <c r="A109" s="125"/>
      <c r="B109" s="124"/>
      <c r="C109" s="127"/>
      <c r="D109" s="127"/>
      <c r="E109" s="127"/>
      <c r="F109" s="138"/>
      <c r="G109" s="121" t="s">
        <v>408</v>
      </c>
      <c r="H109" s="120">
        <v>10</v>
      </c>
      <c r="I109" s="101"/>
    </row>
    <row r="110" spans="1:9" ht="15.75" x14ac:dyDescent="0.25">
      <c r="A110" s="125"/>
      <c r="B110" s="124"/>
      <c r="C110" s="127"/>
      <c r="D110" s="127"/>
      <c r="E110" s="127"/>
      <c r="F110" s="138"/>
      <c r="G110" s="121" t="s">
        <v>407</v>
      </c>
      <c r="H110" s="120">
        <v>12</v>
      </c>
      <c r="I110" s="101"/>
    </row>
    <row r="111" spans="1:9" ht="16.5" thickBot="1" x14ac:dyDescent="0.3">
      <c r="A111" s="125"/>
      <c r="B111" s="124"/>
      <c r="C111" s="127"/>
      <c r="D111" s="127"/>
      <c r="E111" s="127"/>
      <c r="F111" s="138"/>
      <c r="G111" s="121" t="s">
        <v>409</v>
      </c>
      <c r="H111" s="120">
        <v>10</v>
      </c>
      <c r="I111" s="101"/>
    </row>
    <row r="112" spans="1:9" ht="15.75" x14ac:dyDescent="0.25">
      <c r="A112" s="125"/>
      <c r="B112" s="124"/>
      <c r="C112" s="127"/>
      <c r="D112" s="127"/>
      <c r="E112" s="127"/>
      <c r="F112" s="138"/>
      <c r="G112" s="129" t="s">
        <v>101</v>
      </c>
      <c r="H112" s="128"/>
      <c r="I112" s="101"/>
    </row>
    <row r="113" spans="1:9" ht="48" thickBot="1" x14ac:dyDescent="0.3">
      <c r="A113" s="125"/>
      <c r="B113" s="124"/>
      <c r="C113" s="127"/>
      <c r="D113" s="127"/>
      <c r="E113" s="127"/>
      <c r="F113" s="138"/>
      <c r="G113" s="121" t="s">
        <v>406</v>
      </c>
      <c r="H113" s="120">
        <v>15</v>
      </c>
      <c r="I113" s="101"/>
    </row>
    <row r="114" spans="1:9" ht="15.75" x14ac:dyDescent="0.25">
      <c r="A114" s="125"/>
      <c r="B114" s="124"/>
      <c r="C114" s="127"/>
      <c r="D114" s="127"/>
      <c r="E114" s="127"/>
      <c r="F114" s="138"/>
      <c r="G114" s="129" t="s">
        <v>353</v>
      </c>
      <c r="H114" s="128"/>
      <c r="I114" s="101"/>
    </row>
    <row r="115" spans="1:9" ht="32.25" thickBot="1" x14ac:dyDescent="0.3">
      <c r="A115" s="125"/>
      <c r="B115" s="124"/>
      <c r="C115" s="123"/>
      <c r="D115" s="123"/>
      <c r="E115" s="123"/>
      <c r="F115" s="137"/>
      <c r="G115" s="121" t="s">
        <v>417</v>
      </c>
      <c r="H115" s="120">
        <v>11</v>
      </c>
      <c r="I115" s="101"/>
    </row>
    <row r="116" spans="1:9" ht="116.25" customHeight="1" thickBot="1" x14ac:dyDescent="0.3">
      <c r="A116" s="119"/>
      <c r="B116" s="118"/>
      <c r="C116" s="117" t="s">
        <v>416</v>
      </c>
      <c r="D116" s="116"/>
      <c r="E116" s="116"/>
      <c r="F116" s="116"/>
      <c r="G116" s="135" t="s">
        <v>8</v>
      </c>
      <c r="H116" s="134">
        <f>SUM(G107:H115)</f>
        <v>86</v>
      </c>
      <c r="I116" s="101"/>
    </row>
    <row r="117" spans="1:9" ht="15" customHeight="1" x14ac:dyDescent="0.25">
      <c r="A117" s="133">
        <v>13</v>
      </c>
      <c r="B117" s="132" t="s">
        <v>403</v>
      </c>
      <c r="C117" s="131" t="s">
        <v>415</v>
      </c>
      <c r="D117" s="131" t="s">
        <v>414</v>
      </c>
      <c r="E117" s="131" t="s">
        <v>413</v>
      </c>
      <c r="F117" s="130" t="s">
        <v>412</v>
      </c>
      <c r="G117" s="129" t="s">
        <v>399</v>
      </c>
      <c r="H117" s="128"/>
      <c r="I117" s="101"/>
    </row>
    <row r="118" spans="1:9" ht="31.5" x14ac:dyDescent="0.25">
      <c r="A118" s="125"/>
      <c r="B118" s="124"/>
      <c r="C118" s="127"/>
      <c r="D118" s="127"/>
      <c r="E118" s="127"/>
      <c r="F118" s="126"/>
      <c r="G118" s="121" t="s">
        <v>411</v>
      </c>
      <c r="H118" s="120">
        <v>16</v>
      </c>
      <c r="I118" s="101"/>
    </row>
    <row r="119" spans="1:9" ht="31.5" x14ac:dyDescent="0.25">
      <c r="A119" s="125"/>
      <c r="B119" s="124"/>
      <c r="C119" s="127"/>
      <c r="D119" s="127"/>
      <c r="E119" s="127"/>
      <c r="F119" s="126"/>
      <c r="G119" s="121" t="s">
        <v>410</v>
      </c>
      <c r="H119" s="120">
        <v>12</v>
      </c>
      <c r="I119" s="101"/>
    </row>
    <row r="120" spans="1:9" ht="15.75" x14ac:dyDescent="0.25">
      <c r="A120" s="125"/>
      <c r="B120" s="124"/>
      <c r="C120" s="127"/>
      <c r="D120" s="127"/>
      <c r="E120" s="127"/>
      <c r="F120" s="126"/>
      <c r="G120" s="121" t="s">
        <v>409</v>
      </c>
      <c r="H120" s="120">
        <v>6</v>
      </c>
      <c r="I120" s="101"/>
    </row>
    <row r="121" spans="1:9" ht="31.5" x14ac:dyDescent="0.25">
      <c r="A121" s="125"/>
      <c r="B121" s="124"/>
      <c r="C121" s="127"/>
      <c r="D121" s="127"/>
      <c r="E121" s="127"/>
      <c r="F121" s="126"/>
      <c r="G121" s="121" t="s">
        <v>408</v>
      </c>
      <c r="H121" s="120">
        <v>6</v>
      </c>
      <c r="I121" s="101"/>
    </row>
    <row r="122" spans="1:9" ht="16.5" thickBot="1" x14ac:dyDescent="0.3">
      <c r="A122" s="125"/>
      <c r="B122" s="124"/>
      <c r="C122" s="127"/>
      <c r="D122" s="127"/>
      <c r="E122" s="127"/>
      <c r="F122" s="126"/>
      <c r="G122" s="121" t="s">
        <v>407</v>
      </c>
      <c r="H122" s="120">
        <v>12</v>
      </c>
      <c r="I122" s="101"/>
    </row>
    <row r="123" spans="1:9" ht="15.75" x14ac:dyDescent="0.25">
      <c r="A123" s="125"/>
      <c r="B123" s="124"/>
      <c r="C123" s="127"/>
      <c r="D123" s="127"/>
      <c r="E123" s="127"/>
      <c r="F123" s="126"/>
      <c r="G123" s="129" t="s">
        <v>101</v>
      </c>
      <c r="H123" s="128"/>
      <c r="I123" s="101"/>
    </row>
    <row r="124" spans="1:9" ht="48" thickBot="1" x14ac:dyDescent="0.3">
      <c r="A124" s="125"/>
      <c r="B124" s="124"/>
      <c r="C124" s="127"/>
      <c r="D124" s="127"/>
      <c r="E124" s="127"/>
      <c r="F124" s="126"/>
      <c r="G124" s="121" t="s">
        <v>406</v>
      </c>
      <c r="H124" s="120">
        <v>15</v>
      </c>
      <c r="I124" s="101"/>
    </row>
    <row r="125" spans="1:9" ht="31.5" customHeight="1" x14ac:dyDescent="0.25">
      <c r="A125" s="125"/>
      <c r="B125" s="124"/>
      <c r="C125" s="127"/>
      <c r="D125" s="127"/>
      <c r="E125" s="127"/>
      <c r="F125" s="126"/>
      <c r="G125" s="129" t="s">
        <v>119</v>
      </c>
      <c r="H125" s="128"/>
      <c r="I125" s="101"/>
    </row>
    <row r="126" spans="1:9" ht="16.5" thickBot="1" x14ac:dyDescent="0.3">
      <c r="A126" s="125"/>
      <c r="B126" s="124"/>
      <c r="C126" s="123"/>
      <c r="D126" s="123"/>
      <c r="E126" s="123"/>
      <c r="F126" s="122"/>
      <c r="G126" s="121" t="s">
        <v>405</v>
      </c>
      <c r="H126" s="120">
        <v>7</v>
      </c>
      <c r="I126" s="101"/>
    </row>
    <row r="127" spans="1:9" ht="150" customHeight="1" thickBot="1" x14ac:dyDescent="0.3">
      <c r="A127" s="119"/>
      <c r="B127" s="118"/>
      <c r="C127" s="117" t="s">
        <v>404</v>
      </c>
      <c r="D127" s="116"/>
      <c r="E127" s="116"/>
      <c r="F127" s="116"/>
      <c r="G127" s="135" t="s">
        <v>8</v>
      </c>
      <c r="H127" s="134">
        <f>SUM(G118:H126)</f>
        <v>74</v>
      </c>
      <c r="I127" s="101"/>
    </row>
    <row r="128" spans="1:9" ht="15" customHeight="1" x14ac:dyDescent="0.25">
      <c r="A128" s="133">
        <v>14</v>
      </c>
      <c r="B128" s="132" t="s">
        <v>403</v>
      </c>
      <c r="C128" s="130" t="s">
        <v>402</v>
      </c>
      <c r="D128" s="143" t="s">
        <v>401</v>
      </c>
      <c r="E128" s="143" t="s">
        <v>400</v>
      </c>
      <c r="F128" s="143" t="s">
        <v>391</v>
      </c>
      <c r="G128" s="129" t="s">
        <v>399</v>
      </c>
      <c r="H128" s="128"/>
      <c r="I128" s="101"/>
    </row>
    <row r="129" spans="1:9" ht="31.5" x14ac:dyDescent="0.25">
      <c r="A129" s="125"/>
      <c r="B129" s="124"/>
      <c r="C129" s="126"/>
      <c r="D129" s="142"/>
      <c r="E129" s="142"/>
      <c r="F129" s="142"/>
      <c r="G129" s="121" t="s">
        <v>398</v>
      </c>
      <c r="H129" s="120">
        <v>12</v>
      </c>
      <c r="I129" s="101"/>
    </row>
    <row r="130" spans="1:9" ht="31.5" x14ac:dyDescent="0.25">
      <c r="A130" s="125"/>
      <c r="B130" s="124"/>
      <c r="C130" s="126"/>
      <c r="D130" s="142"/>
      <c r="E130" s="142"/>
      <c r="F130" s="142"/>
      <c r="G130" s="121" t="s">
        <v>397</v>
      </c>
      <c r="H130" s="120">
        <v>30</v>
      </c>
      <c r="I130" s="101"/>
    </row>
    <row r="131" spans="1:9" ht="135.75" customHeight="1" thickBot="1" x14ac:dyDescent="0.3">
      <c r="A131" s="125"/>
      <c r="B131" s="124"/>
      <c r="C131" s="122"/>
      <c r="D131" s="141"/>
      <c r="E131" s="141"/>
      <c r="F131" s="141"/>
      <c r="G131" s="121" t="s">
        <v>396</v>
      </c>
      <c r="H131" s="140">
        <v>10</v>
      </c>
      <c r="I131" s="101"/>
    </row>
    <row r="132" spans="1:9" ht="150" customHeight="1" thickBot="1" x14ac:dyDescent="0.3">
      <c r="A132" s="119"/>
      <c r="B132" s="118"/>
      <c r="C132" s="117" t="s">
        <v>395</v>
      </c>
      <c r="D132" s="116"/>
      <c r="E132" s="116"/>
      <c r="F132" s="116"/>
      <c r="G132" s="135" t="s">
        <v>8</v>
      </c>
      <c r="H132" s="134">
        <f>SUM(H129:H131)</f>
        <v>52</v>
      </c>
      <c r="I132" s="101"/>
    </row>
    <row r="133" spans="1:9" ht="15" customHeight="1" x14ac:dyDescent="0.25">
      <c r="A133" s="133">
        <v>15</v>
      </c>
      <c r="B133" s="132" t="s">
        <v>377</v>
      </c>
      <c r="C133" s="131" t="s">
        <v>394</v>
      </c>
      <c r="D133" s="131" t="s">
        <v>393</v>
      </c>
      <c r="E133" s="131" t="s">
        <v>392</v>
      </c>
      <c r="F133" s="130" t="s">
        <v>391</v>
      </c>
      <c r="G133" s="129" t="s">
        <v>353</v>
      </c>
      <c r="H133" s="128"/>
      <c r="I133" s="101"/>
    </row>
    <row r="134" spans="1:9" ht="32.25" thickBot="1" x14ac:dyDescent="0.3">
      <c r="A134" s="125"/>
      <c r="B134" s="124"/>
      <c r="C134" s="127"/>
      <c r="D134" s="127"/>
      <c r="E134" s="127"/>
      <c r="F134" s="126"/>
      <c r="G134" s="121" t="s">
        <v>352</v>
      </c>
      <c r="H134" s="120">
        <v>20</v>
      </c>
      <c r="I134" s="101"/>
    </row>
    <row r="135" spans="1:9" ht="31.5" customHeight="1" x14ac:dyDescent="0.25">
      <c r="A135" s="125"/>
      <c r="B135" s="124"/>
      <c r="C135" s="127"/>
      <c r="D135" s="127"/>
      <c r="E135" s="127"/>
      <c r="F135" s="126"/>
      <c r="G135" s="129" t="s">
        <v>129</v>
      </c>
      <c r="H135" s="128"/>
      <c r="I135" s="101"/>
    </row>
    <row r="136" spans="1:9" ht="48" thickBot="1" x14ac:dyDescent="0.3">
      <c r="A136" s="125"/>
      <c r="B136" s="124"/>
      <c r="C136" s="123"/>
      <c r="D136" s="123"/>
      <c r="E136" s="123"/>
      <c r="F136" s="122"/>
      <c r="G136" s="121" t="s">
        <v>385</v>
      </c>
      <c r="H136" s="120">
        <v>10</v>
      </c>
      <c r="I136" s="101"/>
    </row>
    <row r="137" spans="1:9" ht="150" customHeight="1" thickBot="1" x14ac:dyDescent="0.3">
      <c r="A137" s="119"/>
      <c r="B137" s="118"/>
      <c r="C137" s="117" t="s">
        <v>390</v>
      </c>
      <c r="D137" s="116"/>
      <c r="E137" s="116"/>
      <c r="F137" s="116"/>
      <c r="G137" s="135" t="s">
        <v>8</v>
      </c>
      <c r="H137" s="134">
        <f>SUM(G134:H136)</f>
        <v>30</v>
      </c>
      <c r="I137" s="101"/>
    </row>
    <row r="138" spans="1:9" ht="15" customHeight="1" x14ac:dyDescent="0.25">
      <c r="A138" s="133">
        <v>16</v>
      </c>
      <c r="B138" s="132" t="s">
        <v>350</v>
      </c>
      <c r="C138" s="131" t="s">
        <v>389</v>
      </c>
      <c r="D138" s="131" t="s">
        <v>388</v>
      </c>
      <c r="E138" s="131" t="s">
        <v>387</v>
      </c>
      <c r="F138" s="130" t="s">
        <v>386</v>
      </c>
      <c r="G138" s="129" t="s">
        <v>101</v>
      </c>
      <c r="H138" s="128"/>
      <c r="I138" s="101"/>
    </row>
    <row r="139" spans="1:9" ht="48" thickBot="1" x14ac:dyDescent="0.3">
      <c r="A139" s="125"/>
      <c r="B139" s="124"/>
      <c r="C139" s="127"/>
      <c r="D139" s="127"/>
      <c r="E139" s="127"/>
      <c r="F139" s="126"/>
      <c r="G139" s="121" t="s">
        <v>100</v>
      </c>
      <c r="H139" s="120">
        <v>16</v>
      </c>
      <c r="I139" s="101"/>
    </row>
    <row r="140" spans="1:9" ht="31.5" customHeight="1" x14ac:dyDescent="0.25">
      <c r="A140" s="125"/>
      <c r="B140" s="124"/>
      <c r="C140" s="127"/>
      <c r="D140" s="127"/>
      <c r="E140" s="127"/>
      <c r="F140" s="126"/>
      <c r="G140" s="129" t="s">
        <v>129</v>
      </c>
      <c r="H140" s="128"/>
      <c r="I140" s="101"/>
    </row>
    <row r="141" spans="1:9" ht="180" customHeight="1" thickBot="1" x14ac:dyDescent="0.3">
      <c r="A141" s="125"/>
      <c r="B141" s="124"/>
      <c r="C141" s="123"/>
      <c r="D141" s="123"/>
      <c r="E141" s="123"/>
      <c r="F141" s="122"/>
      <c r="G141" s="121" t="s">
        <v>385</v>
      </c>
      <c r="H141" s="120">
        <v>17</v>
      </c>
      <c r="I141" s="101"/>
    </row>
    <row r="142" spans="1:9" ht="150" customHeight="1" thickBot="1" x14ac:dyDescent="0.3">
      <c r="A142" s="119"/>
      <c r="B142" s="118"/>
      <c r="C142" s="117" t="s">
        <v>384</v>
      </c>
      <c r="D142" s="116"/>
      <c r="E142" s="116"/>
      <c r="F142" s="116"/>
      <c r="G142" s="135" t="s">
        <v>8</v>
      </c>
      <c r="H142" s="134">
        <f>SUM(G139:H141)</f>
        <v>33</v>
      </c>
      <c r="I142" s="101"/>
    </row>
    <row r="143" spans="1:9" ht="15" customHeight="1" x14ac:dyDescent="0.25">
      <c r="A143" s="133">
        <v>17</v>
      </c>
      <c r="B143" s="132" t="s">
        <v>350</v>
      </c>
      <c r="C143" s="131" t="s">
        <v>383</v>
      </c>
      <c r="D143" s="131" t="s">
        <v>382</v>
      </c>
      <c r="E143" s="131" t="s">
        <v>347</v>
      </c>
      <c r="F143" s="130" t="s">
        <v>381</v>
      </c>
      <c r="G143" s="129" t="s">
        <v>210</v>
      </c>
      <c r="H143" s="128"/>
      <c r="I143" s="101"/>
    </row>
    <row r="144" spans="1:9" ht="31.5" x14ac:dyDescent="0.25">
      <c r="A144" s="125"/>
      <c r="B144" s="124"/>
      <c r="C144" s="127"/>
      <c r="D144" s="127"/>
      <c r="E144" s="127"/>
      <c r="F144" s="126"/>
      <c r="G144" s="121" t="s">
        <v>359</v>
      </c>
      <c r="H144" s="120">
        <v>10</v>
      </c>
      <c r="I144" s="101"/>
    </row>
    <row r="145" spans="1:9" ht="31.5" x14ac:dyDescent="0.25">
      <c r="A145" s="125"/>
      <c r="B145" s="124"/>
      <c r="C145" s="127"/>
      <c r="D145" s="127"/>
      <c r="E145" s="127"/>
      <c r="F145" s="126"/>
      <c r="G145" s="121" t="s">
        <v>380</v>
      </c>
      <c r="H145" s="120">
        <v>12</v>
      </c>
      <c r="I145" s="101"/>
    </row>
    <row r="146" spans="1:9" ht="32.25" thickBot="1" x14ac:dyDescent="0.3">
      <c r="A146" s="125"/>
      <c r="B146" s="124"/>
      <c r="C146" s="123"/>
      <c r="D146" s="123"/>
      <c r="E146" s="123"/>
      <c r="F146" s="122"/>
      <c r="G146" s="121" t="s">
        <v>379</v>
      </c>
      <c r="H146" s="120">
        <v>12</v>
      </c>
      <c r="I146" s="101"/>
    </row>
    <row r="147" spans="1:9" ht="150" customHeight="1" thickBot="1" x14ac:dyDescent="0.3">
      <c r="A147" s="119"/>
      <c r="B147" s="118"/>
      <c r="C147" s="117" t="s">
        <v>378</v>
      </c>
      <c r="D147" s="116"/>
      <c r="E147" s="116"/>
      <c r="F147" s="116"/>
      <c r="G147" s="135" t="s">
        <v>8</v>
      </c>
      <c r="H147" s="134">
        <f>SUM(H144:H146)</f>
        <v>34</v>
      </c>
      <c r="I147" s="101"/>
    </row>
    <row r="148" spans="1:9" ht="15" customHeight="1" x14ac:dyDescent="0.25">
      <c r="A148" s="133">
        <v>18</v>
      </c>
      <c r="B148" s="132" t="s">
        <v>377</v>
      </c>
      <c r="C148" s="131" t="s">
        <v>376</v>
      </c>
      <c r="D148" s="131" t="s">
        <v>368</v>
      </c>
      <c r="E148" s="131" t="s">
        <v>375</v>
      </c>
      <c r="F148" s="139" t="s">
        <v>366</v>
      </c>
      <c r="G148" s="129" t="s">
        <v>353</v>
      </c>
      <c r="H148" s="128"/>
      <c r="I148" s="101"/>
    </row>
    <row r="149" spans="1:9" ht="31.5" x14ac:dyDescent="0.25">
      <c r="A149" s="125"/>
      <c r="B149" s="124"/>
      <c r="C149" s="127"/>
      <c r="D149" s="127"/>
      <c r="E149" s="127"/>
      <c r="F149" s="138"/>
      <c r="G149" s="121" t="s">
        <v>374</v>
      </c>
      <c r="H149" s="120">
        <v>36</v>
      </c>
    </row>
    <row r="150" spans="1:9" ht="16.5" thickBot="1" x14ac:dyDescent="0.3">
      <c r="A150" s="125"/>
      <c r="B150" s="124"/>
      <c r="C150" s="127"/>
      <c r="D150" s="127"/>
      <c r="E150" s="127"/>
      <c r="F150" s="138"/>
      <c r="G150" s="121" t="s">
        <v>88</v>
      </c>
      <c r="H150" s="120">
        <v>20</v>
      </c>
    </row>
    <row r="151" spans="1:9" ht="15.75" x14ac:dyDescent="0.25">
      <c r="A151" s="125"/>
      <c r="B151" s="124"/>
      <c r="C151" s="127"/>
      <c r="D151" s="127"/>
      <c r="E151" s="127"/>
      <c r="F151" s="138"/>
      <c r="G151" s="129" t="s">
        <v>101</v>
      </c>
      <c r="H151" s="128"/>
    </row>
    <row r="152" spans="1:9" ht="31.5" x14ac:dyDescent="0.25">
      <c r="A152" s="125"/>
      <c r="B152" s="124"/>
      <c r="C152" s="127"/>
      <c r="D152" s="127"/>
      <c r="E152" s="127"/>
      <c r="F152" s="138"/>
      <c r="G152" s="121" t="s">
        <v>373</v>
      </c>
      <c r="H152" s="120">
        <v>30</v>
      </c>
    </row>
    <row r="153" spans="1:9" ht="133.5" customHeight="1" thickBot="1" x14ac:dyDescent="0.3">
      <c r="A153" s="125"/>
      <c r="B153" s="124"/>
      <c r="C153" s="127"/>
      <c r="D153" s="127"/>
      <c r="E153" s="127"/>
      <c r="F153" s="138"/>
      <c r="G153" s="121" t="s">
        <v>167</v>
      </c>
      <c r="H153" s="120">
        <v>22</v>
      </c>
    </row>
    <row r="154" spans="1:9" ht="15.75" x14ac:dyDescent="0.25">
      <c r="A154" s="125"/>
      <c r="B154" s="124"/>
      <c r="C154" s="127"/>
      <c r="D154" s="127"/>
      <c r="E154" s="127"/>
      <c r="F154" s="138"/>
      <c r="G154" s="129" t="s">
        <v>372</v>
      </c>
      <c r="H154" s="128"/>
      <c r="I154" s="101"/>
    </row>
    <row r="155" spans="1:9" ht="133.5" customHeight="1" thickBot="1" x14ac:dyDescent="0.3">
      <c r="A155" s="125"/>
      <c r="B155" s="124"/>
      <c r="C155" s="123"/>
      <c r="D155" s="123"/>
      <c r="E155" s="123"/>
      <c r="F155" s="137"/>
      <c r="G155" s="136" t="s">
        <v>371</v>
      </c>
      <c r="H155" s="120">
        <v>11</v>
      </c>
      <c r="I155" s="101"/>
    </row>
    <row r="156" spans="1:9" ht="170.25" customHeight="1" thickBot="1" x14ac:dyDescent="0.3">
      <c r="A156" s="119"/>
      <c r="B156" s="118"/>
      <c r="C156" s="117" t="s">
        <v>370</v>
      </c>
      <c r="D156" s="116"/>
      <c r="E156" s="116"/>
      <c r="F156" s="116"/>
      <c r="G156" s="135" t="s">
        <v>8</v>
      </c>
      <c r="H156" s="134">
        <f>SUM(G149:H155)</f>
        <v>119</v>
      </c>
      <c r="I156" s="101"/>
    </row>
    <row r="157" spans="1:9" ht="15" customHeight="1" x14ac:dyDescent="0.25">
      <c r="A157" s="133">
        <v>19</v>
      </c>
      <c r="B157" s="132" t="s">
        <v>350</v>
      </c>
      <c r="C157" s="131" t="s">
        <v>369</v>
      </c>
      <c r="D157" s="131" t="s">
        <v>368</v>
      </c>
      <c r="E157" s="131" t="s">
        <v>367</v>
      </c>
      <c r="F157" s="130" t="s">
        <v>366</v>
      </c>
      <c r="G157" s="129" t="s">
        <v>101</v>
      </c>
      <c r="H157" s="128"/>
      <c r="I157" s="101"/>
    </row>
    <row r="158" spans="1:9" ht="57" customHeight="1" x14ac:dyDescent="0.25">
      <c r="A158" s="125"/>
      <c r="B158" s="124"/>
      <c r="C158" s="127"/>
      <c r="D158" s="127"/>
      <c r="E158" s="127"/>
      <c r="F158" s="126"/>
      <c r="G158" s="121" t="s">
        <v>365</v>
      </c>
      <c r="H158" s="120">
        <v>24</v>
      </c>
      <c r="I158" s="101"/>
    </row>
    <row r="159" spans="1:9" ht="191.25" customHeight="1" thickBot="1" x14ac:dyDescent="0.3">
      <c r="A159" s="125"/>
      <c r="B159" s="124"/>
      <c r="C159" s="123"/>
      <c r="D159" s="123"/>
      <c r="E159" s="123"/>
      <c r="F159" s="122"/>
      <c r="G159" s="121" t="s">
        <v>167</v>
      </c>
      <c r="H159" s="120">
        <v>50</v>
      </c>
      <c r="I159" s="101"/>
    </row>
    <row r="160" spans="1:9" ht="150" customHeight="1" thickBot="1" x14ac:dyDescent="0.3">
      <c r="A160" s="119"/>
      <c r="B160" s="118"/>
      <c r="C160" s="117" t="s">
        <v>364</v>
      </c>
      <c r="D160" s="116"/>
      <c r="E160" s="116"/>
      <c r="F160" s="116"/>
      <c r="G160" s="135" t="s">
        <v>8</v>
      </c>
      <c r="H160" s="134">
        <f>SUM(H158:H159)</f>
        <v>74</v>
      </c>
      <c r="I160" s="101"/>
    </row>
    <row r="161" spans="1:9" ht="15" customHeight="1" x14ac:dyDescent="0.25">
      <c r="A161" s="133">
        <v>20</v>
      </c>
      <c r="B161" s="132" t="s">
        <v>350</v>
      </c>
      <c r="C161" s="131" t="s">
        <v>363</v>
      </c>
      <c r="D161" s="131" t="s">
        <v>362</v>
      </c>
      <c r="E161" s="131" t="s">
        <v>361</v>
      </c>
      <c r="F161" s="130" t="s">
        <v>360</v>
      </c>
      <c r="G161" s="129" t="s">
        <v>210</v>
      </c>
      <c r="H161" s="128"/>
      <c r="I161" s="101"/>
    </row>
    <row r="162" spans="1:9" ht="31.5" x14ac:dyDescent="0.25">
      <c r="A162" s="125"/>
      <c r="B162" s="124"/>
      <c r="C162" s="127"/>
      <c r="D162" s="127"/>
      <c r="E162" s="127"/>
      <c r="F162" s="126"/>
      <c r="G162" s="121" t="s">
        <v>359</v>
      </c>
      <c r="H162" s="120">
        <v>10</v>
      </c>
      <c r="I162" s="101"/>
    </row>
    <row r="163" spans="1:9" ht="15.75" x14ac:dyDescent="0.25">
      <c r="A163" s="125"/>
      <c r="B163" s="124"/>
      <c r="C163" s="127"/>
      <c r="D163" s="127"/>
      <c r="E163" s="127"/>
      <c r="F163" s="126"/>
      <c r="G163" s="121" t="s">
        <v>358</v>
      </c>
      <c r="H163" s="120">
        <v>25</v>
      </c>
      <c r="I163" s="101"/>
    </row>
    <row r="164" spans="1:9" ht="16.5" thickBot="1" x14ac:dyDescent="0.3">
      <c r="A164" s="125"/>
      <c r="B164" s="124"/>
      <c r="C164" s="123"/>
      <c r="D164" s="123"/>
      <c r="E164" s="123"/>
      <c r="F164" s="122"/>
      <c r="G164" s="121" t="s">
        <v>88</v>
      </c>
      <c r="H164" s="120">
        <v>8</v>
      </c>
      <c r="I164" s="101"/>
    </row>
    <row r="165" spans="1:9" ht="99" customHeight="1" thickBot="1" x14ac:dyDescent="0.3">
      <c r="A165" s="119"/>
      <c r="B165" s="118"/>
      <c r="C165" s="117" t="s">
        <v>357</v>
      </c>
      <c r="D165" s="116"/>
      <c r="E165" s="116"/>
      <c r="F165" s="116"/>
      <c r="G165" s="135" t="s">
        <v>8</v>
      </c>
      <c r="H165" s="134">
        <f>SUM(H162:H164)</f>
        <v>43</v>
      </c>
      <c r="I165" s="101"/>
    </row>
    <row r="166" spans="1:9" ht="15" customHeight="1" x14ac:dyDescent="0.25">
      <c r="A166" s="133">
        <v>21</v>
      </c>
      <c r="B166" s="132" t="s">
        <v>350</v>
      </c>
      <c r="C166" s="131" t="s">
        <v>356</v>
      </c>
      <c r="D166" s="131" t="s">
        <v>348</v>
      </c>
      <c r="E166" s="131" t="s">
        <v>355</v>
      </c>
      <c r="F166" s="130" t="s">
        <v>354</v>
      </c>
      <c r="G166" s="129" t="s">
        <v>353</v>
      </c>
      <c r="H166" s="128"/>
      <c r="I166" s="101"/>
    </row>
    <row r="167" spans="1:9" ht="32.25" thickBot="1" x14ac:dyDescent="0.3">
      <c r="A167" s="125"/>
      <c r="B167" s="124"/>
      <c r="C167" s="127"/>
      <c r="D167" s="127"/>
      <c r="E167" s="127"/>
      <c r="F167" s="126"/>
      <c r="G167" s="121" t="s">
        <v>352</v>
      </c>
      <c r="H167" s="120">
        <v>15</v>
      </c>
      <c r="I167" s="101"/>
    </row>
    <row r="168" spans="1:9" ht="15.75" x14ac:dyDescent="0.25">
      <c r="A168" s="125"/>
      <c r="B168" s="124"/>
      <c r="C168" s="127"/>
      <c r="D168" s="127"/>
      <c r="E168" s="127"/>
      <c r="F168" s="126"/>
      <c r="G168" s="129" t="s">
        <v>129</v>
      </c>
      <c r="H168" s="128"/>
      <c r="I168" s="101"/>
    </row>
    <row r="169" spans="1:9" ht="47.25" x14ac:dyDescent="0.25">
      <c r="A169" s="125"/>
      <c r="B169" s="124"/>
      <c r="C169" s="127"/>
      <c r="D169" s="127"/>
      <c r="E169" s="127"/>
      <c r="F169" s="126"/>
      <c r="G169" s="121" t="s">
        <v>127</v>
      </c>
      <c r="H169" s="120">
        <v>10</v>
      </c>
      <c r="I169" s="101"/>
    </row>
    <row r="170" spans="1:9" ht="31.5" x14ac:dyDescent="0.25">
      <c r="A170" s="125"/>
      <c r="B170" s="124"/>
      <c r="C170" s="127"/>
      <c r="D170" s="127"/>
      <c r="E170" s="127"/>
      <c r="F170" s="126"/>
      <c r="G170" s="121" t="s">
        <v>125</v>
      </c>
      <c r="H170" s="120">
        <v>5</v>
      </c>
      <c r="I170" s="101"/>
    </row>
    <row r="171" spans="1:9" ht="16.5" thickBot="1" x14ac:dyDescent="0.3">
      <c r="A171" s="125"/>
      <c r="B171" s="124"/>
      <c r="C171" s="123"/>
      <c r="D171" s="123"/>
      <c r="E171" s="123"/>
      <c r="F171" s="122"/>
      <c r="G171" s="121" t="s">
        <v>88</v>
      </c>
      <c r="H171" s="120">
        <v>12</v>
      </c>
      <c r="I171" s="101"/>
    </row>
    <row r="172" spans="1:9" ht="150" customHeight="1" thickBot="1" x14ac:dyDescent="0.3">
      <c r="A172" s="119"/>
      <c r="B172" s="118"/>
      <c r="C172" s="117" t="s">
        <v>351</v>
      </c>
      <c r="D172" s="116"/>
      <c r="E172" s="116"/>
      <c r="F172" s="116"/>
      <c r="G172" s="135" t="s">
        <v>8</v>
      </c>
      <c r="H172" s="134">
        <f>SUM(G167:H171)</f>
        <v>42</v>
      </c>
      <c r="I172" s="101"/>
    </row>
    <row r="173" spans="1:9" ht="15" customHeight="1" x14ac:dyDescent="0.25">
      <c r="A173" s="133">
        <v>22</v>
      </c>
      <c r="B173" s="132" t="s">
        <v>350</v>
      </c>
      <c r="C173" s="131" t="s">
        <v>349</v>
      </c>
      <c r="D173" s="131" t="s">
        <v>348</v>
      </c>
      <c r="E173" s="131" t="s">
        <v>347</v>
      </c>
      <c r="F173" s="130" t="s">
        <v>346</v>
      </c>
      <c r="G173" s="129" t="s">
        <v>129</v>
      </c>
      <c r="H173" s="128"/>
      <c r="I173" s="101"/>
    </row>
    <row r="174" spans="1:9" ht="47.25" x14ac:dyDescent="0.25">
      <c r="A174" s="125"/>
      <c r="B174" s="124"/>
      <c r="C174" s="127"/>
      <c r="D174" s="127"/>
      <c r="E174" s="127"/>
      <c r="F174" s="126"/>
      <c r="G174" s="121" t="s">
        <v>221</v>
      </c>
      <c r="H174" s="120">
        <v>30</v>
      </c>
      <c r="I174" s="101"/>
    </row>
    <row r="175" spans="1:9" ht="95.25" customHeight="1" thickBot="1" x14ac:dyDescent="0.3">
      <c r="A175" s="125"/>
      <c r="B175" s="124"/>
      <c r="C175" s="123"/>
      <c r="D175" s="123"/>
      <c r="E175" s="123"/>
      <c r="F175" s="122"/>
      <c r="G175" s="121" t="s">
        <v>125</v>
      </c>
      <c r="H175" s="120">
        <v>15</v>
      </c>
      <c r="I175" s="101"/>
    </row>
    <row r="176" spans="1:9" ht="128.25" customHeight="1" thickBot="1" x14ac:dyDescent="0.3">
      <c r="A176" s="119"/>
      <c r="B176" s="118"/>
      <c r="C176" s="117" t="s">
        <v>345</v>
      </c>
      <c r="D176" s="116"/>
      <c r="E176" s="116"/>
      <c r="F176" s="116"/>
      <c r="G176" s="115" t="s">
        <v>8</v>
      </c>
      <c r="H176" s="114">
        <f>SUM(H174:H175)</f>
        <v>45</v>
      </c>
      <c r="I176" s="101"/>
    </row>
    <row r="177" spans="1:9" ht="31.5" customHeight="1" thickBot="1" x14ac:dyDescent="0.3">
      <c r="A177" s="113" t="s">
        <v>87</v>
      </c>
      <c r="B177" s="112"/>
      <c r="C177" s="112"/>
      <c r="D177" s="112"/>
      <c r="E177" s="111"/>
      <c r="F177" s="110">
        <f>SUM(H176,H172,H165,H160,H156,H147,H142,H137,H132,H127,H116,H105,H98,H88,H82,H75,H66,H57,H46,H38,H29,H16,)</f>
        <v>1294</v>
      </c>
      <c r="G177" s="109"/>
      <c r="H177" s="108"/>
      <c r="I177" s="101"/>
    </row>
    <row r="178" spans="1:9" ht="173.25" customHeight="1" thickBot="1" x14ac:dyDescent="0.3">
      <c r="A178" s="107" t="s">
        <v>9</v>
      </c>
      <c r="B178" s="106"/>
      <c r="C178" s="105" t="s">
        <v>344</v>
      </c>
      <c r="D178" s="104"/>
      <c r="E178" s="104"/>
      <c r="F178" s="103"/>
      <c r="G178" s="102" t="s">
        <v>343</v>
      </c>
      <c r="H178" s="102" t="s">
        <v>340</v>
      </c>
      <c r="I178" s="101"/>
    </row>
    <row r="179" spans="1:9" ht="138" customHeight="1" thickBot="1" x14ac:dyDescent="0.3">
      <c r="A179" s="107" t="s">
        <v>9</v>
      </c>
      <c r="B179" s="106"/>
      <c r="C179" s="105" t="s">
        <v>342</v>
      </c>
      <c r="D179" s="104"/>
      <c r="E179" s="104"/>
      <c r="F179" s="103"/>
      <c r="G179" s="102" t="s">
        <v>341</v>
      </c>
      <c r="H179" s="102" t="s">
        <v>340</v>
      </c>
      <c r="I179" s="101"/>
    </row>
  </sheetData>
  <sheetProtection algorithmName="SHA-512" hashValue="FLY5lqfSAY7KWg6Q3rEQjCzY62pCYa5t4QU2bnhXloN6aJ2xjQfSZe6iP6VJMEwh7ufZYIqkHMulAnEsjAMJ5Q==" saltValue="uSeLghmAGl1feIOVvLrV4Q==" spinCount="100000" sheet="1" formatCells="0" formatColumns="0" formatRows="0" insertColumns="0" insertRows="0" sort="0" autoFilter="0" pivotTables="0"/>
  <autoFilter ref="A1:H179" xr:uid="{00000000-0009-0000-0000-000000000000}"/>
  <mergeCells count="213">
    <mergeCell ref="G2:H2"/>
    <mergeCell ref="G4:H4"/>
    <mergeCell ref="G6:H6"/>
    <mergeCell ref="G9:H9"/>
    <mergeCell ref="G12:H12"/>
    <mergeCell ref="C16:F16"/>
    <mergeCell ref="G17:H17"/>
    <mergeCell ref="G19:H19"/>
    <mergeCell ref="G23:H23"/>
    <mergeCell ref="F17:F28"/>
    <mergeCell ref="G114:H114"/>
    <mergeCell ref="C106:C115"/>
    <mergeCell ref="D106:D115"/>
    <mergeCell ref="E106:E115"/>
    <mergeCell ref="F106:F115"/>
    <mergeCell ref="G26:H26"/>
    <mergeCell ref="A2:A16"/>
    <mergeCell ref="B2:B16"/>
    <mergeCell ref="C2:C15"/>
    <mergeCell ref="D2:D15"/>
    <mergeCell ref="E2:E15"/>
    <mergeCell ref="F2:F15"/>
    <mergeCell ref="A17:A29"/>
    <mergeCell ref="B17:B29"/>
    <mergeCell ref="C17:C28"/>
    <mergeCell ref="D17:D28"/>
    <mergeCell ref="E17:E28"/>
    <mergeCell ref="C38:F38"/>
    <mergeCell ref="C29:F29"/>
    <mergeCell ref="F30:F37"/>
    <mergeCell ref="G44:H44"/>
    <mergeCell ref="C46:F46"/>
    <mergeCell ref="A30:A38"/>
    <mergeCell ref="B30:B38"/>
    <mergeCell ref="C30:C37"/>
    <mergeCell ref="D30:D37"/>
    <mergeCell ref="E30:E37"/>
    <mergeCell ref="G30:H30"/>
    <mergeCell ref="G33:H33"/>
    <mergeCell ref="G35:H35"/>
    <mergeCell ref="G52:H52"/>
    <mergeCell ref="G54:H54"/>
    <mergeCell ref="C57:F57"/>
    <mergeCell ref="A39:A46"/>
    <mergeCell ref="B39:B46"/>
    <mergeCell ref="C39:C45"/>
    <mergeCell ref="D39:D45"/>
    <mergeCell ref="E39:E45"/>
    <mergeCell ref="F39:F45"/>
    <mergeCell ref="G39:H39"/>
    <mergeCell ref="G64:H64"/>
    <mergeCell ref="C66:F66"/>
    <mergeCell ref="A47:A57"/>
    <mergeCell ref="B47:B57"/>
    <mergeCell ref="C47:C56"/>
    <mergeCell ref="D47:D56"/>
    <mergeCell ref="E47:E56"/>
    <mergeCell ref="F47:F56"/>
    <mergeCell ref="G47:H47"/>
    <mergeCell ref="G50:H50"/>
    <mergeCell ref="G72:H72"/>
    <mergeCell ref="C75:F75"/>
    <mergeCell ref="A58:A66"/>
    <mergeCell ref="B58:B66"/>
    <mergeCell ref="C58:C65"/>
    <mergeCell ref="D58:D65"/>
    <mergeCell ref="E58:E65"/>
    <mergeCell ref="F58:F65"/>
    <mergeCell ref="G58:H58"/>
    <mergeCell ref="G62:H62"/>
    <mergeCell ref="G79:H79"/>
    <mergeCell ref="C82:F82"/>
    <mergeCell ref="A67:A75"/>
    <mergeCell ref="B67:B75"/>
    <mergeCell ref="C67:C74"/>
    <mergeCell ref="D67:D74"/>
    <mergeCell ref="E67:E74"/>
    <mergeCell ref="F67:F74"/>
    <mergeCell ref="G67:H67"/>
    <mergeCell ref="G70:H70"/>
    <mergeCell ref="G83:H83"/>
    <mergeCell ref="G85:H85"/>
    <mergeCell ref="C88:F88"/>
    <mergeCell ref="A76:A82"/>
    <mergeCell ref="B76:B82"/>
    <mergeCell ref="C76:C81"/>
    <mergeCell ref="D76:D81"/>
    <mergeCell ref="E76:E81"/>
    <mergeCell ref="F76:F81"/>
    <mergeCell ref="G76:H76"/>
    <mergeCell ref="G89:H89"/>
    <mergeCell ref="G94:H94"/>
    <mergeCell ref="G96:H96"/>
    <mergeCell ref="C98:F98"/>
    <mergeCell ref="A83:A88"/>
    <mergeCell ref="B83:B88"/>
    <mergeCell ref="C83:C87"/>
    <mergeCell ref="D83:D87"/>
    <mergeCell ref="E83:E87"/>
    <mergeCell ref="F83:F87"/>
    <mergeCell ref="A89:A98"/>
    <mergeCell ref="B89:B98"/>
    <mergeCell ref="C89:C97"/>
    <mergeCell ref="D89:D97"/>
    <mergeCell ref="E89:E97"/>
    <mergeCell ref="F89:F97"/>
    <mergeCell ref="G106:H106"/>
    <mergeCell ref="G112:H112"/>
    <mergeCell ref="G117:H117"/>
    <mergeCell ref="G123:H123"/>
    <mergeCell ref="G125:H125"/>
    <mergeCell ref="C127:F127"/>
    <mergeCell ref="G99:H99"/>
    <mergeCell ref="C116:F116"/>
    <mergeCell ref="A117:A127"/>
    <mergeCell ref="B117:B127"/>
    <mergeCell ref="C117:C126"/>
    <mergeCell ref="D117:D126"/>
    <mergeCell ref="E117:E126"/>
    <mergeCell ref="F117:F126"/>
    <mergeCell ref="G102:H102"/>
    <mergeCell ref="C105:F105"/>
    <mergeCell ref="C137:F137"/>
    <mergeCell ref="A99:A105"/>
    <mergeCell ref="B99:B105"/>
    <mergeCell ref="C99:C104"/>
    <mergeCell ref="D99:D104"/>
    <mergeCell ref="E99:E104"/>
    <mergeCell ref="F99:F104"/>
    <mergeCell ref="A106:A116"/>
    <mergeCell ref="B106:B116"/>
    <mergeCell ref="A128:A132"/>
    <mergeCell ref="B128:B132"/>
    <mergeCell ref="F128:F131"/>
    <mergeCell ref="E128:E131"/>
    <mergeCell ref="D128:D131"/>
    <mergeCell ref="C128:C131"/>
    <mergeCell ref="G128:H128"/>
    <mergeCell ref="C132:F132"/>
    <mergeCell ref="A133:A137"/>
    <mergeCell ref="B133:B137"/>
    <mergeCell ref="C133:C136"/>
    <mergeCell ref="D133:D136"/>
    <mergeCell ref="E133:E136"/>
    <mergeCell ref="F133:F136"/>
    <mergeCell ref="G133:H133"/>
    <mergeCell ref="G135:H135"/>
    <mergeCell ref="A138:A142"/>
    <mergeCell ref="B138:B142"/>
    <mergeCell ref="C138:C141"/>
    <mergeCell ref="D138:D141"/>
    <mergeCell ref="E138:E141"/>
    <mergeCell ref="F138:F141"/>
    <mergeCell ref="C143:C146"/>
    <mergeCell ref="D143:D146"/>
    <mergeCell ref="E143:E146"/>
    <mergeCell ref="F143:F146"/>
    <mergeCell ref="G143:H143"/>
    <mergeCell ref="G154:H154"/>
    <mergeCell ref="C148:C155"/>
    <mergeCell ref="D148:D155"/>
    <mergeCell ref="E148:E155"/>
    <mergeCell ref="F148:F155"/>
    <mergeCell ref="G161:H161"/>
    <mergeCell ref="C165:F165"/>
    <mergeCell ref="C147:F147"/>
    <mergeCell ref="A148:A156"/>
    <mergeCell ref="B148:B156"/>
    <mergeCell ref="G138:H138"/>
    <mergeCell ref="G140:H140"/>
    <mergeCell ref="C142:F142"/>
    <mergeCell ref="A143:A147"/>
    <mergeCell ref="B143:B147"/>
    <mergeCell ref="G148:H148"/>
    <mergeCell ref="G151:H151"/>
    <mergeCell ref="C156:F156"/>
    <mergeCell ref="A157:A160"/>
    <mergeCell ref="B157:B160"/>
    <mergeCell ref="C157:C159"/>
    <mergeCell ref="D157:D159"/>
    <mergeCell ref="E157:E159"/>
    <mergeCell ref="F157:F159"/>
    <mergeCell ref="G157:H157"/>
    <mergeCell ref="C160:F160"/>
    <mergeCell ref="A161:A165"/>
    <mergeCell ref="B161:B165"/>
    <mergeCell ref="C161:C164"/>
    <mergeCell ref="D161:D164"/>
    <mergeCell ref="E161:E164"/>
    <mergeCell ref="F161:F164"/>
    <mergeCell ref="A173:A176"/>
    <mergeCell ref="B173:B176"/>
    <mergeCell ref="C173:C175"/>
    <mergeCell ref="D173:D175"/>
    <mergeCell ref="E173:E175"/>
    <mergeCell ref="F173:F175"/>
    <mergeCell ref="G166:H166"/>
    <mergeCell ref="G168:H168"/>
    <mergeCell ref="A179:B179"/>
    <mergeCell ref="C179:F179"/>
    <mergeCell ref="G173:H173"/>
    <mergeCell ref="C176:F176"/>
    <mergeCell ref="A177:E177"/>
    <mergeCell ref="F177:H177"/>
    <mergeCell ref="A178:B178"/>
    <mergeCell ref="C178:F178"/>
    <mergeCell ref="A166:A172"/>
    <mergeCell ref="B166:B172"/>
    <mergeCell ref="C166:C171"/>
    <mergeCell ref="D166:D171"/>
    <mergeCell ref="E166:E171"/>
    <mergeCell ref="F166:F171"/>
    <mergeCell ref="C172:F17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Munkalapok</vt:lpstr>
      </vt:variant>
      <vt:variant>
        <vt:i4>4</vt:i4>
      </vt:variant>
    </vt:vector>
  </HeadingPairs>
  <TitlesOfParts>
    <vt:vector size="4" baseType="lpstr">
      <vt:lpstr>6.2</vt:lpstr>
      <vt:lpstr>6.3</vt:lpstr>
      <vt:lpstr>6.4.1</vt:lpstr>
      <vt:lpstr>6.4.2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2025-06-27T10:30:38Z</dcterms:modified>
</cp:coreProperties>
</file>