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Gépészet\Gépész technikus\"/>
    </mc:Choice>
  </mc:AlternateContent>
  <xr:revisionPtr revIDLastSave="0" documentId="8_{4A9FCAC1-9930-4129-9007-8556A988F74E}" xr6:coauthVersionLast="47" xr6:coauthVersionMax="47" xr10:uidLastSave="{00000000-0000-0000-0000-000000000000}"/>
  <bookViews>
    <workbookView xWindow="0" yWindow="0" windowWidth="17280" windowHeight="15750" activeTab="4" xr2:uid="{00000000-000D-0000-FFFF-FFFF00000000}"/>
  </bookViews>
  <sheets>
    <sheet name="6.2" sheetId="1" r:id="rId1"/>
    <sheet name="6.3" sheetId="2" r:id="rId2"/>
    <sheet name="6.4.1" sheetId="3" r:id="rId3"/>
    <sheet name="6.4.2" sheetId="4" r:id="rId4"/>
    <sheet name="6.4.3" sheetId="5" r:id="rId5"/>
  </sheets>
  <definedNames>
    <definedName name="_xlnm._FilterDatabase" localSheetId="0" hidden="1">'6.2'!$A$1:$H$410</definedName>
    <definedName name="_xlnm._FilterDatabase" localSheetId="1" hidden="1">'6.3'!$A$1:$H$540</definedName>
    <definedName name="_xlnm._FilterDatabase" localSheetId="2" hidden="1">'6.4.1'!$A$1:$H$501</definedName>
    <definedName name="_xlnm._FilterDatabase" localSheetId="3" hidden="1">'6.4.2'!$A$1:$H$464</definedName>
    <definedName name="_xlnm._FilterDatabase" localSheetId="4" hidden="1">'6.4.3'!$A$1:$H$563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1" i="5" l="1"/>
  <c r="H20" i="5"/>
  <c r="H30" i="5"/>
  <c r="H37" i="5"/>
  <c r="H43" i="5"/>
  <c r="H48" i="5"/>
  <c r="H53" i="5"/>
  <c r="H62" i="5"/>
  <c r="H71" i="5"/>
  <c r="H80" i="5"/>
  <c r="H89" i="5"/>
  <c r="H96" i="5"/>
  <c r="H106" i="5"/>
  <c r="H111" i="5"/>
  <c r="H117" i="5"/>
  <c r="H121" i="5"/>
  <c r="H126" i="5"/>
  <c r="H136" i="5"/>
  <c r="H143" i="5"/>
  <c r="H151" i="5"/>
  <c r="H156" i="5"/>
  <c r="H163" i="5"/>
  <c r="H170" i="5"/>
  <c r="H176" i="5"/>
  <c r="H180" i="5"/>
  <c r="H184" i="5"/>
  <c r="H189" i="5"/>
  <c r="H197" i="5"/>
  <c r="F225" i="5" s="1"/>
  <c r="H204" i="5"/>
  <c r="H212" i="5"/>
  <c r="H217" i="5"/>
  <c r="H223" i="5"/>
  <c r="H9" i="4" l="1"/>
  <c r="H16" i="4"/>
  <c r="H23" i="4"/>
  <c r="H27" i="4"/>
  <c r="H31" i="4"/>
  <c r="H35" i="4"/>
  <c r="H47" i="4"/>
  <c r="H52" i="4"/>
  <c r="H56" i="4"/>
  <c r="H60" i="4"/>
  <c r="H64" i="4"/>
  <c r="H72" i="4"/>
  <c r="H80" i="4"/>
  <c r="H87" i="4"/>
  <c r="H97" i="4"/>
  <c r="H101" i="4"/>
  <c r="H105" i="4"/>
  <c r="H110" i="4"/>
  <c r="H114" i="4"/>
  <c r="H118" i="4"/>
  <c r="H124" i="4"/>
  <c r="F126" i="4"/>
  <c r="H5" i="3" l="1"/>
  <c r="H11" i="3"/>
  <c r="H20" i="3"/>
  <c r="H24" i="3"/>
  <c r="H31" i="3"/>
  <c r="H36" i="3"/>
  <c r="H48" i="3"/>
  <c r="F163" i="3" s="1"/>
  <c r="H59" i="3"/>
  <c r="H67" i="3"/>
  <c r="H79" i="3"/>
  <c r="H87" i="3"/>
  <c r="H95" i="3"/>
  <c r="H103" i="3"/>
  <c r="H111" i="3"/>
  <c r="H122" i="3"/>
  <c r="H130" i="3"/>
  <c r="H138" i="3"/>
  <c r="H149" i="3"/>
  <c r="H157" i="3"/>
  <c r="H161" i="3"/>
  <c r="H19" i="2" l="1"/>
  <c r="H54" i="2"/>
  <c r="H79" i="2"/>
  <c r="H92" i="2"/>
  <c r="H107" i="2"/>
  <c r="H122" i="2"/>
  <c r="H135" i="2"/>
  <c r="H161" i="2"/>
  <c r="H175" i="2"/>
  <c r="H180" i="2"/>
  <c r="H185" i="2"/>
  <c r="F202" i="2" s="1"/>
  <c r="H193" i="2"/>
  <c r="H200" i="2"/>
  <c r="H37" i="1" l="1"/>
  <c r="H6" i="1"/>
  <c r="H13" i="1"/>
  <c r="H21" i="1"/>
  <c r="H27" i="1"/>
  <c r="H45" i="1"/>
  <c r="H53" i="1"/>
  <c r="H59" i="1"/>
  <c r="H64" i="1"/>
  <c r="H69" i="1"/>
  <c r="F71" i="1" l="1"/>
</calcChain>
</file>

<file path=xl/sharedStrings.xml><?xml version="1.0" encoding="utf-8"?>
<sst xmlns="http://schemas.openxmlformats.org/spreadsheetml/2006/main" count="1346" uniqueCount="760">
  <si>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</si>
  <si>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</si>
  <si>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</si>
  <si>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</si>
  <si>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</si>
  <si>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</si>
  <si>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</si>
  <si>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</si>
  <si>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</si>
  <si>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</si>
  <si>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Munkadarab, vagy térhatású ábra alapján egyszerű geometriájú alkatrészről felvételi vázlatot készít.</t>
  </si>
  <si>
    <t>Ismeri a nézeti- és metszeti ábrázolás szabályait. Ismeri a gyártási technológiáknak megfelelő mérethálózat készítésének szabályait.</t>
  </si>
  <si>
    <t>Törekszik arra, hogy a szabadkézi rajz arányos és áttekinthető legyen.</t>
  </si>
  <si>
    <t>Önállóan szabadkézi felvételi vázlatot készít.</t>
  </si>
  <si>
    <t>Műszaki rajz alapján kiválasztja az egyszerű, fémből készült alkatrészek gyártásához szükséges eszközöket, szerszámokat, kisgépeket. Előkészíti a munkahelyet, és elrendezi a munkavégzéshez szükséges szerszámokat, eszközöket.</t>
  </si>
  <si>
    <t>Vizualizálja a műszaki rajzon szereplő alkatrészt. Ismeri a gyártási műveletekhez használható szerszámokat, készülékeket, kisgépeket, és azok biztonságos használatának szabályait.</t>
  </si>
  <si>
    <t>Szem előtt tartja a gyártás gazdaságosságát. Fontosnak érzi a rendezett munkakörnyezet kialakítását, a fenntarthatóság szempontjainak érvényesülését.</t>
  </si>
  <si>
    <t>A munkafeladathoz önállóan választ szerszámokat, eszközöket.</t>
  </si>
  <si>
    <t>Műszaki rajz alapján előgyártmányt választ, műveleti sorrendtervet készít, majd kézi megmunkálással, és/vagy kisgépekkel egyszerű, fémből készült alkatrészeket gyárt.</t>
  </si>
  <si>
    <t>Ismeri az alkatrészek elkészítéséhez szükséges technológiákat és az anyagok alapvető tulajdonságait.</t>
  </si>
  <si>
    <t>Pontosan betartja a technológiai utasításokat és környezetvédelmi szabályokat. Törekszik a munkavégzésből adódó kockázat minimalizálására. Törekszik a precíz, környezettudatos és gazdaságos munkavégzésre</t>
  </si>
  <si>
    <t>Műszaki táblázat segítségével önállóan kiválasztja a félkészterméket. Szakmai felügyelet mellett meghatározza a gyártási sorrendet. A gyártási műveleteket önállóan végzi.</t>
  </si>
  <si>
    <t>Az elkészült alkatrészek méreteit mérőeszközökkel ellenőrzi.</t>
  </si>
  <si>
    <t>Ismeri az adott alkatrész geometriájának megfelelő, és az adott méret meghatározásához szükséges mérőeszközöket.</t>
  </si>
  <si>
    <t>Elkötelezett a hibás munkadarabok számának csökkentése, illetve a mérőeszközök állagának megőrzése mellett.</t>
  </si>
  <si>
    <t>Eldönti, hogy a gyártott munkadarab megfelel-e a rajzi előírásoknak. Felelősséget vállal az általa gyártott termék minőségéért.</t>
  </si>
  <si>
    <t>Műszaki dokumentáció (összeállítási rajz és darabjegyzék) alapján csavarkötéssel, szegecskötéssel egyszerű alkatrészcsoportokat szerel össze. Villamos kötéseket és lágyforrasztással készült kötést hoz létre.</t>
  </si>
  <si>
    <t>Ismeri a kötés kialakításához szükséges eszközöket, szerszámokat, segédanyagokat.</t>
  </si>
  <si>
    <t>Fontosnak tartja a műszaki dokumentációban szereplő előírások figyelembevételét.</t>
  </si>
  <si>
    <t>Felelősséget vállal a létrehozott kötés minőségéért. Felelősséget vállal a veszélyes hulladékok szakszerű kezeléséért.</t>
  </si>
  <si>
    <t>Villamos kapcsolási rajz alapján egyszerű villamos áramköröket állít össze. Az áramköri elemeket a választott (banándugós, illetve szerelőtáblás) technológia szerint szakszerűen csatlakoztatja.</t>
  </si>
  <si>
    <t>Ismeri a villamos áramkör elemeinek jelképes jelölését.</t>
  </si>
  <si>
    <t>Fontosnak tartja a jelképek ismeretét. Törekszik a pontos és szakszerű munkavégzésre.</t>
  </si>
  <si>
    <t>Önállóan elvégzi a kapcsolás összeállítását. A kapcsolás működőképességét ellenőrzi.</t>
  </si>
  <si>
    <t>Egyszerű villamos áramkörökön elvégzi a feszültség, áramerősség és ellenállás mérését. Egyszerű elektrotechnikai alaptörvényeket méréssel igazol.</t>
  </si>
  <si>
    <t>Ismeri a feszültség, az áramerősség és az ellenállás mérésének módját. Ismeri az adott jellemző méréséhez szükséges műszert. Tisztában van az elektrotechnikai alaptörvényekkel. Ismeri a vonatkozó biztonságtechnikai előírásokat.</t>
  </si>
  <si>
    <t>Elkötelezett a mérés pontos elvégzése mellett.</t>
  </si>
  <si>
    <t>Önállóan kiválasztja a méréshez szükséges műszert és meghatározza a mérési pontokat. Önállóan számítja ki az áramkör jellemzőit.</t>
  </si>
  <si>
    <t>Azonosítja és kezeli a hiba- és túláramvédelmi eszközöket. Felismeri a lehetséges veszélyforrásokat.</t>
  </si>
  <si>
    <t>Ismeri a munkahelyén (gyakorlati helyén) használt hibavédelmi és túláramvédelmi eszközöket és azok jelzéseit.</t>
  </si>
  <si>
    <t>Fontosnak tartja a védelmi eszközök ismeretét és használatát. Törekszik a villamos áram hatásaiból adódó kockázat minimalizálására.</t>
  </si>
  <si>
    <t>A megfelelő szakembert bevonja a hiba megszüntetésébe.</t>
  </si>
  <si>
    <t>Az elvégzett munkát dokumentálja. Szövegszerkesztő, vagy táblázatkezelő programban rögzíti a mérési eredményeket.</t>
  </si>
  <si>
    <t>Ismeri a gyártási és mérési dokumentációk típusait és azok kötelező tartalmát.</t>
  </si>
  <si>
    <t>Elkötelezett a végzett munka pontos dokumentálása iránt.</t>
  </si>
  <si>
    <t>Felelősséget vállal a dokumentumok tartalmáért.</t>
  </si>
  <si>
    <t>A munkavégzés során betartja a munka-, tűz-, baleset- és környezetvédelmi szabályokat.</t>
  </si>
  <si>
    <t>Ismeri a munkavégzéssel kapcsolatos munka-, tűz-, baleset- és környezetvédelmi szabályokat.</t>
  </si>
  <si>
    <t>Elkötelezett a biztonságos, környezettudatos munkavégzés mellett.</t>
  </si>
  <si>
    <t>Felelősséget vállal önmaga és munkatársai biztonságáért. A védőberendezéseket és védőfelszerelést rendeltetésszerűen használja.</t>
  </si>
  <si>
    <t>Gépészeti alapismeretek</t>
  </si>
  <si>
    <t>Műszaki rajz alapjai</t>
  </si>
  <si>
    <t>Anyag- és gyártásismeret</t>
  </si>
  <si>
    <t xml:space="preserve">Munkabiztonság, tűz - és környezetvédelem </t>
  </si>
  <si>
    <t xml:space="preserve">Anyag- és gyártásismeret </t>
  </si>
  <si>
    <t>Fémipari alapmegmunkálások</t>
  </si>
  <si>
    <t>Villamos alapismeretek</t>
  </si>
  <si>
    <t>Villamos áramkör</t>
  </si>
  <si>
    <t>Villamos áramkör ábrázolása</t>
  </si>
  <si>
    <t>Villamos áramkör kialakítása</t>
  </si>
  <si>
    <t>Villamos biztonságtechnika</t>
  </si>
  <si>
    <r>
      <t xml:space="preserve">A tananyagelemek és a deszkriptorok projektszemléletű kapcsolódása:
</t>
    </r>
    <r>
      <rPr>
        <sz val="11"/>
        <color theme="1"/>
        <rFont val="Franklin Gothic Book"/>
        <family val="2"/>
      </rPr>
      <t>A tanulónak be kell tartania a munka-, tűz-, baleset- és környezetvédelmi szabályokat a munkavégzés során, és ismernie kell ezek részleteit. Elkötelezettnek kell lennie a biztonságos és környezettudatos munkavégzés mellett, valamint felelősséget kell vállalnia önmaga és munkatársai biztonságáért. A védőberendezéseket és védőfelszerelést rendeltetésszerűen kell használnia.</t>
    </r>
  </si>
  <si>
    <r>
      <t xml:space="preserve">A tananyagelemek és a deszkriptorok projektszemléletű kapcsolódása:
</t>
    </r>
    <r>
      <rPr>
        <sz val="11"/>
        <color theme="1"/>
        <rFont val="Franklin Gothic Book"/>
        <family val="2"/>
      </rPr>
      <t>A tanulónak dokumentálnia kell az elvégzett munkát, és rögzítenie a mérési eredményeket szövegszerkesztő vagy táblázatkezelő programban. Ismernie kell a gyártási és mérési dokumentációk típusait és azok kötelező tartalmát. Elkötelezettnek kell lennie a munka pontos dokumentálása iránt, és felelősséget kell vállalnia a dokumentumok tartalmáért.</t>
    </r>
  </si>
  <si>
    <t>Villamos áramkörök mérése, dokumentálása</t>
  </si>
  <si>
    <t>Projektmunka</t>
  </si>
  <si>
    <t xml:space="preserve">Projektmunka </t>
  </si>
  <si>
    <t>Az "Okos Otthon Villamos Rendszere" projekt során a tanulók egy alapvető világítási rendszert állítanak össze, amely kapcsolót, izzót és áramforrást tartalmaz. A projekt részeként mérik a feszültséget, áramerősséget és ellenállást, igazolva az elektrotechnikai alaptörvényeket. Telepítenek túláramvédelmi eszközöket, és szimulálnak túláram helyzeteket. Dokumentálják az elvégzett munkát, készítenek mérési jegyzőkönyvet és áramköri rajzot. Végül biztonsági tervet készítenek, amely tartalmazza a munka-, tűz-, baleset- és környezetvédelmi szabályokat.</t>
  </si>
  <si>
    <r>
      <t xml:space="preserve">A tananyagelemek és a deszkriptorok projektszemléletű kapcsolódása:
</t>
    </r>
    <r>
      <rPr>
        <sz val="11"/>
        <color theme="1"/>
        <rFont val="Franklin Gothic Book"/>
        <family val="2"/>
      </rPr>
      <t>Cél, hogy a tanuló képes legyen a munka tárgyával kapcsolatos eszközöket, gépeket, kézi szerszámokat előkészíteni. Ennek érdekében az alábbiakhoz kapcsolódó készségek fejlesztésére kerül sor:
gyártmányelemzés, alapanyagválasztás, segédanyagok választása; a gyártás munkafázisainak és azok sorrendjének meghatározása; megmunkálószerszámok és megmunkálógépek kiválasztása.</t>
    </r>
  </si>
  <si>
    <r>
      <t xml:space="preserve">A tananyagelemek és a deszkriptorok projektszemléletű kapcsolódása:
</t>
    </r>
    <r>
      <rPr>
        <sz val="11"/>
        <color theme="1"/>
        <rFont val="Franklin Gothic Book"/>
        <family val="2"/>
      </rPr>
      <t>Cél, hogy a tanuló képes legyen komplex, több darabból álló alkaterészcsoport összeszerelésére. Képes legyen a munkafolyamat megtervezésére, a szükséges eszközök, szerszámok gépek kiválasztásra. Ennek érdekében az alábbiakhoz kapcsolódó készségek fejlesztésére kerül sor:
egyszerű geometriájú alkatrész elkészítése a tanult darabolási, reszelés, fúrási, menetkészítési módszerek alapján; az elkészült alkatrész méreteinek ellenőrzése, a munkadarab önálló értékelése; szerelési ábra szerint az alkatrészek összeszerelése, összeállítási rajz alapján a villamos alkatrészek elhelyezése; kapcsolási rajz alapján a villamos bekötés elkészítése; adott alkatrészről mérési jegyzőkönyv készítése (szükség esetén mérési utasítás szerint); villamos mérések elvégzése (feszültség, áramerősség, ellenállás).</t>
    </r>
  </si>
  <si>
    <r>
      <t xml:space="preserve">A tananyagelemek és a deszkriptorok projektszemléletű kapcsolódása:
</t>
    </r>
    <r>
      <rPr>
        <sz val="11"/>
        <color theme="1"/>
        <rFont val="Franklin Gothic Book"/>
        <family val="2"/>
      </rPr>
      <t>Cél, hogy a tanuló a végrehajtásra kerülő projektekben a munkavégzése során és a munkadarab elkészültét követően szakszerűen használja a méretek ellenőrzésére szolgáló mérő és ellenőrző eszközöket. Ennek érdekében az alábbiakhoz kapcsolódó készségek fejlesztésére kerül sor:
mérő- és ellenőrző eszközök kiválasztása a mérendő méret függvényében, vagy az előírt mérő- és ellenőrző eszköz használata a mérésekhez; a mechanikus és digitális mérőeszközök használatának alapjai; a külső és belső méretek mérése, ellenőrzése egyszerű mérőeszközzel: tolómérő, talpas tolómérő, mikrométer, furatmikrométer.</t>
    </r>
  </si>
  <si>
    <r>
      <t xml:space="preserve">A tananyagelemek és a deszkriptorok projektszemléletű kapcsolódása:
</t>
    </r>
    <r>
      <rPr>
        <sz val="11"/>
        <color theme="1"/>
        <rFont val="Franklin Gothic Book"/>
        <family val="2"/>
      </rPr>
      <t>Cél, hogy a tanuló Ismerje és alkalmazza a darabolás, a kézi forgácsolás és az egyszerű kisgépes megmunkálás eljárásait. Ennek érdekében az alábbiakhoz kapcsolódó készségek fejlesztésére kerül sor:
az előgyártmányok típusai a gyártási technológiák alapján (hengerlés, húzás, kovácsolás,öntés); az előgyártmányok szabványos szállítási állapotai (alak, méret és hőkezeltség); az ipari anyagok csoportosítása, az ipari anyagok tulajdonságai és felhasználási területei; az alkatrészrajzok és összeállítási rajzok anyagjelölései; az előrajzolás eszközei és módszerei; a darabolás eszközei és technológiái; egyszerű lemezalakítások, kézi forgácsolóeljárások, furatmegmunkálási technológiák elvégzése; egyszerű kötések létrehozása (menetes kötés, szegecskötés, ragasztás, lágyforrasztás), hossz- és szögmérő eszközök alkalmazása.</t>
    </r>
  </si>
  <si>
    <r>
      <t xml:space="preserve">A tananyagelemek és a deszkriptorok projektszemléletű kapcsolódása:
</t>
    </r>
    <r>
      <rPr>
        <sz val="11"/>
        <color theme="1"/>
        <rFont val="Franklin Gothic Book"/>
        <family val="2"/>
      </rPr>
      <t>Cél, hogy a tanuló képes legyen a munka tárgyával kapcsolatos dokumentációkat értelmezni, tudjon kézi vázlatokat és dokumentációkat készíteni. Ennek érdekében az alábbiakhoz kapcsolódó készségek fejlesztésére kerül sor:
műszaki rajzok tartalmi és formai követelményei; rajztechnikai alapszabványok, előírások; műszaki rajzban alkalmazott vonalak fajtái; alkatrészek síkbeli ábrázolásának szabályai; a metszeti ábrázolás célja, a mérethálózat felépítése, a méretmegadás szabályai; felvételi vázlatok készítése; a mérettűrés megadási módjai; a határméretek meghatározása; felületi érdességek, alak- és helyzettűrések megadása; a különféle furatok (sima, süllyesztett, zsákfurat, menetes furat) ábrázolási módjai; felvételi vázlat készítése furatos, menetes alkatrészekről tűrések és felületi érdesség megadásával.</t>
    </r>
  </si>
  <si>
    <r>
      <t xml:space="preserve">A tananyagelemek és a deszkriptorok projektszemléletű kapcsolódása:
</t>
    </r>
    <r>
      <rPr>
        <sz val="11"/>
        <color theme="1"/>
        <rFont val="Franklin Gothic Book"/>
        <family val="2"/>
      </rPr>
      <t>A tanulónak össze kell állítania egyszerű villamos áramköröket a kapcsolási rajz alapján, és szakszerűen csatlakoztatnia az áramköri elemeket a választott technológia szerint. Ismernie kell az áramköri elemek jelképes jelölését, és törekednie kell a pontos, szakszerű munkavégzésre. Önállóan kell elvégeznie a kapcsolás összeállítását, majd ellenőriznie annak működőképességét.</t>
    </r>
  </si>
  <si>
    <r>
      <t xml:space="preserve">A tananyagelemek és a deszkriptorok projektszemléletű kapcsolódása:
</t>
    </r>
    <r>
      <rPr>
        <sz val="11"/>
        <color theme="1"/>
        <rFont val="Franklin Gothic Book"/>
        <family val="2"/>
      </rPr>
      <t>A tanulónak el kell végeznie a feszültség, áramerősség és ellenállás mérését egyszerű villamos áramkörökön, és méréssel igazolnia kell az elektrotechnikai alaptörvényeket. Ismernie kell a mérési módokat és a szükséges műszereket, valamint a vonatkozó biztonságtechnikai előírásokat. Önállóan kell kiválasztania a méréshez szükséges műszert, meghatároznia a mérési pontokat, és kiszámítania az áramkör jellemzőit. Elkötelezettnek kell lennie a pontos mérés elvégzése mellett.</t>
    </r>
  </si>
  <si>
    <r>
      <t xml:space="preserve">A tananyagelemek és a deszkriptorok projektszemléletű kapcsolódása:
</t>
    </r>
    <r>
      <rPr>
        <sz val="11"/>
        <color theme="1"/>
        <rFont val="Franklin Gothic Book"/>
        <family val="2"/>
      </rPr>
      <t>A tanulónak azonosítania és kezelnie kell a hiba- és túláramvédelmi eszközöket, valamint felismernie a lehetséges veszélyforrásokat. Ismernie kell a munkahelyén használt védelmi eszközöket és azok jelzéseit, és fontosnak kell tartania ezek ismeretét és használatát. Törekednie kell a villamos áram hatásaiból adódó kockázat minimalizálására, és szükség esetén bevonnia a megfelelő szakembert a hiba megszüntetésébe.</t>
    </r>
  </si>
  <si>
    <t>"A" Fémipari alapok (1; 2; 3; 4. sor)</t>
  </si>
  <si>
    <t>"B" Villamosipari alapok (6; 7; 8; 9; 10. sor)</t>
  </si>
  <si>
    <t>"C" Fémipari és villamosipari alapok (5. sor)</t>
  </si>
  <si>
    <t>Feladat:Fémből egyszerű geometriájú alkatrész készítése kézi és gépi megmunkálással:
Cél: a tanuló képes legyen a kapott műszaki dokumentáció alapján önállóan feállítani a megfelelő technológiai és gyártási sorrendet, valamint kiválasztani a megmunkáláshoz szükséges szerszámokat, gépeket, segédanyagokat, majd az alkatrészt legyártani.
A munka formája, módszere: A tanuló önállóan, vagy párban szakoktatói felügyelet és instrukciók mellett dolgozik. 
Műveletek: A tanuló a kapott műszaki dokumentációban látható alumíniumlemezből készült négyzet alakú - "Alaplemez" - alkatrész elkészítéséhez kiválasztja, illetve előkészíti a szükséges kéziszerszámokat, jelölő-, mérőeszközöket, alap- és segédanyagokat, gépeket. 
A munka megkezdése előtt megtervezi a technológiai utasítást és a műveleti sorrendet.
A munka során a tanuló műszaki dokumentációt értelmez, előrajzol, alapanygot vág, mér, szükség esetén méreteken kézi szerszámmal korrigál, sorját távoliít el, pontoz, fúr, furatot süllyeszt, méreteket ellenőriz.
A munka, tűz- és balestvedélemi utasításoknak megfelelően elkészíti az alkatrészt.
Fontos, hogy a feladatot a tanuló mindvégig dokumentálja írásban és fényképekkel, a szakmai fejlődését rögzítő tanulói portfólióhoz.</t>
  </si>
  <si>
    <t>Feladat:Mechanikus és villamos alkatrészek előállítása és összeszerelése.
Cél: a tanuló legyen képes  a kapott utasítások alapján önállóan készíteni felvételi alkatrészvázlatot, feállítani a megfelelő technológiai és gyártási sorrendet, valamint kiválasztani a szükséges szerszámokat, gépeket, segédanyagokat, majd az alkatrészeket legyártani és összeszerelni.
I. Gépészeti műveletek:
A munka formája, módszere: A tanuló önállóan, szakoktatói felügyelet és instrukciók mellett dolgozik.
Műveletelemek:
A felvételi vázlat alapján alumínium lemezből készült - "U" alakú alaplemez - alkatrész elkészítéséhez kiválasztja, illetve előkészíti a szükséges kézi szerszámokat, jelölő, mérő eszközöket, alap- és segédanyagokat, gépeket. 
A munka megkezdése előtt megtervezi a technológiai utasítást és a műveleti sorrendet. Előrajzol, alapanygot vág, mér, szükség esetén méreteken kézi szerszámmal korrigál, sorját távoliít el. Pontoz, fúr, furatot süllyeszt, lemezt hajlít, méreteket ellenőriz.
A munka, tűz- és balestvedélemi utasításoknak megfelelően elkészíti az alkatrészt
II. Villamos műveletek:
A munka formája, módszere: A tanuló önállóan dolgozva, szakoktatói felügyelet és instrukciók mellett dolgozik.
Műveletelemek:
A kapcsolási rajz alapján a NYÁK lemezt megtervezi. 
A legyártott NYÁK-ra az alkatrészeket beülteti, forrasztja, az áramkört megvalósítja, 
méréseket végez, 
az eredményeket dokumentálja. 
III. Összeszerelés: Az elkészült alkatrészeket a kapott távtartók és kötőelemekkel összeépíti.
Fontos, hogy a feladatot a tanuló mindvégig dokumentálja írásban és fényképekkel, a szakmai fejlődését rögzítő tanulói portfólióhoz.</t>
  </si>
  <si>
    <r>
      <t xml:space="preserve">időkeret: </t>
    </r>
    <r>
      <rPr>
        <sz val="11"/>
        <color theme="1"/>
        <rFont val="Franklin Gothic Book"/>
        <family val="2"/>
        <charset val="238"/>
      </rPr>
      <t>6 óra</t>
    </r>
  </si>
  <si>
    <r>
      <t>Kapcsolódó tananyagegységek:</t>
    </r>
    <r>
      <rPr>
        <sz val="11"/>
        <color theme="1"/>
        <rFont val="Franklin Gothic Book"/>
        <family val="2"/>
        <charset val="238"/>
      </rPr>
      <t xml:space="preserve">
"A"</t>
    </r>
  </si>
  <si>
    <r>
      <t xml:space="preserve">Kapcsolódó tananyagegységek: 
</t>
    </r>
    <r>
      <rPr>
        <sz val="11"/>
        <color theme="1"/>
        <rFont val="Franklin Gothic Book"/>
        <family val="2"/>
        <charset val="238"/>
      </rPr>
      <t>"B", "C"</t>
    </r>
  </si>
  <si>
    <r>
      <t>időkeret:</t>
    </r>
    <r>
      <rPr>
        <sz val="11"/>
        <color theme="1"/>
        <rFont val="Franklin Gothic Book"/>
        <family val="2"/>
        <charset val="238"/>
      </rPr>
      <t xml:space="preserve"> 8 óra</t>
    </r>
  </si>
  <si>
    <r>
      <t xml:space="preserve">időkeret: </t>
    </r>
    <r>
      <rPr>
        <sz val="11"/>
        <color theme="1"/>
        <rFont val="Franklin Gothic Book"/>
        <family val="2"/>
        <charset val="238"/>
      </rPr>
      <t>12 óra</t>
    </r>
  </si>
  <si>
    <r>
      <t xml:space="preserve">Kapcsolódó tananyagegységek:
</t>
    </r>
    <r>
      <rPr>
        <sz val="11"/>
        <color theme="1"/>
        <rFont val="Franklin Gothic Book"/>
        <family val="2"/>
        <charset val="238"/>
      </rPr>
      <t>"A"; "B"; "C"</t>
    </r>
  </si>
  <si>
    <t>Ágazati alapoktatás összes óraszáma:</t>
  </si>
  <si>
    <r>
      <t xml:space="preserve">Kapcsolódó tananyagegységek: 
</t>
    </r>
    <r>
      <rPr>
        <sz val="11"/>
        <color theme="1"/>
        <rFont val="Franklin Gothic Book"/>
        <family val="2"/>
        <charset val="238"/>
      </rPr>
      <t>"D"</t>
    </r>
  </si>
  <si>
    <t>Munkaterület elemzése munkavédelmi szempontból
Projekt célja:
A tanulók átfogó ismereteket szerezzenek a munkavédelem alapelveiről, különösen a kézi és kisgépes megmunkálások során felmerülő kockázatokról. A feladat segíti a veszélyforrások felismerését, a megelőző intézkedések megtervezését, valamint a munkavédelmi szabályok és előírások tudatos alkalmazását. A projekt során a tanulók fejlesztik elemzőképességüket, problémamegoldó készségüket, valamint kommunikációs és együttműködési képességeiket.
Feladatleírás:
A tanulók egy adott műhely vagy munkaállomás munkavédelmi szempontból történő elemzését végzik el, különös tekintettel a kézi és kisgépes megmunkálások során felmerülő kockázatokra. Az elemzés alapján munkavédelmi tervet készítenek, amely tartalmazza:
- a potenciális veszélyforrások azonosítását,
- a szükséges egyéni és kollektív védőfelszerelések meghatározását,
- a baleset-megelőzési és munkavédelmi intézkedéseket.
A munkavédelmi terv elkészítését követően a tanulók prezentációt készítenek, amelyben bemutatják a feltárt kockázatokat és a javasolt munkavédelmi megoldásokat. A projekt zárásaként a tanulók az osztály vagy csoport számára rövid munkavédelmi oktatást tartanak, amely során ismertetik a legfontosabb tudnivalókat és gyakorlati példákon keresztül szemléltetik a helyes munkavédelmi eljárásokat.
Fejlesztett kompetenciák:
Munkavédelmi ismeretek: veszélyforrások azonosítása, védőeszközök használatának megtervezése, munkabiztonsági előírások alkalmazása
Problémamegoldó és elemző készség: kockázatok felmérése, munkavédelmi terv kidolgozása
Kommunikációs és prezentációs készségek: az eredmények bemutatása és munkavédelmi oktatás tartása
Csapatmunka és együttműködés: közös elemzés és feladatmegoldás
Felelősségtudat és tudatos munkavégzés: a biztonságos munkakörnyezet kialakításának és fenntartásának fontossága</t>
  </si>
  <si>
    <r>
      <t>időkeret:</t>
    </r>
    <r>
      <rPr>
        <sz val="11"/>
        <color theme="1"/>
        <rFont val="Franklin Gothic Book"/>
        <family val="2"/>
        <charset val="238"/>
      </rPr>
      <t xml:space="preserve"> 12 óra</t>
    </r>
  </si>
  <si>
    <t>Egyszerű mozgásátalakító hajtás alkatrészének elkészítése
Projekt célja:
A tanulók gyakorlati tapasztalatot szerezzenek az alkatrészgyártás és minőségellenőrzés területén. A feladat során a résztvevők megismerkednek az alkatrészgyártás különböző technológiáival, fejlesztik mérési és minőségbiztosítási ismereteiket, valamint elsajátítják a műszaki dokumentációk értelmezésének és használatának képességét. A projekt segíti az önálló és csoportos munkavégzés gyakorlását, valamint a precíz és felelősségteljes munkavégzés kialakítását.
Feladatleírás:
A tanulók egy egyszerű mozgásátalakító hajtás – például a máltai kereszt keresztlemeze – alkatrészét készítik el az előírt alkatrészrajz és gyártási dokumentáció (műveleti sorrend, eszközjegyzék) alapján. A gyártási folyamat során kézi és kisgépes megmunkálási technológiákat alkalmaznak, és figyelmet fordítanak a megfelelő szerszámok és eszközök kiválasztására.
A gyártás befejezése után a tanulók a műszaki rajz előírásai szerint ellenőrzik a legyártott munkadarabot. Ehhez kiválasztják a megfelelő mérőeszközöket, és hossz-, szög-, alak- és helyzetellenőrzéseket végeznek. A mérési eredményeket mérési jegyzőkönyvben rögzítik, majd az eredmények kiértékelésével minősítik az alkatrészt. A projekt végén a résztvevők beszámolót készítenek a gyártás és ellenőrzés folyamatáról, amelyet prezentáció formájában mutatnak be.
Fejlesztett kompetenciák:
Szakmai készségek: kézi és kisgépes megmunkálási technológiák alkalmazása, szerszámok és mérőeszközök helyes használata
Műszaki dokumentáció értelmezése: gyártási rajzok, műveleti sorrend és eszközjegyzék használata
Minőségellenőrzési és mérési készségek: mérőeszközök alkalmazása, mérési jegyzőkönyv készítése
Problémamegoldás: a gyártás és mérés során felmerülő hibák felismerése és korrigálása
Kommunikációs és prezentációs készségek: a projekt eredményeinek dokumentálása és bemutatása
Precizitás és felelősségvállalás: önálló és csapatban történő munkavégzés, pontos mérési és gyártási folyamatok betartása</t>
  </si>
  <si>
    <t>Szakirányú oktatás összes óraszáma:</t>
  </si>
  <si>
    <r>
      <t xml:space="preserve">A tananyagelemek és a deszkriptorok projektszemléletű kapcsolódása:
</t>
    </r>
    <r>
      <rPr>
        <sz val="11"/>
        <color theme="1"/>
        <rFont val="Franklin Gothic Book"/>
        <family val="2"/>
        <charset val="238"/>
      </rPr>
      <t>A projekt során a tanulók egy adott alkatrész gyártása közben keletkező hulladékokat azonosítják és kategorizálják anyaguk és jellegük szerint, például lemez, idomacél, rúd, forgács vagy hűtő-kenő folyadék. Az összegyűjtött hulladékokat szelektíven gyűjtik és a megfelelő tárolási előírások szerint helyezik el. Elemzik, hogy a különböző hulladékanyagok közül melyek alkalmasak újrahasznosításra, és milyen eljárásokkal lehet őket ismételten felhasználni. Csoportokban dolgozva egy bemutatót vagy prezentációt készítenek, amelyben ismertetik a műhelyben keletkező hulladékok kezelésének leghatékonyabb módjait. A projekt erősíti a tanulók környezetvédelmi elköteleződését, erősíti fenntarthatósági szemléletüket, valamint javítja előadói és kommunikációs képességeiket.</t>
    </r>
  </si>
  <si>
    <t>Hulladékgazdálkodás</t>
  </si>
  <si>
    <t>Környezetvédelem</t>
  </si>
  <si>
    <t>Tűzvédelem</t>
  </si>
  <si>
    <t>Munkavédelem</t>
  </si>
  <si>
    <t>Mérnökökkel, munkavédelmi technikusokkal együttműködve önálló munkát végez. Betartja és betartatja a veszélyes anyagok és hulladékok kezelésére, tárolására vonatkozó szabályokat.</t>
  </si>
  <si>
    <t xml:space="preserve">Törekszik a fenntartható fejlődés kialakítására saját és munkahelyi környezetében. Munkája során szem előtt tartja a veszélyes hulladékok energiatermelő újrahasznosításához gyűjtésük fontosságát. </t>
  </si>
  <si>
    <t>Ismeri az anyagmozgatás, anyagtárolás szabályait, továbbá az egyes ipari tevékenységek helyi- és globális környezetkárosító hatásait. Ismeri az újrahasznosítás lehetőségeit.</t>
  </si>
  <si>
    <t>A veszélyes anyagokat és hulladékokat előírás szerint kezeli, tárolja.</t>
  </si>
  <si>
    <t>"D" Munka-; baleset-; tűz- és környezetvédelem (10; 11; 12; 13. sor)</t>
  </si>
  <si>
    <r>
      <t xml:space="preserve">A tananyagelemek és a deszkriptorok projektszemléletű kapcsolódása:
</t>
    </r>
    <r>
      <rPr>
        <sz val="11"/>
        <color theme="1"/>
        <rFont val="Franklin Gothic Book"/>
        <family val="2"/>
        <charset val="238"/>
      </rPr>
      <t>A projekt során a tanulók feltérképezik a gyártási folyamat során előforduló lehetséges baleseteket és az ezekből adódó sérüléseket. Megvizsgálják a leggyakoribb munkahelyi sérüléseket, valamint azok szakszerű ellátásának lépéseit. Az összegyűjtött információkat bemutató vagy prezentáció formájában ismertetik társaikkal, ahol gyakorlati példákon keresztül mutatják be a megfelelő elsősegélynyújtási eljárásokat. Kitérnek a gyors és hatékony beavatkozás fontosságára, valamint a munkavédelmi előírások betartásának szerepére a balesetek megelőzésében. A projekt fejleszti a tanulók kockázatelemző és problémamegoldó készségeit, elmélyíti munkavédelmi és elsősegélynyújtási ismereteiket, valamint erősíti kommunikációs és előadói képességeiket.</t>
    </r>
  </si>
  <si>
    <t>Sérültek ellátása</t>
  </si>
  <si>
    <t>Elsősegélynyújtás alapjai</t>
  </si>
  <si>
    <t>Elsősegélynyújtás</t>
  </si>
  <si>
    <t>Munkabiztonság</t>
  </si>
  <si>
    <t>A képzett elsősegélynyújtóval együttműködve vagy szükség esetén önállóan dönt a beavatkozás szükségességéről és módjáról.</t>
  </si>
  <si>
    <t>Sérülés, baleset esetén törekszik a minél hatékonyabb elhárításra.</t>
  </si>
  <si>
    <t>Ismeri a szakmában jellemzően előforduló sérülések típusait, a lehetséges elsősegélynyújtó technikákat.</t>
  </si>
  <si>
    <t>Üzemi baleset esetén az emberi élet fontosságának tudatában felhasználja és alkalmazza elsősegélynyújtási ismereteit.</t>
  </si>
  <si>
    <r>
      <t xml:space="preserve">A tananyagelemek és a deszkriptorok projektszemléletű kapcsolódása:
</t>
    </r>
    <r>
      <rPr>
        <sz val="11"/>
        <color theme="1"/>
        <rFont val="Franklin Gothic Book"/>
        <family val="2"/>
        <charset val="238"/>
      </rPr>
      <t>A projekt során a tanulók egy konkrét technológiai művelet munkavédelmi kockázatait elemzik, majd egy részletes munkavédelmi tervet készítenek. A tervben azonosítják a lehetséges veszélyforrásokat, meghatározzák a szükséges védőfelszereléseket és javaslatokat tesznek a biztonságos munkavégzés érdekében. A kidolgozott munkavédelmi tervet egy rögtönzött munkavédelmi oktatás keretében mutatják be az osztálynak vagy csoportjuknak. A bemutató során gyakorlati példákon keresztül ismertetik a legfontosabb munkavédelmi előírásokat és azok betartásának jelentőségét. A projekt fejleszti a tanulók kockázatértékelési és problémamegoldó készségét, erősíti a munkavédelmi szemléletüket, valamint javítja előadói és kommunikációs képességeiket.</t>
    </r>
  </si>
  <si>
    <t>Önállóan dönt a munkavédelmi, munkabiztonsági feltételek betartásának megfelelőségéről.</t>
  </si>
  <si>
    <t>Törekszik a munkavédelmi, munkabiztonsági jogszabályok, előírások maradéktalan betartására.</t>
  </si>
  <si>
    <t>Ismeri a munkavégzésre vonatkozó munkabiztonsági szabályokat, a munkáltatók és a munkavállalók jogait és kötelezettségeit.</t>
  </si>
  <si>
    <t>A munkaterületet és munkakörnyezetet a biztonságos munkavégzésnek megfelelően alakítja ki.</t>
  </si>
  <si>
    <r>
      <t xml:space="preserve">A tananyagelemek és a deszkriptorok projektszemléletű kapcsolódása:
</t>
    </r>
    <r>
      <rPr>
        <sz val="11"/>
        <color theme="1"/>
        <rFont val="Franklin Gothic Book"/>
        <family val="2"/>
        <charset val="238"/>
      </rPr>
      <t>A projekt során a tanulók elemzik egy adott alkatrész gyártási folyamatát, és azonosítják annak baleseti veszélyforrásait. Minden gyártási szakaszra vonatkozóan feltérképezik a lehetséges kockázatokat, majd javaslatokat dolgoznak ki a biztonságos munkakörnyezet kialakítására. Az eredményeiket előadás, beszámoló vagy prezentáció formájában mutatják be társaiknak, ahol ismertetik a munkavédelmi előírásokat és a megelőzés lehetséges módjait. A bemutató során gyakorlati példákon keresztül szemléltetik a veszélyforrásokat és a biztonsági intézkedéseket. A projekt fejleszti a tanulók kockázatelemző és problémamegoldó készségét, elmélyíti munkavédelmi ismereteiket, valamint erősíti előadói és kommunikációs képességeiket.</t>
    </r>
  </si>
  <si>
    <t>Önállóan dönt a környezet- és tűzvédelmi feltételek megfelelőségéről.</t>
  </si>
  <si>
    <t>Elkötelezett a tűz- és környezetvédelmi előírások betartása iránt.</t>
  </si>
  <si>
    <t>Ismeri a munkavégzés feltételeire, a tűz- és környezetvédelemre vonatkozó előírásokat.</t>
  </si>
  <si>
    <t>Ellenőrzi a gépészeti szakterületre előírt tűz-, környezet-, munka- és balesetvédelmi feltételek, előírások betartását.</t>
  </si>
  <si>
    <r>
      <t xml:space="preserve">A tananyagelemek és a deszkriptorok projektszemléletű kapcsolódása:
</t>
    </r>
    <r>
      <rPr>
        <sz val="11"/>
        <color theme="1"/>
        <rFont val="Franklin Gothic Book"/>
        <family val="2"/>
        <charset val="238"/>
      </rPr>
      <t>A projekt során a tanulók egy összetett alkatrész gyártási folyamatát kísérik végig, különös figyelmet fordítva a minőségellenőrzésre. A gyártás közben rendszeresen ellenőrzik az alkatrész méreteit, alakját és egyéb fontos jellemzőit, az eredményeket mérési jegyzőkönyvben rögzítik. A dokumentált adatok alapján folyamatosan értékelik a gyártási pontosságot és az esetleges eltéréseket. A végellenőrzés során összehasonlítják a gyártás közbeni mérések és a késztermék végső ellenőrzésének eredményeit. Amennyiben hibát vagy eltérést tapasztalnak, megvizsgálják azok lehetséges okait, és javaslatokat dolgoznak ki a gyártás közbeni korrekciókra. A javaslatokat a gyártási folyamat optimalizálása érdekében rendszerezik és dokumentálják. A projekt fejleszti a tanulók mérési és minőségellenőrzési készségeit, szabványismeretét, valamint analitikus és problémamegoldó gondolkodását. Emellett erősíti a precizitást, a felelősségteljes döntéshozatalt és a dokumentációs készségeket, amelyek elengedhetetlenek a gyártási folyamatok hatékony ellenőrzéséhez.</t>
    </r>
  </si>
  <si>
    <t>Projektfeladat</t>
  </si>
  <si>
    <t>Anyagvizsgálati feladatok</t>
  </si>
  <si>
    <t>Anyagmegmunkálási feladatok (Vegyipar)</t>
  </si>
  <si>
    <t>Geometriai mérések</t>
  </si>
  <si>
    <t>Műszaki mérés (Ipar)</t>
  </si>
  <si>
    <t>Furatmegmunkálás</t>
  </si>
  <si>
    <t>Esztergálás</t>
  </si>
  <si>
    <t>Gépi forgácsolás alapjai (Ipar)</t>
  </si>
  <si>
    <t>Műszaki mérés (CAD-CAM)</t>
  </si>
  <si>
    <t>Forgácsolás (CAD-CAM)</t>
  </si>
  <si>
    <t>A gyártási dokumentációnak, a mérési utasításnak, valamint a minőségi előírásoknak, szabványoknak megfelelően önálló munkát végez, szükség esetén mérnöki segítséget kér.</t>
  </si>
  <si>
    <t>Tudatos és minőségorientált munkát végez a vállalati minőségügyi és szabványi előírások figyelembevétele mellett. Törekszik a dokumentumok nem papír alapú, digitális archiválása feltételeinek és rendszerének kialakítására.</t>
  </si>
  <si>
    <t>Ismeri a megmunkálási hibákat, azoknak a lehetséges okait, valamint a gyártási folyamatra vonatkozó minőségbiztosítási rendszert.</t>
  </si>
  <si>
    <t>Gyártásközi és végellenőrzést végez, megállapítja a minőségi eltérések okait, minőségbiztosítási dokumentálást végez és megteszi a szükséges intézkedéseket.</t>
  </si>
  <si>
    <t>"C" Műszaki mérések (5; 6; 7; 9. sor)</t>
  </si>
  <si>
    <r>
      <t xml:space="preserve">A tananyagelemek és a deszkriptorok projektszemléletű kapcsolódása:
</t>
    </r>
    <r>
      <rPr>
        <sz val="11"/>
        <color theme="1"/>
        <rFont val="Franklin Gothic Book"/>
        <family val="2"/>
        <charset val="238"/>
      </rPr>
      <t>A projekt során a tanulók katalógusokat használnak a szabványos alkatrészek kiválasztásához. Egy szerelt egység összeállítási rajza és a szükséges alkatrészrajzok alapján meghatározzák az elkészítendő alkatrészeket, valamint a kereskedelmi forgalomban kapható szabványos elemeket. Elemzik az alkatrészek funkcióit és kapcsolódási módjukat, illesztéseiket, majd kiválasztják a megfelelő szabványos elemeket. A szabványos alkatrészeket pontos specifikációval adják meg, figyelembe véve a vonatkozó előírásokat. A projekt során fejlesztik műszaki rajzolvasási készségeiket, erősítik szabványismeretüket és mélyítik tervezési szemléletüket. Emellett fejlődik rendszerszemléletük, problémamegoldó képességük és precizitásuk, amely elengedhetetlen a műszaki dokumentáció pontos kezeléséhez.</t>
    </r>
  </si>
  <si>
    <t>Erőátviteli berendezések, hajtóművek</t>
  </si>
  <si>
    <t>Gépelemek és gépszerkezetek</t>
  </si>
  <si>
    <t>Gépek kezelése és karbantartása (Vegyipar)</t>
  </si>
  <si>
    <t>Szerkezeti anyagok igénybevétele</t>
  </si>
  <si>
    <t>Műszaki dokumentációk tartalma</t>
  </si>
  <si>
    <t>Gépészeti ismeretek (Vegyipar)</t>
  </si>
  <si>
    <t>Szilárdságtan</t>
  </si>
  <si>
    <t>Statika</t>
  </si>
  <si>
    <t>Mechanika (Ipar)</t>
  </si>
  <si>
    <t>Hajtások</t>
  </si>
  <si>
    <t>Tengelyek és csapágyak</t>
  </si>
  <si>
    <t>Kötőgépelemek</t>
  </si>
  <si>
    <t>Gépelemek (Ipar)</t>
  </si>
  <si>
    <t>Műszaki rajz</t>
  </si>
  <si>
    <t>Műszaki rajz (Ipar)</t>
  </si>
  <si>
    <t>Mechanika (CAD-CAM)</t>
  </si>
  <si>
    <t>Forgómozgást végző gépelemek</t>
  </si>
  <si>
    <t>Kötőelemek</t>
  </si>
  <si>
    <t>Műszaki ábrázolás</t>
  </si>
  <si>
    <t>Műszaki ábrázolás (CAD-CAM)</t>
  </si>
  <si>
    <t>A műszaki dokumentációnak és szabványoknak megfelelően önálló munkát végez, együttműködve mérnökökkel, más technikusokkal, szakmunkásokkal.</t>
  </si>
  <si>
    <t>Szem előtt tartja a szabványok előírásait, kereső és kiválasztó tevékenysége során elkötelezett a gépek, eszközök biztonságos működése mellett.</t>
  </si>
  <si>
    <t>Ismeri a műszaki rajzolvasás szabályait, az azokon szereplő minőségi előírásokat és tudja használni – a műszaki dokumentációk előírásai alapján – a szabványokat, műszaki táblázatokat, katalógusokat.</t>
  </si>
  <si>
    <t>A műszaki dokumentációk előírásai alapján használja a szabványokat, műszaki táblázatokat, online katalógusokat a pótalkatrészek, szabványos gépelemek kiválasztásához.</t>
  </si>
  <si>
    <t>"A" Műszaki dokumentáció (1; 8. sor)</t>
  </si>
  <si>
    <r>
      <t xml:space="preserve">A tananyagelemek és a deszkriptorok projektszemléletű kapcsolódása:
</t>
    </r>
    <r>
      <rPr>
        <sz val="11"/>
        <color theme="1"/>
        <rFont val="Franklin Gothic Book"/>
        <family val="2"/>
        <charset val="238"/>
      </rPr>
      <t>A projekt során a tanulók kiértékelik egy alkatrész mérési eredményeit. Áttekintik a mérési jegyzőkönyvet, és az adatokat összevetik az alkatrész műszaki rajzán megadott tűrésekkel, előírásokkal. A kiértékelés során alkalmazzák a vonatkozó szabványokat, amelyek meghatározzák a méret-, alak- és helyzettűrések elfogadható határait. Az eredmények alapján eldöntik, hogy az alkatrész megfelel-e a minőségi követelményeknek. Meghatározzák az esetlegesen nem megfelelő paramétereket, segítve a gyártási folyamat javítását, és szükség esetén javaslatot tesznek a gyártási folyamat módosítására. A projekt során megszerzett ismeretek segítenek a tanulóknak abban, hogy átfogó képet kapjanak a mérési eredmények értékeléséről és a minőségbiztosítás szerepéről a gyártási folyamatban. A projekt hozzájárul a precizitás, a felelősségteljes döntéshozatal és a műszaki dokumentáció kezelésének fejlesztéséhez.</t>
    </r>
  </si>
  <si>
    <t>Az ipari méréstechnika alapjai</t>
  </si>
  <si>
    <t>Mérési és folyamatirányítási feladatok (Vegyipar)</t>
  </si>
  <si>
    <t>Anyagvizsgálatok</t>
  </si>
  <si>
    <t>Anyagvizsgálat</t>
  </si>
  <si>
    <t>Munkája során együttműködve mérnökökkel, más technikusokkal, szakmunkásokkal önálló munkát végez.</t>
  </si>
  <si>
    <t>Elkötelezett a pontos, precíz és biztonságos munkavégzés, valamint az elkészített dokumentumok formai és tartalmi igényessége mellett.</t>
  </si>
  <si>
    <t>Ismeri a mérési jegyzőkönyvek tartalmát, a vonatkozó műszaki számítási, értékelési módszereket.</t>
  </si>
  <si>
    <t>Feldolgozza, kiértékeli a műszaki mérések eredményét az előírásoknak megfelelően.</t>
  </si>
  <si>
    <r>
      <t xml:space="preserve">A tananyagelemek és a deszkriptorok projektszemléletű kapcsolódása:
</t>
    </r>
    <r>
      <rPr>
        <sz val="11"/>
        <color theme="1"/>
        <rFont val="Franklin Gothic Book"/>
        <family val="2"/>
        <charset val="238"/>
      </rPr>
      <t>A projekt keretében a tanulók egy legyártott munkadarab geometriai méreteit ellenőrzik. Az alkatrészrajz elemzésével meghatározzák az ellenőrizendő geometriai paramétereket. A kiválasztott mérőeszközökkel végrehajtják az összes szükséges mérést és ellenőrzést, figyelve a helyes mérési technikák alkalmazására. A kapott eredményeket összevetik a rajzon szereplő tűréshatárokkal, majd a mért értékeket mérési jegyzőkönyvben dokumentálják. A projekt fejleszti a tanulók mérési és ellenőrzési készségeit, műszaki dokumentációs ismereteit, precizitását és minőségbiztosítási szemléletét.</t>
    </r>
  </si>
  <si>
    <t>A mérési utasításnak, valamint a minőségi előírásoknak, szabványoknak megfelelően önálló munkát végez.</t>
  </si>
  <si>
    <t>Törekszik a pontos, precíz és biztonságos munkavégzésre, valamint az elkészített dokumentumok formai és tartalmi igényességére.</t>
  </si>
  <si>
    <t>Ismeri a mérő- és ellenőrző eszközök kezelési szabályait, a mérési eljárások szakszerű elvégzésének lépéseit, módszereit.</t>
  </si>
  <si>
    <t>Mérőeszközökkel ellenőrzi a kész munkadarabot, és mérési jegyzőkönyvben rögzíti a mérési jellemzőket.</t>
  </si>
  <si>
    <r>
      <t xml:space="preserve">A tananyagelemek és a deszkriptorok projektszemléletű kapcsolódása:
</t>
    </r>
    <r>
      <rPr>
        <sz val="11"/>
        <color theme="1"/>
        <rFont val="Franklin Gothic Book"/>
        <family val="2"/>
        <charset val="238"/>
      </rPr>
      <t>A projekt során a tanulók előkészítik egy alkatrész mérését és ellenőrzését.  Elemzik a rajzon feltüntetett méreteket, tűréseket és geometriai előírásokat, majd ezek alapján kiválasztják a megfelelő mérőeszközöket. Meghatározzák az egyes eszközök szükséges pontosságát és a metrológiai követelményeket, figyelembe véve a mérési körülményeket és a gyártási pontosságot. Előkészítik a mérés helyszínét és, ellenőrzik a méréshez kiválasztott mérőeszközöket. A projekt fejleszti a tanulók műszaki rajzolvasási, mérési és ellenőrzési készségeit, valamint erősíti a precizitásra, problémamegoldásra és minőségbiztosításra való törekvést.</t>
    </r>
  </si>
  <si>
    <t>A gyártási dokumentációnak, a mérési utasításnak, valamint a minőségi előírásoknak, szabványoknak megfelelően önálló munkát végez.</t>
  </si>
  <si>
    <t>Törekszik a pontos, precíz és biztonságos munkavégzésre. Törekszik arra, hogy tájékozott legyen az alkalmazott technológiák, műveleti eljárások és eszközök hatékonyságának jellemzőiről, energia-fogyasztásukról, környezeti hatásukról. Fontosnak tartja ezen jellemzők ismeretét, javaslatot tud tenni az alternatívák közötti választásra.</t>
  </si>
  <si>
    <t>Ismeri a különböző mérési, illetve ellenőrzési feladatokhoz használt mérő- és ellenőrző eszközöket.</t>
  </si>
  <si>
    <t>Megtervezi és kiválasztja a mérési és ellenőrzési feladatok elvégzéséhez szükséges mérő-, illetve ellenőrző eszközöket.</t>
  </si>
  <si>
    <r>
      <t xml:space="preserve">A tananyagelemek és a deszkriptorok projektszemléletű kapcsolódása:
</t>
    </r>
    <r>
      <rPr>
        <sz val="11"/>
        <color theme="1"/>
        <rFont val="Franklin Gothic Book"/>
        <family val="2"/>
        <charset val="238"/>
      </rPr>
      <t>A projekt során a tanulók egyszerű alkatrészt gyártanak alkatrészrajz alapján. Az alkatrészrajz alapján meghatározzák a szükséges gyártási technológiákat és azok végrehajtási sorrendjét. Meghatározzák és előkészítik a gyártáshoz szükséges eszközöket. Kéziforgácsolással és kisgépes forgácsolási technológiák alkalmazásával elkészítik az alkatrészt. A gyártási folyamat során a megfelelő technológiai lépéseket követve pontosan megmunkálják az alkatrészt, miközben kiemelt figyelmet fordítanak a munkavédelmi szabályok betartására és a védőeszközök helyes használatára. A projekt lehetőséget biztosít a tanulóknak, hogy önállóan dolgozzanak, miközben fejlesztik technológiai tervezési, kézügyességi és problémamegoldó készségeiket. Emellett erősödik a biztonságtudatosságuk, valamint a precíz és felelősségteljes munkavégzés iránti elkötelezettségük.</t>
    </r>
  </si>
  <si>
    <t>Gépi forgácsoló feladatok</t>
  </si>
  <si>
    <t>Anyagmegmunkáló gépek típusai, működésük</t>
  </si>
  <si>
    <t>Forgácsolás alapjai</t>
  </si>
  <si>
    <t>Esztergálási feladatok</t>
  </si>
  <si>
    <t>Mérnöki, üzemvezetői utasítás és ellenőrzés mellett önálló munkát végez.</t>
  </si>
  <si>
    <t>A munkavédelmi, munkabiztonsági jogszabályok és előírások betartása mellett törekszik a pontos, precíz munkavégzésre.</t>
  </si>
  <si>
    <t>Ismeri a műszaki rajzolvasás szabályait, a kézi és a kisgépes forgácsoló műveleteket és azok végzésére vonatkozó szabályrendszert.</t>
  </si>
  <si>
    <t>Alkatrészrajz alapján kézi és kisgépes eljárással egyszerű alkatrészeket gyárt.</t>
  </si>
  <si>
    <t>"B" Gyártáselőkészítés és alkatrészgyártás (2; 3; 4. sor)</t>
  </si>
  <si>
    <r>
      <t xml:space="preserve">A tananyagelemek és a deszkriptorok projektszemléletű kapcsolódása:
</t>
    </r>
    <r>
      <rPr>
        <sz val="11"/>
        <color theme="1"/>
        <rFont val="Franklin Gothic Book"/>
        <family val="2"/>
        <charset val="238"/>
      </rPr>
      <t>A projekt keretében a tanulók egy alkatrész rajza alapján megtervezik egy adott alkatrész gyártási folyamatát. Meghatározzák a szükséges megmunkálási műveleteket, valamint az ezekhez szükséges gépeket és szerszámokat mind egyedi, mind kissorozatú gyártás esetére. A projekt részeként eszközjegyzéket készítenek a műveletekről és a szükséges szerszámokról, ezáltal fejlesztve gyártástervezési és műszaki dokumentációs készségeiket.</t>
    </r>
  </si>
  <si>
    <t>Ipari segédanyagok</t>
  </si>
  <si>
    <t>Segédanyagok</t>
  </si>
  <si>
    <t>Szerszámanyagok</t>
  </si>
  <si>
    <t>Anyagválasztás</t>
  </si>
  <si>
    <t>Gyártáselőkészítés (Ipar)</t>
  </si>
  <si>
    <t>Kenőanyagok</t>
  </si>
  <si>
    <t>Ipari anyagok (CAD-CAM)</t>
  </si>
  <si>
    <t>Forgácsolási eljárások</t>
  </si>
  <si>
    <t>Munkája során együttműködve mérnökökkel, más technikusokkal, szakmunkásokkal önálló döntéseket hoz.</t>
  </si>
  <si>
    <t>A gazdaságos gyártás figyelembevétele mellett törekszik a munkavédelmi, munkabiztonsági jogszabályok és előírások, valamint a gyártási előírásban, művelettervben, műveletelemben rögzített rendelkezések maradéktalan betartására.</t>
  </si>
  <si>
    <t>Ismeri a különböző gyártási műveletek folyamatát, gépeit, eszközeit, szerszámait, valamint a működésükhöz szükséges segédanyagokat.</t>
  </si>
  <si>
    <t>Kiválasztja a megmunkáláshoz szükséges szerszámokat, segédanyagokat és hozzárendeli a megmunkálási művelethez. Megtervezi és kialakítja a segédanyagok pótlásának, cseréjének folyamatát.</t>
  </si>
  <si>
    <r>
      <t xml:space="preserve">A tananyagelemek és a deszkriptorok projektszemléletű kapcsolódása:
</t>
    </r>
    <r>
      <rPr>
        <sz val="11"/>
        <color theme="1"/>
        <rFont val="Franklin Gothic Book"/>
        <family val="2"/>
        <charset val="238"/>
      </rPr>
      <t>A projekt során a tanulók egy adott alkatrész anyagának kiválasztát végzik el. Az alkatrész rajza alapján elemzik az alkatrész alakját és gyárthatóságát. Az alkatrészt tartalmazó összeállítási rajz alapján meghatározzák a szerkezetben betöltött szerepét, működés közbeni várható igénybevételeit. Az elemzés eredményeként javaslatot tesznek a legmegfelelőbb anyagra, majd szakmai érvekkel alátámasztva indokolják döntésüket. A projekt fejleszti a tanulók szakmai gondolkodását, anyagismeretét és problémamegoldó készségeit.</t>
    </r>
  </si>
  <si>
    <t>Hőkezelési feladatok</t>
  </si>
  <si>
    <t>Ipari anyagok jellemzői, felhasználásuk</t>
  </si>
  <si>
    <t>Hőkezelések</t>
  </si>
  <si>
    <t>Fémek és ötvözeteik</t>
  </si>
  <si>
    <t>Nemfémes szerkezeti anyagok</t>
  </si>
  <si>
    <t>Anyagismeret és gyártástechnológia (Ipar)</t>
  </si>
  <si>
    <t>Anyagok kiválasztása</t>
  </si>
  <si>
    <t>Hőkezelés</t>
  </si>
  <si>
    <t>Nem fémes szerkezeti anyagok</t>
  </si>
  <si>
    <t>Anyagjellemzők</t>
  </si>
  <si>
    <t>Az anyagjelölések elemzése alapján dönt a megfelelő minőségű és összetételű anyag alkalmazásáról. Szükség esetén mérnöki segítséget kér a feladathoz szükséges anyagminőség meghatározásához.</t>
  </si>
  <si>
    <t>Törekszik a biztonságos munkavégzésre. Munkája során nyomon követi a szabványok változását.</t>
  </si>
  <si>
    <t>Ismeri a gépészetben alkalmazott fémek és ötvözeteik, illetve a nemfémes anyagok csoportosítását, fajtáit, tulajdonságait, alkalmazhatóságát.</t>
  </si>
  <si>
    <t>Kiválasztja a gyártás során alkalmazandó fémes és nemfémes alapanyagokat, ötvözeteket, figyelembe véve az alkalmazhatóságukat az alkalmazott gyártási folyamathoz.</t>
  </si>
  <si>
    <r>
      <t xml:space="preserve">A tananyagelemek és a deszkriptorok projektszemléletű kapcsolódása:
</t>
    </r>
    <r>
      <rPr>
        <sz val="11"/>
        <color theme="1"/>
        <rFont val="Franklin Gothic Book"/>
        <family val="2"/>
        <charset val="238"/>
      </rPr>
      <t>A projekt során a tanulók egy kézhez kapott gépalkatrész alkatrészrajzát készítik el CAD szoftver segítségével. Az alkatrészről felvételi vázlatot készítenek. A méretek meghatározásához a mérési ismereteik fehasználásával egyszerű mechanikai mérőeszközökkel geometriai méréseket végeznek. A felvételi vázlat alapján CAD szoftver segítségével méretezett alkatrészrajzot készítenek az alkatrészről. A folyamat során fejlesztik műszaki rajzolási és tervezési készségeiket, valamint megtapasztalják a digitális modellezés gyakorlati alkalmazását.</t>
    </r>
  </si>
  <si>
    <t>Törekszik a pontos és precíz munkavégzésre, valamint az elkészített dokumentumok formai és tartalmi igényességére. Ügyel arra, hogy munkahelyi környezetének kialakításában érvényesüljenek a fenntarthatóság szempontjai az eszközök és módszerek kiválasztásában, valamint a keletkező hulladékok kezelésében. Törekszik a dokumentumok nem papír alapú, digitális archiválása feltételeinek és rendszerének kialakítására.</t>
  </si>
  <si>
    <t>Ismeri a műszaki rajz készítésének alapjait, a méretarányos és mérethelyes rajz kialakításának alapjait, a CAD alkalmazás beállításait és használatát, a műszaki dokumentációk formai és tartalmi elemeit.</t>
  </si>
  <si>
    <t>Saját vázlat vagy kész alkatrész alapján jelleghelyes, méretarányos, szabadkézi vázlatot vagy CAD szoftver segítségével 3D modellt, illetve 2D műhelyrajzot és műszaki dokumentációt készít.</t>
  </si>
  <si>
    <r>
      <t xml:space="preserve">Kapcsolódó tananyagegységek: 
</t>
    </r>
    <r>
      <rPr>
        <sz val="11"/>
        <color theme="1"/>
        <rFont val="Franklin Gothic Book"/>
        <family val="2"/>
        <charset val="238"/>
      </rPr>
      <t>"E"</t>
    </r>
  </si>
  <si>
    <r>
      <t xml:space="preserve">időkeret: </t>
    </r>
    <r>
      <rPr>
        <sz val="11"/>
        <color theme="1"/>
        <rFont val="Franklin Gothic Book"/>
        <family val="2"/>
        <charset val="238"/>
      </rPr>
      <t>15 óra</t>
    </r>
  </si>
  <si>
    <t>Tengely CNC-esztergálásának előkészítése
Projekt célja:
A tanulók gyakorlati tapasztalatot szerezzenek a CNC-esztergálás gyártáselőkészítési folyamataiban. A feladat során elsajátítják a műveleti sorrendek és utasítások összeállítását, a megfelelő szerszámok kiválasztását, valamint a gyártási folyamat előzetes tesztelését egy szimulációs program segítségével. A projekt végére a tanulók képesek lesznek egy adott alkatrész CNC megmunkálásának előkészítésére, a szükséges technológiai adatok beállítására és a program optimalizálására.
Feladatleírás:
A tanulók egy tengely CNC-esztergálásának előkészítését végzik el a következő lépések szerint:
A tengely gyártásához szükséges műveleti sorrend összeállítása.
Az egyes műveletekhez műveleti utasítások megírása.
Szerszámok és technológiai paraméterek meghatározása:
A szimulációs szoftver szerszám-adatbázisából megfelelő váltólapkás forgácsolószerszámok kiválasztása.
A szerszámokhoz szükséges technológiai paraméterek (forgácsolási sebesség, előtolás, fogásmélység stb.) meghatározása.
A szerszámterv és a felfogási terv elkészítése.
A szimulációs program segítségével a tengely CNC-programjának elkészítése.
A generált program tesztelése a szimulációs környezetben, az esetleges hibák azonosítása és javítása.
A program optimalizálása a gyártási hatékonyság növelése érdekében.
A véglegesített CNC-program mentése a megfelelő tárhelyre a későbbi felhasználás érdekében.
Fejlesztett kompetenciák:
CNC-technológiai ismeretek: műveleti sorrendek és utasítások készítése, forgácsolószerszámok kiválasztása.
Szimulációs készségek: CNC-program generálása és tesztelése szimulációs szoftverrel.
Problémamegoldó képesség: hibafelismerés és javítás a szimuláció során.
Dokumentációs és rendszerezési készségek: műszaki dokumentációk létrehozása és kezelése.
Digitális készségek: CNC-szoftverek és adatbázisok hatékony használata.</t>
  </si>
  <si>
    <r>
      <t xml:space="preserve">Kapcsolódó tananyagegységek: 
</t>
    </r>
    <r>
      <rPr>
        <sz val="11"/>
        <color theme="1"/>
        <rFont val="Franklin Gothic Book"/>
        <family val="2"/>
        <charset val="238"/>
      </rPr>
      <t>"A", "B"</t>
    </r>
  </si>
  <si>
    <r>
      <t xml:space="preserve">időkeret: </t>
    </r>
    <r>
      <rPr>
        <sz val="11"/>
        <color theme="1"/>
        <rFont val="Franklin Gothic Book"/>
        <family val="2"/>
        <charset val="238"/>
      </rPr>
      <t>14 óra</t>
    </r>
  </si>
  <si>
    <t>Trapézemelő 3D modelljének elkészítése 
Projekt célja:
A tanulók gyakorlati tapasztalatot szerezzenek a modellezés és termékprezentáció területén. A feladat során egy trapézemelő 3D modelljét és annak teljes dokumentációját kell elkészíteniük, miközben fejlesztik CAD-modellezési, műszaki rajzolási és szimulációs készségeiket. A projekt során a tanulók a tervezés teljes folyamatát végigviszik az alkatrészmodellezéstől az összeállításig, valamint a termék működésének bemutatásáig.
Feladatleírás:
A tanulók egy trapézemelő 3D modelljét készítik el, amelyhez rendelkezésre állnak 3D-s ábrák, 2D-s műszaki rajzok és fizikai alkatrészek. 
Minden nem szabványos alkatrész 3D modelljének elkészítése.
A fizikai alkatrészekről felvételi vázlat készítése, amely alapján pontos modellezés végezhető.
Az elkészült modellekhez alkatrészrajzok készítése.
A szabványos elemek kiválasztása és beillesztése a 3D modellbe a szabványos elemtár segítségével.
A teljes szerelt egység összeállítása kényszerek alkalmazásával.
A mozgó alkatrészekhez mozgástartományok és ütközési határok beállítása.
A szerkezet működésének szimulációja a beállított mozgási korlátozásokkal.
Robbantott ábra készítése a szerkezetről.
Szerelési animáció összeállítása, amely bemutatja az emelő összeszerelési folyamatát.
A végső termékprezentáció elkészítése, amely tartalmazza a modellt, a műszaki dokumentációt és az animációt.
Fejlesztett kompetenciák:
CAD-modellezési készségek: alkatrészmodellek és összeállítások készítése 3D tervezőszoftverben.
Műszaki rajzi készségek: alkatrészrajzok és összeállítási rajzok készítése, méretezés és tűrések alkalmazása.
Szimulációs és mérnöki elemzőkészség: mozgáskorlátozások beállítása, működés szimulációja.
Dokumentációs és prezentációs készségek: robbantott ábrák, szerelési animációk és termékprezentáció készítése.
Problémamegoldó és együttműködési készségek: csapatmunka és technikai problémák megoldása a modellezési és összeállítási folyamat során</t>
  </si>
  <si>
    <r>
      <t xml:space="preserve">A tananyagelemek és a deszkriptorok projektszemléletű kapcsolódása:
</t>
    </r>
    <r>
      <rPr>
        <sz val="11"/>
        <color theme="1"/>
        <rFont val="Franklin Gothic Book"/>
        <family val="2"/>
        <charset val="238"/>
      </rPr>
      <t>A projekt során a tanulók robotok programozásában vesznek részt. Elemzik egy adott alkatrész gyártási folyamatát és meghatározzák, mely munkafázisok automatizálhatók programozható robotok segítségével. Megismerik a robotok vezérlési módjait, programozási módszereit. Részt vesznek egy technológiai folyamat automatizálását megvalósító robottevékenység programozásában. A projekt elősegíti a digitális kompetenciák, a kritikus gondolkodás fejlődését, miközben a tanulók betekintést nyernek az ipari automatizálás lehetőségeibe.</t>
    </r>
  </si>
  <si>
    <t>Robotika</t>
  </si>
  <si>
    <t>CNC-alapismeretek</t>
  </si>
  <si>
    <t>Technológussal együttműködve kialakítja a robotművelet működését.</t>
  </si>
  <si>
    <t>Érdeklődik a munkafolyamatok egyszerűsítése iránt. Törekszik a biztonságos és szakmailag kifogástalan munkavégzésre.</t>
  </si>
  <si>
    <t>Ismeri a robot alkalmazásának lehetőségeit a gyártás során. Ismeri a robotok vezérlésének módjait.</t>
  </si>
  <si>
    <t>Robotot programoz.</t>
  </si>
  <si>
    <t>"G" Robottechnika (20. sor)</t>
  </si>
  <si>
    <r>
      <t xml:space="preserve">A tananyagelemek és a deszkriptorok projektszemléletű kapcsolódása:
</t>
    </r>
    <r>
      <rPr>
        <sz val="11"/>
        <color theme="1"/>
        <rFont val="Franklin Gothic Book"/>
        <family val="2"/>
        <charset val="238"/>
      </rPr>
      <t>Egy adott alkatrész gyártásához kapcsolódóan a tanulók összegzik az előgyártmánnyal kapcsolatos elvárásokat. Összegyűjtik és rendszerezik a gépbeállítók és a gépkezelők feladatait az adott munkadarab megmunkálási folyamatában. Az előgyártmánnyal kapcsolatos elvárásokat, illetve a munkatársak feladatait a tanult idegen nyelven készített prezentációban mutatják be. A projekt fejleszti a tanulók rendszerező képességét, szakmai idegennyelvi kommunikációját, prezentációs készségeit, valamint a csapatmunkában való részvételüket.</t>
    </r>
  </si>
  <si>
    <t>CAM műveletek</t>
  </si>
  <si>
    <t>CAD-rajzolás</t>
  </si>
  <si>
    <t>Gyors prototípusgyártás</t>
  </si>
  <si>
    <t>Önállóan kapcsolatot tart a szerszám és készülék tervezőkkel és beállítókkal. Vezetői irányítás mellett irányítja a gyártási folyamatban résztvevő gépkezelőket. Felelősséget vállal általa tett kijelentésekért. Vezetői irányítással kapcsolatot tart területéhez tartozó beszállítókkal, megrendelőkkel.</t>
  </si>
  <si>
    <t>Tiszteletben tartja partnereit. Szakmai kapcsolatokban képviseli munkahelyét. Igényli szakterületén az információk hozzáférését.</t>
  </si>
  <si>
    <t>Alkalmazói szinten beszél idegen nyelven.</t>
  </si>
  <si>
    <t>Kapcsolatot tart partnereivel magyar és idegen nyelven</t>
  </si>
  <si>
    <t>"F" Szakmai kommunikáció (19. sor)</t>
  </si>
  <si>
    <r>
      <t xml:space="preserve">A tananyagelemek és a deszkriptorok projektszemléletű kapcsolódása:
</t>
    </r>
    <r>
      <rPr>
        <sz val="11"/>
        <color theme="1"/>
        <rFont val="Franklin Gothic Book"/>
        <family val="2"/>
        <charset val="238"/>
      </rPr>
      <t>A projekt során a tanulók CNC gépen legyártják a próbadarabot. A gép beállítása után a gépre betöltött, előzőleg tesztelt megmunkálóprogram végrehajtásával elkészítik a mintadarabot. Elvégzik a legyártott alkatrészt méret-, alak- és helyzetellenőrzését. Ellenőrzik a felületek érdességét. A mérési eredményeket mérési jegyzőkönyvben dokumentálják. A jegyzőkönyv alapján kiértékelik a megmunkálás minőségét, döntenek az alkatrész megfelelőségéről. Hiba estén meghatározzák annak lehetséges okait, és javaslatokat dolgoznak ki a program vagy a megmunkálási paraméterek módosítására. A projekt fejleszti a tanulók precizitását, problémamegoldó képességét, mérési és dokumentációs készségeit, valamint a CNC megmunkálási és minőségellenőrzési folyamatokban való jártasságukat.</t>
    </r>
  </si>
  <si>
    <t>SPC</t>
  </si>
  <si>
    <t>3D méréstechnika</t>
  </si>
  <si>
    <t>Felületi érdesség</t>
  </si>
  <si>
    <t>Alak- és helyzetellenőrzés</t>
  </si>
  <si>
    <t>Műszaki mérés</t>
  </si>
  <si>
    <t>CNC-marás</t>
  </si>
  <si>
    <t>CNC-esztergálás</t>
  </si>
  <si>
    <t>Munkáját önállóan a technológiai utasítások, a megmunkálógépek kezelési és karbantartási utasításában foglaltak és a munkavédelmi szabályok pontos követésével és maradéktalan betartásával végzi és dokumentálja.</t>
  </si>
  <si>
    <t>Kritikus az elvégzett feladatával, elkötelezett a gyártási utasítások betartásával szemben. Törekszik a gyártmányok szakszerű ellenőrzésére, hogy tevékenysége során elkerülje, vagy kiszűrje a hibákat.</t>
  </si>
  <si>
    <t>Ismeri a CNC megmunkálógép kezelését. Ismeri a mérőeszközök használatát. Ismeri a mérési jegyzőkönyv készítésének szabályait.</t>
  </si>
  <si>
    <t>Mintadarabot gyárt, ellenőriz, mér és dokumentál.</t>
  </si>
  <si>
    <t>"E" CNC megmunkálás (13; 14; 15; 16; 17; 18. sor)</t>
  </si>
  <si>
    <r>
      <t xml:space="preserve">A tananyagelemek és a deszkriptorok projektszemléletű kapcsolódása:
</t>
    </r>
    <r>
      <rPr>
        <sz val="11"/>
        <color theme="1"/>
        <rFont val="Franklin Gothic Book"/>
        <family val="2"/>
        <charset val="238"/>
      </rPr>
      <t>A projekt során a tanulók a CNC gépen tesztelik a megmunkáló programot. Betöltik a programot a szimulátorba, ellenőrzik a szerszámpályákat és az anyagleválasztás szimulált folyamatát. A CNC gépen elvégzik a program első futtatását mondatonkénti végrehajtással és csökkentett gyorsjárati sebességgel.  Tesztelés során is fokozott figyelmet fordítanak a szerszámmozgásokra, az ütközések elkerülésére és a megmunkálási pályák pontos lefutására. Hiba esetén azonosítják annak okát és javítják a programot. A projekt fejleszti a tanulók precizitását, analitikus gondolkodását, problémamegoldó készségét, valamint a CNC-programozás és gépkezelés biztonságos és hatékony alkalmazását.</t>
    </r>
  </si>
  <si>
    <t>CNC-program készítése marógépre</t>
  </si>
  <si>
    <t>CNC-program készítése esztergára</t>
  </si>
  <si>
    <t>Gyártórendszerek</t>
  </si>
  <si>
    <t>Önállóan teszteli a CNC programokat. Szükség esetén saját felelősségi területén önállóan, vagy szakmai vezető utasítása alapján javítja a programot.</t>
  </si>
  <si>
    <t>Kritikusan szemléli a gyártóberendezés működését. Reflexióival támogatja az optimális szerszámgépprogram elkészítését.</t>
  </si>
  <si>
    <t>Ismeri a vezérlő szimulátor kezelését.</t>
  </si>
  <si>
    <t>CNC programot tesztel.</t>
  </si>
  <si>
    <r>
      <t xml:space="preserve">A tananyagelemek és a deszkriptorok projektszemléletű kapcsolódása:
</t>
    </r>
    <r>
      <rPr>
        <sz val="11"/>
        <color theme="1"/>
        <rFont val="Franklin Gothic Book"/>
        <family val="2"/>
        <charset val="238"/>
      </rPr>
      <t>A projekt során a tanulók elvégzik a munkadarab befogását és a munkadarab nullpont felvételét. Ellenőrzik a nyersdarab méreteit, majd a felfogási terv szerint rögzítik a CNC-gépben. Ellenőrzik a befogás helyességét és pontosságát. Beállítják a felfogási terven kijelölt munkadarab nullpontot mérőóra vagy érintéses módszer segítségével, fokozottan figyelve a gép és a szerszámok sérülésének elkerülésére. A projekt fejleszti a tanulók precizitását, térlátását, gépkezelési készségeit, problémamegoldó gondolkodását és a CNC-technológiák biztonságos alkalmazását.</t>
    </r>
  </si>
  <si>
    <t>CNC-marógép üzembe helyezése</t>
  </si>
  <si>
    <t>CNC-eszterga üzembe helyezése</t>
  </si>
  <si>
    <t>A CNC alapjai</t>
  </si>
  <si>
    <t>Felügyeli a készülékgyártók, gépbeállítók munkáját. A gyártásra előkészített berendezésen önállóan rögzíti a gyártmányt és a megmunkáló gép vezérlőjén beállítja a munkadarab nullpontját.</t>
  </si>
  <si>
    <t>Elkötelezett a pontos munkavégzés mellett. Törekszik a hibátlan munkavégzésre, illetve az ismeretei bővítésére.</t>
  </si>
  <si>
    <t>Ismeri a munkadarabbefogó készülékek fajtáit és működésüket. Ismeri a munkadarabbefogás szabályait. Ismeri a nullpontfelvétel módjait.</t>
  </si>
  <si>
    <t>Munkadarabot befog, rögzít, és a nullpontját felveszi.</t>
  </si>
  <si>
    <r>
      <t xml:space="preserve">A tananyagelemek és a deszkriptorok projektszemléletű kapcsolódása:
</t>
    </r>
    <r>
      <rPr>
        <sz val="11"/>
        <color theme="1"/>
        <rFont val="Franklin Gothic Book"/>
        <family val="2"/>
        <charset val="238"/>
      </rPr>
      <t>A projekt során a tanulók elkészítik egy adott alkatrész CNC programját. A megmunkálásához szükséges program készítéséhez felhasználják a rendelkezésre álló technológiai dokumentációt (alkatrészrajz, műveletterv, műveleti utasítások, szerszámterv, felfogási terv). Az elkészített programot betöltik a CNC gépbe, majd tesztelik annak helyességét. A tesztelés során figyelik a szerszámmozgásokat és a megmunkálási folyamat megfelelő végrehajtását. Hiba esetén megkeresik annak okát, és kijavítják azt. A tesztelés eredményei alapján további módosításokat hajthatnak végre a megmunkálás idejének csökkentésére. A projekt fejleszti a tanulók CNC-programozási és optimalizálási készségeit, problémamegoldó gondolkodását, precizitását, valamint a hatékony gyártástervezéssel és minőségellenőrzéssel kapcsolatos ismereteiket.</t>
    </r>
  </si>
  <si>
    <t>CNC-marógép programozása</t>
  </si>
  <si>
    <t>CNC-eszterga programozása</t>
  </si>
  <si>
    <t>CNC-programozás</t>
  </si>
  <si>
    <t>Egyszerűbb gyártmányok esetén szakmai tapasztalat alapján, vagy műveleti utasítást betartva önállóan megmunkáló programot ír CNC eszterga, illetve CNC maróra. Önállóan elvégzi a programok tesztelését a gyártóberendezésen.</t>
  </si>
  <si>
    <t>Törekszik a műveleti utasítás alapján a legoptimálisabb CNC program megírására. Szem előtt tartja a szerszámgép és a rendelkezésre álló eszközök leghatékonyabb felhasználását.</t>
  </si>
  <si>
    <t>Ismeri a CNC vezérlési módokat. Ismeri a CNC program készítését CNC esztergára és maróra.</t>
  </si>
  <si>
    <t>CNC programot ír, vagy betölt és tesztel megmunkáló berendezésre.</t>
  </si>
  <si>
    <r>
      <t xml:space="preserve">A tananyagelemek és a deszkriptorok projektszemléletű kapcsolódása:
</t>
    </r>
    <r>
      <rPr>
        <sz val="11"/>
        <color theme="1"/>
        <rFont val="Franklin Gothic Book"/>
        <family val="2"/>
        <charset val="238"/>
      </rPr>
      <t>A projekt során a tanulók a CNC megmunkáláshoz szükséges szerszámokat előkészítik, befogják és bemérik. Ellenőrzik a szerszámok állapotát, elvégzik a szerszámok gépen kívüli bemérését, meghatározzák a szükséges korrekciós értékeket, majd ezeket a CNC vezérlésben eltárolják. Alternatív módszerként a szerszámokat közvetlenül a gépben is bemérhetik, fokozottan ügyelve a gép és a szerszám sérülésének elkerülésére. A szerszámok tárba helyezése után ellenőrzik a beállításokat. A projekt fejleszti a tanulók precizitását, technológiai és mérési ismereteit, problémamegoldó képességét, a CNC gépek szakszerű üzemeltetésével kapcsolatos tudásukat, valamint a biztonságos munkavégzésre való törekvésüket.</t>
    </r>
  </si>
  <si>
    <t>Együttműködik a szerszámtervezők-kel a technológiához tartozó szerszámok és befogók kiválasztásában. Felügyeli a szerszámbeállítók munkáját. Egyszerű gyártási eljárás során önállóan elvégzi a szerszámbefogást, tájolást. Önállóan elvégzi a szerszámok bemérését.</t>
  </si>
  <si>
    <t>Ismeri a forgácsolószerszámok típusát és felhasználását. Ismeri a szerszámrögzítés módjait. Ismeri a szerszámbemérés menetét (külső, belső).</t>
  </si>
  <si>
    <t>Szerszám befogását és bemérését elvégzi.</t>
  </si>
  <si>
    <r>
      <t xml:space="preserve">A tananyagelemek és a deszkriptorok projektszemléletű kapcsolódása:
</t>
    </r>
    <r>
      <rPr>
        <sz val="11"/>
        <color theme="1"/>
        <rFont val="Franklin Gothic Book"/>
        <family val="2"/>
        <charset val="238"/>
      </rPr>
      <t>A projekt során a tanulók a gyártás előkészítéseként elvégzik a CNC gép üzembe helyezését, biztosítva annak megfelelő működését. Ellenőrzik a gép általános állapotát (munkateret, hűtő-kenő rendszert,  biztonsági berendezések működését). Tesztelik a fő- és mellékmozgások helyes működését, a kezelőfelület működőképességét. A CNC gépet referenciapontra állítják. A projekt fejleszti a tanulók műszaki ellenőrzési és gépkezelési készségeit, problémamegoldó gondolkodását, precizitását, valamint a CNC gépek biztonságos üzemeltetésével kapcsolatos ismereteiket.</t>
    </r>
  </si>
  <si>
    <t>Munkáját a gépek kezelési és karbantartási utasításában foglaltak és a munkavédelmi szabályok pontos követésével és maradéktalan betartásával végzi és dokumentálja. Egyszerűbb, begyakorolt karbantartási feladatokat önállóan végrehajt.</t>
  </si>
  <si>
    <t>Elkötelezett a munkakörnyezetére és tudatosan rendben tartja azt. Szem előtt tartja a gyártás hatékony és biztonságos megvalósítását. Törekszik a munkája során keletkező hulladékok szelektív hulladékgyűjtését célzó rendszer kialakítására. Szem előtt tartja a munkája során keletkező hulladékok újra hasznosíthatóságát vagy regenerálhatóságát.</t>
  </si>
  <si>
    <t>Ismeri a gyártó berendezés bekapcsolására vonatkozó előírásait. Tudja a referenciapontok felvételének menetét.</t>
  </si>
  <si>
    <t>Elvégzi a gyártóberendezés gyártást megelőző üzembe helyezését.</t>
  </si>
  <si>
    <r>
      <t xml:space="preserve">A tananyagelemek és a deszkriptorok projektszemléletű kapcsolódása:
</t>
    </r>
    <r>
      <rPr>
        <sz val="11"/>
        <color theme="1"/>
        <rFont val="Franklin Gothic Book"/>
        <family val="2"/>
        <charset val="238"/>
      </rPr>
      <t>A projekt során a tanulók a CAM program segítségével kiválasztják a megfelelő CNC vezérlést, és a programot arra posztprocesszálják. Ellenőrzik a programkódot. A vezérléshez tartozó szimulációs szoftverben lefuttatják a programot, és figyelemmel kísérik a szerszámmozgásokat, az anyagleválasztás folyamatát, valamint az esetleges ütközéseket vagy hibákat. Ha szükséges, módosításokat és optimalizálásokat hajtanak végre. A véglegesített és ellenőrzött CNC programot a későbbiekben betöltésre alkalmas formátumban elektronikusan tárolják A projekt fejleszti a tanulók CNC-programozási és CAM szoftverhasználati készségeit, hibaanalízisben való jártasságát, problémamegoldó és optimalizálási képességét, valamint digitális dokumentációkezelési kompetenciáikat.</t>
    </r>
  </si>
  <si>
    <t>CNC-program szerszámgépre illesztése</t>
  </si>
  <si>
    <t>Gyártási dokumentáció</t>
  </si>
  <si>
    <t>Adattárolás</t>
  </si>
  <si>
    <t>Adatátvitel</t>
  </si>
  <si>
    <t>Posztprocesszálás</t>
  </si>
  <si>
    <t>CAM-ismeretek</t>
  </si>
  <si>
    <t>Önállóan, vagy szakmai irányítás mellett telepíti a CAM rendszerre a rendelkezésre álló vezérlés posztprocesszor adatait. Önállóan elvégzi az elkészített CAM állományt alapján a CNC program generálását. Betartja a vállalati szintű szabályokat az elektronikus állományok kódolása, valamint tárolása tekintetében.</t>
  </si>
  <si>
    <t>Tudatosan kihasználja az adott vezérlés adta lehetőségeket. Érdeklődik az új technikai megoldások iránt.</t>
  </si>
  <si>
    <t>Ismeri a kiválasztott vezérlő posztprocesszor moduljának telepítését. Ismeri az adattárolás és adattovábbítás módjait.</t>
  </si>
  <si>
    <t>CAM szoftver segítségével a megmunkáló programot adott CNC vezérlésre posztprocesszál, CNC programot generál, keletkezett fájlokat tárol.</t>
  </si>
  <si>
    <t>"D" CAM műveletek (10; 11; 12. sor)</t>
  </si>
  <si>
    <r>
      <t xml:space="preserve">A tananyagelemek és a deszkriptorok projektszemléletű kapcsolódása:
</t>
    </r>
    <r>
      <rPr>
        <sz val="11"/>
        <color theme="1"/>
        <rFont val="Franklin Gothic Book"/>
        <family val="2"/>
        <charset val="238"/>
      </rPr>
      <t>A projekt során a tanulók a CAM programban előzetesen beállított szerszámok és technológiai adatok alapján elvégzik az alkatrész gyártásának szimulációját. A futtatás során figyelemmel kísérik a szerszámpályákat, az anyagleválasztás folyamatát és az esetleges ütközéseket. Hiba esetén módosításokat hajtanak végre a megmunkálási paraméterekben vagy a szerszámpályákban. A sikeres szimulációt követően a biztonságos gyártás szempontjait is szem előtt tartva a tanulók optimalizálják a folyamatot a mellékidők csökkentése érdekében. A véglegesített programot mentik a szimulációs környezetben. A projekt fejleszti a tanulók digitális gyártástechnológiai készségeit, hibaanalízisben való jártasságát, problémamegoldó gondolkodását, optimalizálási képességét, valamint a CAM szoftverek alkalmazásában szerzett gyakorlati tapasztalatukat.</t>
    </r>
  </si>
  <si>
    <t>CNC-program</t>
  </si>
  <si>
    <t>Marási szimuláció</t>
  </si>
  <si>
    <t>Esztergálási szimuláció</t>
  </si>
  <si>
    <t>Önállóan teszteli a CAM programmal generált, vagy önállóan írt CNC programot szimulátorban, vagy a szerszámgép kezelői felületén. Korrigálja saját, vagy mások hibáit.</t>
  </si>
  <si>
    <t>A tesztelés során törekszik a szakmai szempontból legoptimálisabb gyártási megoldásokra. Szem előtt tartja a gyártási idő-, illetve költséghatékonyságot.</t>
  </si>
  <si>
    <t>Ismeri a CAM szoftver, tesztelő felületeit. Ismeri a hibajelzések elhárításának módját.</t>
  </si>
  <si>
    <t>Elvégzi a gyártás tesztelését grafikus felületen. Szükség szerint módosításokat hajt végre.</t>
  </si>
  <si>
    <r>
      <t xml:space="preserve">A tananyagelemek és a deszkriptorok projektszemléletű kapcsolódása:
</t>
    </r>
    <r>
      <rPr>
        <sz val="11"/>
        <color theme="1"/>
        <rFont val="Franklin Gothic Book"/>
        <family val="2"/>
        <charset val="238"/>
      </rPr>
      <t>A projekt során a tanulók egy adott alkatrész CNC gépeken történő gyártásához kidolgozzák a szükséges dokumentációt. Meghatározzák a műveleti sorrendet, elkészítik a műveleti utasítást és a felfogási tervet, figyelembe véve a hatékony és pontos megmunkálás szempontjait. Kiválasztják a megfelelő forgácsolószerszámokat, és részletes szerszámtervet készítenek. A szerszámok kiválasztásával egyidejűleg szerszámkatalógusok használatával meghatározzák a technológiai paramétereket. A kidolgozott dokumentáció alapján a CAM szoftverben beállítják a megmunkálási műveletekhez szükséges geometriai adatokat és technológiai paramétereket. A projekt fejleszti a tanulók CNC-programozási és gyártástervezési készségeit, problémamegoldó gondolkodását, technológiai adatelemző képességét, valamint a CAM szoftverek gyakorlati használatát.</t>
    </r>
  </si>
  <si>
    <t>Szerszámterv</t>
  </si>
  <si>
    <t>Felfogási terv</t>
  </si>
  <si>
    <t>Műveleti utasítás</t>
  </si>
  <si>
    <t>Műveleti sorrendterv</t>
  </si>
  <si>
    <t>Marási műveletelemek</t>
  </si>
  <si>
    <t>Esztergálási műveletelemek</t>
  </si>
  <si>
    <t>Önállóan elvégzi a technológiai tervben leírtak alapján a gyártás számítógépes előkészítését CAM szoftver segítségével.</t>
  </si>
  <si>
    <t>Törekszik a valós gyártási környezetet modellező megoldások megvalósítására.</t>
  </si>
  <si>
    <t>Ismeri egy CAM szoftver esztergálási és marási moduljának használatát. Ismeri a forgácsoló szerszámokat. Ismeri a munkadarabbefogó készülékeket.</t>
  </si>
  <si>
    <t>Technológiai terv alapján CAM szoftver segítségével modellezi a forgácsoló megmunkálást esztergálás és marási megmunkálás esetén. Elvégzi a szerszámok, készülékek kiválasztását, a szoftverben beállítja a szükséges technológiai paramétereket.</t>
  </si>
  <si>
    <r>
      <t xml:space="preserve">A tananyagelemek és a deszkriptorok projektszemléletű kapcsolódása:
</t>
    </r>
    <r>
      <rPr>
        <sz val="11"/>
        <color theme="1"/>
        <rFont val="Franklin Gothic Book"/>
        <family val="2"/>
        <charset val="238"/>
      </rPr>
      <t>A projekt során a tanulók egyetemes forgácsológépeken, a megadott műveleti utasítások alapján legyártják az adott alkatrészt. A gyártás megkezdése előtt ellenőrzik a gép állapotát. A rendelkezésre álló műveleti utasítás alapján befogják az előírt szerszámokat és a munkadarabot. A műveleti utasításban lévő technológiai paraméterekkel egyetemes forgácsológépeken legyártják az alkatrészt, figyelembe véve a megmunkálási pontosságot és az optimális gyártási folyamatot. A gyártás közben és a folyamat végén ellenőrzik az alkatrész méreteit a szükséges pontosságú mérőeszközökkel. Az ellenőrzési eredmények alapján szükség esetén módosítják a műveleti utasításban meghatározott technológiai adatokat, hogy biztosítsák a kívánt minőséget és méretpontosságot. A projekt fejleszti a tanulók gyakorlati forgácsolási készségét, mérési és minőségellenőrzési kompetenciáit, problémamegoldó gondolkodását, valamint a technológiai adatok elemzésének és optimalizálásának képességét.</t>
    </r>
  </si>
  <si>
    <t>Marási feladatok</t>
  </si>
  <si>
    <t>Különleges megmunkálások</t>
  </si>
  <si>
    <t>Forgácsolás</t>
  </si>
  <si>
    <t>Munkáját a technológiai utasítások, a feldolgozó gépek kezelési és karbantartási utasításában foglaltak és a munkavédelmi szabályok pontos követésével és maradéktalan betartásával végzi.</t>
  </si>
  <si>
    <t>Törekszik a hibamentes gyártásra. Törekszik a szerszámgép lehetőségeinek széleskörű kihasználására.</t>
  </si>
  <si>
    <t>Ismeri az esztergagép és a marógép felépítését, működését. Ismeri a geometriának megfelelő egyedi mérőeszközök használatát és kiválasztásának módját.</t>
  </si>
  <si>
    <t>Forgácsoló megmunkálást végez egyetemes gyártóberendezésen. Gyártásközi méretellenőrzést végez.</t>
  </si>
  <si>
    <t>"C" Forgácsoló eljárások (7; 8; 9. sor)</t>
  </si>
  <si>
    <r>
      <t xml:space="preserve">A tananyagelemek és a deszkriptorok projektszemléletű kapcsolódása:
</t>
    </r>
    <r>
      <rPr>
        <sz val="11"/>
        <color theme="1"/>
        <rFont val="Franklin Gothic Book"/>
        <family val="2"/>
        <charset val="238"/>
      </rPr>
      <t>A projekt során a tanulók egy adott alkatrészrajz alapján megtervezik az alkatrész gyártásának lépéseit, és kidolgozzák a szükséges műveleti sorrendet. Az egyes műveletekhez kiválasztják a megfelelő megmunkálógépeket, figyelembe véve az alkatrész méreteit és geometriai követelményeit. Meghatározzák a munkadarab rögzítésének módját. Az egyes műveletekhez előírják a szükséges szerszámokat és készülékeket, figyelembe véve az anyag jellemzőit és a kívánt felületi minőséget. A megmunkálásokhoz szerszámkatalógusok segítségével meghatározzák a technológiai paramétereket. A meghatározott műveleteket és paramétereit műveleti sorrendben és műveleti utasításokban dokumentálják. A projekt fejleszti a tanulók gyártástechnológiai tervezési készségét, műszaki elemzőképességét, problémamegoldó gondolkodását, valamint dokumentációkészítési és prezentációs képességeiket.</t>
    </r>
  </si>
  <si>
    <t>Marási geometriák</t>
  </si>
  <si>
    <t>Esztergálási geometriák</t>
  </si>
  <si>
    <t>Önállóan, vagy vezetői útmutatással művelettervet készít, melyben kihasználja a rendelkezésre álló gyártóberendezések és gyártóeszközök adta lehetőségeket. Önállóan javaslatot fogalmaz meg szükséges fejlesztésekre.</t>
  </si>
  <si>
    <t>Forgácsolási ismereteinek birtokában tudatosan készít művelettervet. Törekszik a rendelkezésre álló erőforrások gazdaságos kihasználására. Törekszik arra, hogy tájékozott legyen az alkalmazott technológiák, műveleti eljárások és eszközök hatékonyságának jellemzőiről, energia-fogyasztásukról, környezeti hatásukról. Fontosnak tartja ezen jellemzők ismeretét, javaslatot tud tenni az alternatívák közötti választásra.</t>
  </si>
  <si>
    <t>Ismeri esztergálás esetén a külső és belső felületek megmunkálási módjait. Ismeri marás esetén a sík felületek, lépcsős felületek, furatok megmunkálásának módjait. Ismeri a forgácsolószerszámokat. Ismeri a munkadarabbefogó készülékeket.</t>
  </si>
  <si>
    <t>Művelettervet készít forgácsolómegmunkáláshoz a gyártmány geometriájának ismeretében.</t>
  </si>
  <si>
    <r>
      <t xml:space="preserve">A tananyagelemek és a deszkriptorok projektszemléletű kapcsolódása:
</t>
    </r>
    <r>
      <rPr>
        <sz val="11"/>
        <color theme="1"/>
        <rFont val="Franklin Gothic Book"/>
        <family val="2"/>
        <charset val="238"/>
      </rPr>
      <t>A projekt során a tanulók egy adott alkatrészrajz alapján elemzik az alkatrész különböző felületeit, és meghatározzák az azok megmunkálásához szükséges gyártási eljárásokat. Az eljárások kiválasztásakor figyelembe veszik az anyag tulajdonságait, a geometriai követelményeket, valamint a kívánt pontosságot és felületi minőséget. Az eljárások választásakor figyelembe veszik a képzőhely gépparkját és technológiai lehetőségeit, megvizsgálják az alternatív technológiai lehetőségeket. A projekt fejleszti a tanulók műszaki elemzőkészségét, problémamegoldó gondolkodását, gyártástechnológiai ismereteit, valamint a döntéshozatali képességeiket.</t>
    </r>
  </si>
  <si>
    <t>Geometria feldolgozása</t>
  </si>
  <si>
    <t>Előgyártmányok</t>
  </si>
  <si>
    <t>Gyártási geometriák</t>
  </si>
  <si>
    <t>CAM alapjai</t>
  </si>
  <si>
    <t>Képes meghatározni a szükséges gyártóberendezéseket, gyártóeszközöket az alkatrész geometriai információi alapján.</t>
  </si>
  <si>
    <t>Törekszik optimális gyártási eljárás kiválasztására. (Törekszik a programfutási idők csökkentésére és minél kevesebb felfogással és szerszámcserével történő megmunkálásra)</t>
  </si>
  <si>
    <t>Ismeri az esztergálás, marás, köszörülés technológiáját.</t>
  </si>
  <si>
    <t>Alkatrész geometriai jellemzői alapján meghatározza a gyártási eljárásokat.</t>
  </si>
  <si>
    <r>
      <t xml:space="preserve">A tananyagelemek és a deszkriptorok projektszemléletű kapcsolódása:
</t>
    </r>
    <r>
      <rPr>
        <sz val="11"/>
        <color theme="1"/>
        <rFont val="Franklin Gothic Book"/>
        <family val="2"/>
        <charset val="238"/>
      </rPr>
      <t>A projekt során a tanulók megtanulják, hogyan készítsenek és exportáljanak 3D modellekről és összeállításokról olyan ábrákat és fotorealisztikus képeket, amelyek műszaki dokumentációkban és prezentációkban is felhasználhatók. Kiválasztják a megfelelő fájlformátumot, exportálják a szükséges képeket. A képeket dokumentációk részeként szövegszerkesztőbe illesztik. A dokumentáció kialakításánál figyelembe veszik a megfelelő elrendezést, a képek és szövegek arányos elhelyezését, valamint az egyértelműség és esztétikum szempontjait. A projekt fejleszti a tanulók digitális kompetenciáját, vizuális kommunikációs készségét, dokumentációkészítési és prezentációs képességeit, valamint a CAD-szoftverek és szövegszerkesztő programok integrált használatát.</t>
    </r>
  </si>
  <si>
    <t>Termékprezentáció</t>
  </si>
  <si>
    <t>Igények alapján önállóan készít valósághű képeket alkatrészekről, konstrukciókról.</t>
  </si>
  <si>
    <t>Törekszik a legjobban felhasználható grafikus beállítások megvalósítására.</t>
  </si>
  <si>
    <t>Ismeri egy modellező szoftver fotorealisztikus képalkotás moduljának használatát.</t>
  </si>
  <si>
    <t>3D modellekről, összeállított szerkezetekről grafikus képeket exportál.</t>
  </si>
  <si>
    <t>"B" Rajzdokumentációk készítése (5; 6. sor)</t>
  </si>
  <si>
    <r>
      <t xml:space="preserve">A tananyagelemek és a deszkriptorok projektszemléletű kapcsolódása:
</t>
    </r>
    <r>
      <rPr>
        <sz val="11"/>
        <color theme="1"/>
        <rFont val="Franklin Gothic Book"/>
        <family val="2"/>
        <charset val="238"/>
      </rPr>
      <t>A projekt során a tanulók egy meglévő 3D-s modell alapján elkészítik az alkatrész és/vagy az összeállítás rajzát. A rajzok létrehozása során előírások és szabványok szerint alkalmazzák a géprajzi ábrázolási lehetőségeket. Elkészítik a mérethálózatot, feltüntetik a megfelelő tűréseket és illesztéseket. Meghatározzák és megadják a felületi minőségre vonatkozó előírásokat, figyelembe véve az alkatrész funkcióit és a megmunkálási követelményeket. Az összeállítási rajzhoz darabjegyzéket készítenek.
A projekt fejleszti a tanulók műszaki rajzi készségét, precizitását, elemző gondolkodását, valamint a műszaki dokumentáció készítésében való jártasságukat.</t>
    </r>
  </si>
  <si>
    <t>Rugók</t>
  </si>
  <si>
    <t>2D rajzkészítés</t>
  </si>
  <si>
    <t>Rajzkészítés</t>
  </si>
  <si>
    <t>Önállóan képes rajzi dokumentációt készíteni, befogadni.</t>
  </si>
  <si>
    <t>Szem előtt tartja a hatályos szabványi előírásokat. Törekszik szakmájában igényes munkavégzésre. Törekszik a dokumentumok nem papír alapú, digitális archiválása feltételeinek és rendszerének kialakítására.</t>
  </si>
  <si>
    <t>Ismeri egy 2D műszaki rajzkészítésre alkalmas szoftver használatát. Ismeri egy 3D parametrikus modellező program 2D rajzkészítési moduljának használatát. Ismeri a gépészeti műszaki rajzolás szabályait.</t>
  </si>
  <si>
    <t>Rajzi dokumentációt készít 2D, illetve 3D parametrikus szoftver segítségével.</t>
  </si>
  <si>
    <r>
      <t xml:space="preserve">A tananyagelemek és a deszkriptorok projektszemléletű kapcsolódása:
</t>
    </r>
    <r>
      <rPr>
        <sz val="11"/>
        <color theme="1"/>
        <rFont val="Franklin Gothic Book"/>
        <family val="2"/>
        <charset val="238"/>
      </rPr>
      <t>A projekt során a tanulók rajzdokumentációk alapján elkészítik egy szerelt egység alkatrészeinek és egészének digitális modelljét. Az egyedi alkatrészeket parametrikus modellezéssel hozzák létre, a szabványos alkatrészeket a CAD szoftver elemtárából választják ki. Az alkatrészmodellekből elkészítik a szerelt egység modelljét. Megfelelő kényszerek alkalmazásával biztosítják az alkatrészek pontos illeszkedését és mozgását. Az összeállított modell működésének ellenőrzése érdekében beállítják a szükséges kinematikai jellemzőket. A projekt végén a tanulók ellenőrzik az összeállítás modelljének helyességét. A projekt fejleszti a tanulók térbeli gondolkodását, problémamegoldó és elemző készségét, digitális modellezési ismereteit, valamint a CAD-alapú tervezési folyamatokban való jártasságukat.</t>
    </r>
  </si>
  <si>
    <t>Parametrikus összeállítás-modellezés</t>
  </si>
  <si>
    <t>Önállóan modellezi összetett szerkezetek egyedi és szabványos alkatrészekből való összeállítását, mozgásviszonyainak ellenőrzését. Rendellenesség esetén önállóan javaslatot tesz a módosításokra.</t>
  </si>
  <si>
    <t>Törekszik a feladata pontos és hatékony végrehajtására. Kész együttműködni a tervezési folyamatban résztvevőkkel.</t>
  </si>
  <si>
    <t>Ismeri az egyedi és szabványos alkatrészek beépítésének szabályait. Ismeri az összetett szerkezetek működési mechanizmusát.</t>
  </si>
  <si>
    <t>Elvégzi komplex szerkezetek összeállításának, működésének modellezését 3D parametrikus szoftver segítségével.</t>
  </si>
  <si>
    <t>"A" CAD rajzolás és modellezés (1; 2; 3; 4. sor)</t>
  </si>
  <si>
    <r>
      <t xml:space="preserve">A tananyagelemek és a deszkriptorok projektszemléletű kapcsolódása:
</t>
    </r>
    <r>
      <rPr>
        <sz val="11"/>
        <color theme="1"/>
        <rFont val="Franklin Gothic Book"/>
        <family val="2"/>
        <charset val="238"/>
      </rPr>
      <t>A projekt során a tanulók egy parametrikus 3D modell alapján elkészítik egy alkatrész prototípusát 3D nyomtatással. Első lépésként kiválasztják a megfelelő fájlformátumot a nyomtatáshoz. Beállítják a szeletelés paramétereit és a nyomtatási sebességet igazodva az alkatrész funkcionális igényeihez. Az alkatrész alakja és geometriája alapján meghatározzák a nyomtatási orientációt, hogy minimalizálják a torzulásokat és optimalizálják a szilárdságot. Szükség esetén támasz struktúrákat hoznak létre. A nyomtatási folyamat után eltávolítják a támaszokat és ellenőrzik az alkatrész méretpontosságát és minőségét. A projekt fejleszti a tanulók digitális gyártási ismereteit, problémamegoldó és elemző készségét, valamint a 3D modellezési és nyomtatási technológiák iránti gyakorlati jártasságukat.</t>
    </r>
  </si>
  <si>
    <t>Anyagok gyors prototípusgyártáshoz</t>
  </si>
  <si>
    <t>Ipari anyagok</t>
  </si>
  <si>
    <t>Korszerű parametrikus szolgáltatások</t>
  </si>
  <si>
    <t>Eldönti és kiválasztja a célnak megfelelő prototípusgyártási eljárást. Javaslatot tesz új technológiák bevezetésére.</t>
  </si>
  <si>
    <t>Nyitott a piacon megjelenő új technológiák megismerésére. Törekszik az alkatrész felhasználási területének megfelelő gyártási eljárás megválasztására.</t>
  </si>
  <si>
    <t>Ismeri a 3D nyomtatási technológiákat. Ismeri az 5 tengelyes megmunkálás maróprogram generálásának módját.</t>
  </si>
  <si>
    <t>Gyors prototípusgyártással alkatrészt készít.</t>
  </si>
  <si>
    <r>
      <t xml:space="preserve">A tananyagelemek és a deszkriptorok projektszemléletű kapcsolódása:
</t>
    </r>
    <r>
      <rPr>
        <sz val="11"/>
        <color theme="1"/>
        <rFont val="Franklin Gothic Book"/>
        <family val="2"/>
        <charset val="238"/>
      </rPr>
      <t>A projekt során a tanulók egy meglévő 3D-s rajz vagy modell alapján elkészítik egy adott alkatrész saját 3D-s digitális modelljét. A modellezés során parametrikus tervezési módszereket alkalmaznak, így a geometria később könnyen módosítható marad. Az alkatrész létrehozásakor figyelembe veszik a méretarányokat, a szerkezeti követelményeket és az adott CAD szoftver nyújtotta lehetőségeket. A kész testmodellhez hozzárendelik a megfelelő anyagtulajdonságokat, például a sűrűséget, a mechanikai jellemzőket és az optikai megjelenést. A munka végén a tanulók ellenőrzik a modell paramétereit.
A projekt fejleszti a tanulók térbeli gondolkodását, digitális tervezési készségét, problémamegoldó képességét, valamint a CAD szoftverek hatékony használatát.</t>
    </r>
  </si>
  <si>
    <t>Parametrikus alkatrészmodellezés</t>
  </si>
  <si>
    <t>Kreatív módon képes pontos parametrikus modelleket alkotni. Felelősséget vállal a modellek pontosságáért a további felhasználások során.</t>
  </si>
  <si>
    <t>Törekszik a források szakszerű felhasználására, a kívánalmaknak legjobban megfelelő parametrikus modellek elkészítésére. Elhivatott a feladatának szakszerű megvalósításában. Törekszik a dokumentumok nem papír alapú, digitális archiválása feltételeinek és rendszerének kialakítására.</t>
  </si>
  <si>
    <t>Ismeri a műszaki rajzolás szabályait. Ismeri a mérőeszközök használatát és a célnak megfelelően kiválasztja azokat. Ismeri a 3D digitalizálás (szkennelés) módszerét. Ismeri a parametrikus testmodellezés szabályait. Ismeri a gépipari anyagok tulajdonságait, szabványos jelöléseit.</t>
  </si>
  <si>
    <t>Rajzi dokumentáció, felvételi vázlat, gyártmány, vagy digitális információ alapján parametrikus modellt készít, a modellhez anyagtulajdonságokat rendel 3D tervező szoftver segítségével.</t>
  </si>
  <si>
    <r>
      <t xml:space="preserve">A tananyagelemek és a deszkriptorok projektszemléletű kapcsolódása:
</t>
    </r>
    <r>
      <rPr>
        <sz val="11"/>
        <color theme="1"/>
        <rFont val="Franklin Gothic Book"/>
        <family val="2"/>
        <charset val="238"/>
      </rPr>
      <t>A projekt során a tanulók kiválasztják a céljaiknak megfelelő CAD szoftvert. Megismerkednek a CAD szoftverek alapvető funkcióival és az iparban elvárt szolgáltatásaikkal. Összegyűjtik és összehasonlítják a legelterjedtebb CAD rendszereket, figyelembe véve azok beépített funkcióit, használhatóságát és rendszerigényét. Az elemzés alapján kiválasztanak egy szoftvert, majd önállóan elvégzik annak telepítését, beállítását és a munkakörnyezet konfigurálását. A folyamat során megismerik a telepítési lépéseket, a szoftver optimalizálásának lehetőségeit, valamint a felhasználói felület testreszabását.
A projekt fejleszti a tanulók digitális kompetenciáját, problémamegoldó és elemző készségét, valamint önálló munkavégzését és technológiai alkalmazkodóképességét.</t>
    </r>
  </si>
  <si>
    <t>Önállóan, vagy szakmai tanácsok alapján képes kiválasztani és konfigurálni a feladatelvégzéshez szükséges szoftvert.</t>
  </si>
  <si>
    <t>Kész együttműködésre a szoftverválasztásban és a számítógépes rendszer működtetésében érdekelt munkatársakkal. Figyelemmel kíséri a szakmája területén megjelenő új technológiákat.</t>
  </si>
  <si>
    <t>Ismeri a CAD szoftverek alkalmazási területeit, szolgáltatásait.</t>
  </si>
  <si>
    <t>Kiválasztja a feladat ellátásához alkalmas szoftvert, elvégzi a felhasználói felület testre szabását. Szoftverkövetést végez.</t>
  </si>
  <si>
    <r>
      <t xml:space="preserve">Kapcsolódó tananyagegységek: 
</t>
    </r>
    <r>
      <rPr>
        <sz val="11"/>
        <color theme="1"/>
        <rFont val="Franklin Gothic Book"/>
        <family val="2"/>
        <charset val="238"/>
      </rPr>
      <t>"A", "B", "D", "E"</t>
    </r>
  </si>
  <si>
    <r>
      <t xml:space="preserve">időkeret: </t>
    </r>
    <r>
      <rPr>
        <sz val="11"/>
        <color theme="1"/>
        <rFont val="Franklin Gothic Book"/>
        <family val="2"/>
        <charset val="238"/>
      </rPr>
      <t>10 óra</t>
    </r>
  </si>
  <si>
    <t>Gépszerkezet javítása
A tanuló feladata a szükséges dokumentációk alapján a rendelkezésre álló gépszerkezet hibájának meghatározása, a javítási folyamat elvégzése és dokumentálása az alábbi lépések szerint.
1. Előkészítés és adatgyűjtés 
A hiba azonosításához a tanuló pontosan leírja a problémát (tünetek, előfordulás, gyakoriság). Ősszegyüjti a szükséges dokumentációkat és ha van, a korábbi javítási naplókat is. Előkészíti a biztonságos munkavégzést.
2. Hibakeresés és diagnózis
A tanuló vizuális ellenőrzést végez. Keresi a sérüléseket, kopásokat, laza alkatrészeket és szivárgásokat. A tanuló érzékszervi vizsgálattal figyel a szokatlan zajra, szagra, melegedésre és rezgésre.
3. Javítási folyamat elvégzése
Javítási tervet készít, amelyben leírja a lépéseket, azonosítja a szükséges alkatrészeket és eszközöket. Gondoskodik a cserealkatrészek rendelkezésre állásáról. Végrehajtja a hibás alkatrész (alkatrészek) cseréjét, vagy javítását a gyártói előírások szerint. A tanuló megtisztítja a részegységeket, majd precízen összeszereli, ügyelve a nyomatékokra.
4. Tesztelés és üzembehelyezés
Előzetes ellenőrzést végez. Meggyőződik arról, hogy minden a helyén van és nincs idegen anyag a gépben. Első lépésben kisebb terhelésen, vagy üresjáratban indítja el a gépet. Teszteli a gép összes funkcióját, ellenőrzi a hiba megszűnését.
5. Dokumentálás
A tanuló az elvégzett munkát az előírásoknak megfelelően dokumentálja. Rögzíti a hiba leírását, a hibakeresés lépéseit, a hiba okát, az elvégzett javításokat, felhasznált anyagokat és a tesztelési eredményeket.
A javasolt időkeret nagymértékben függ az érintett eszközöktől, a hibák számától és jellegétől, illetve a berendezés komplexitásától és a helyi viszonyoktól.</t>
  </si>
  <si>
    <r>
      <t>időkeret:</t>
    </r>
    <r>
      <rPr>
        <sz val="11"/>
        <color theme="1"/>
        <rFont val="Franklin Gothic Book"/>
        <family val="2"/>
        <charset val="238"/>
      </rPr>
      <t xml:space="preserve"> 10 óra</t>
    </r>
  </si>
  <si>
    <t>Fogaskerék hajtómű karbantartása
A tanuló feladata a rendelkezésre álló dokumentáció alapján egy fogaskerék hajtómű időszakos karbantartási feladatainak elvégzése, illetve az előírásoknak megfelelő dokumentálása az alábbi lépések szerint.
1. Előkészítés
A dokumentáció áttanulmányozásával a tanuló megismeri a fogaskerék hajtóművet  és a korábbi karbantartási adatokat. A feladatok meghatározásához elkészíti a karbantartási ellenőrzőlistát és ütemtervet. Összegyűjti a szükséges anyagokat,  eszközöket és előkészíti a biztonságos munkavégzést. 
2. Végrehajtás
Előzetes ellenőrzések elvégzése után szakszerűen elvégzi az olajcserét.
Mechanikai ellenőrzést végez (csavarok meghúzása, csapágyak és kenési pontok ellenőrzése), majd megtisztítja a hajtóművet.
3. Működés ellenőrzése
Elindítja a hajtóművet, és meggyőződik a hibátlan működésről.
4. Dokumentálás
Az időszakos karbantartási feladat elvégzését a tanuló az előírásoknak megfelelően dokumentálja.
A javasolt időkeret nagymértékben függ az érintett fogaskerék hajtóműtől, annak  komplexitásától és a helyi viszonyoktól.</t>
  </si>
  <si>
    <r>
      <t>A tananyagelemek és a deszkriptorok projektszemléletű kapcsolódása:</t>
    </r>
    <r>
      <rPr>
        <sz val="11"/>
        <color theme="1"/>
        <rFont val="Franklin Gothic Book"/>
        <family val="2"/>
        <charset val="238"/>
      </rPr>
      <t xml:space="preserve"> 
A projektfeladat végrehajtása során a szükséges szakmai ismeretek birtokában képes lesz elvégezni az új termékek gyártásának figyelemmel kísérését, típushibák feltárását, illetve technológiai és dokumentációs hiányosságokat keresni. A dokumentációs folyamatban önállóan vagy mérnöki irányítással vesz részt. </t>
    </r>
  </si>
  <si>
    <t>Statisztikai folyamatszabályzó rendszerek</t>
  </si>
  <si>
    <t>Önállóan vagy mérnöki irányítással vesz részt a gépek, berendezések tervezési, gyártási és dokumentációs folyamataiban.</t>
  </si>
  <si>
    <t>Elkötelezett a munkahelye gyártási, piaci és minőségügyi céljai mellett, azokat magára nézve kötelező érvényűnek tekinti. Szem előtt tartja, hogy a tervek és az elkészült munka megfeleljen a műszaki leírásnak, a szabványoknak és a szerződési feltételeknek. Ügyel arra, hogy munkahelyi környezetének kialakításában érvényesüljenek a fenntarthatóság szempontjai az eszközök és módszerek kiválasztásában, valamint a keletkező hulladékok kezelésében.</t>
  </si>
  <si>
    <t>Ismeri a termékek gyártásának menetét, a vonatkozó technológiai, dokumentációs előírások formai és tartalmi követelményeit.</t>
  </si>
  <si>
    <t>Elvégzi az új termékek gyártásának figyelemmel kísérését, keresi a típushibákat, technológiai és dokumentációs hiányosságokat.</t>
  </si>
  <si>
    <t>"D" MŰSZAKI MÉRÉS (21; 22. SOR)</t>
  </si>
  <si>
    <r>
      <t>A tananyagelemek és a deszkriptorok projektszemléletű kapcsolódása:</t>
    </r>
    <r>
      <rPr>
        <sz val="11"/>
        <color theme="1"/>
        <rFont val="Franklin Gothic Book"/>
        <family val="2"/>
        <charset val="238"/>
      </rPr>
      <t xml:space="preserve"> 
A termékek minősítési és értékesítési folyamatainak, illetve az árképzés alapvető szabályainak ismeretével képes lesz elkészíteni és javaslatot tenni az előállított termékek értékesítésére. A feladatot munkahelyi előírások és vezetői utasítások alapján önállóan és csapatban is elvégezheti.</t>
    </r>
  </si>
  <si>
    <t>Minőségbiztosítás</t>
  </si>
  <si>
    <t>Munkahelyi előírások és vezetői utasítások alapján önállóan és csapatban is dolgozik.</t>
  </si>
  <si>
    <t>Ismeri a termékek minősítési és értékesítési folyamatait, az árképzés alapvető szabályait.</t>
  </si>
  <si>
    <t>Elkészíti és javaslatot tesz az előállított termékek értékesítésére, minősítésére. Elemzéseket végez és készít a jelentések, költségbecslések, pályázatok, árajánlatok összeállításához.</t>
  </si>
  <si>
    <r>
      <t>A tananyagelemek és a deszkriptorok projektszemléletű kapcsolódása:</t>
    </r>
    <r>
      <rPr>
        <sz val="11"/>
        <color theme="1"/>
        <rFont val="Franklin Gothic Book"/>
        <family val="2"/>
        <charset val="238"/>
      </rPr>
      <t xml:space="preserve"> 
A projektfeladat végrehajtása során a szükséges ismeretek birtokában képes lesz meghatározni a gépkönyv alapján az új telepítésű gépek és berendezések üzembehelyezését. Közreműködik a telepítési, beüzemelési, működtetési és karbantartási előírások kialakításában. Munkáját előírások alapján mérnöki vagy üzemvezetői irányítással végzi önállóan és csapatban is. </t>
    </r>
  </si>
  <si>
    <t>Gépegységek karbantartása</t>
  </si>
  <si>
    <t>Szerelés és karbantartás</t>
  </si>
  <si>
    <t>Munkahelyi és jogszabályi előírások alapján, mérnöki vagy üzemvezetői irányítással önállóan és csapatban is dolgozik.</t>
  </si>
  <si>
    <t>Szabály követően, nagyfokú precizitással végzi munkáját. Elkötelezett a biztonságos munkavégzés mellett. Törekszik a munkája során keletkező hulladékok szelektív hulladékgyűjtését célzó rendszer kialakítására. Szem előtt tartja a munkája során keletkező hulladékok újrahasznosíthatóságát vagy regenerálhatóságát.</t>
  </si>
  <si>
    <t>Ismeri a gépkönyvek felépítését, a telepítések, üzembe helyezések, karbantartási folyamatok kialakításának szabályrendszerét.</t>
  </si>
  <si>
    <t>Gépkönyv alapján meghatározza az új telepítésű gépek és berendezések üzembe helyezését, közreműködik a telepítési, beüzemelési, működtetési és karbantartási előírások kialakításában.</t>
  </si>
  <si>
    <t>"E" SZERELÉS ÉS KARBANTARTÁS (9; 10; 11; 12; 13; 14; 15; 16; 17; 18; 19; 20. SOR)</t>
  </si>
  <si>
    <r>
      <t xml:space="preserve">A tananyagelemek és a deszkriptorok projektszemléletű kapcsolódása: 
</t>
    </r>
    <r>
      <rPr>
        <sz val="11"/>
        <color theme="1"/>
        <rFont val="Franklin Gothic Book"/>
        <family val="2"/>
        <charset val="238"/>
      </rPr>
      <t>A gépkiosztás szempontjainak, valamint a gyártási eljárások fajtáinak ismeretére támaszkodva meghatározza a rendelkezésre álló gépek, berendezések optimális elrendezését és rendszerbe illesztését, gondoskodik az üzemeltetésükről, karbantartásukról és javításukról. Irányítja a kivitelezési munkálatokat, amelyet vezetői instrukciók és jogszabályi iránymutatások alapján, felügyelet mellett végez.</t>
    </r>
  </si>
  <si>
    <t>Gépegységek szerelése</t>
  </si>
  <si>
    <t>Szereléstechnológia tervezése</t>
  </si>
  <si>
    <t>Vezetői instrukciók, vállalati és jogszabályi iránymutatások alapján felügyelet mellett végzi munkáját.</t>
  </si>
  <si>
    <t>A munka- és balesetvédelmi szabályokat betartva, a vállalat céljait figyelembe véve felelősségteljesen, logikusan átgondolva tervezi meg a gépkiosztást.</t>
  </si>
  <si>
    <t>Ismeri a gépkiosztás szempontjait, valamint a gyártási eljárások fajtáit (műhely-, csoportos - és szalagrendszerű gyártás), és típusait (egyedi -, típus-, tömeg-, tétel- és sorozatgyártás).</t>
  </si>
  <si>
    <t>Meghatározza a rendelkezésre álló gépek, berendezések optimális elrendezését és rendszerbe illesztését, gondoskodik az üzemeltetésükről, karbantartásukról és javításukról. Irányítja a kivitelezési munkálatokat.</t>
  </si>
  <si>
    <r>
      <t xml:space="preserve">A tananyagelemek és a deszkriptorok projektszemléletű kapcsolódása: 
</t>
    </r>
    <r>
      <rPr>
        <sz val="11"/>
        <color theme="1"/>
        <rFont val="Franklin Gothic Book"/>
        <family val="2"/>
        <charset val="238"/>
      </rPr>
      <t>A projektfeladat végrehajtása során a szükséges ismeretek birtokában képes lesz közreműködni a felszerelt üzem, berendezés vagy termék biztonságos üzemelésének ellenőrzésében. El tudja végezi vagy meg tudja szervezni az üzemzavarok, minőségi problémák megszüntetését és kivizsgálását. A feladatot egyszerűbb esetben önállóan, bonyolultabbaknál üzemvezetői irányítás mellett csapatban.</t>
    </r>
  </si>
  <si>
    <t>Munkahelyi vezetőjének útmutatása alapján vesz részt a gépek, berendezések biztonságos üzemeltetésében. A kisebb üzemzavart önállóan, a nagyobbat üzemvezetői irányítás mellett csapatban hárítja el.</t>
  </si>
  <si>
    <t>Elkötelezett a biztonságos munkavégzés mellett. Törekszik a szabályok betartása melletti legjobb meg-oldások alkalmazására.</t>
  </si>
  <si>
    <t>Ismeri a gépek, berendezések biztonságos működésének feltételeit, ellenőrzési lehetőségeit, lépéseit; az üzemzavarok elhárítási tevékenységeit.</t>
  </si>
  <si>
    <t>Közreműködik a felszerelt üzem, berendezés vagy termék biztonságos üzemelésének ellenőrzésében. Elvégzi vagy megszervezi az üzemzavarok, minőségi problémák megszüntetését és kivizsgálását.</t>
  </si>
  <si>
    <r>
      <t>A tananyagelemek és a deszkriptorok projektszemléletű kapcsolódása:</t>
    </r>
    <r>
      <rPr>
        <sz val="11"/>
        <color theme="1"/>
        <rFont val="Franklin Gothic Book"/>
        <family val="2"/>
        <charset val="238"/>
      </rPr>
      <t xml:space="preserve"> 
A megfelelő ismeretek elsajátítása után képes lesz a projektekben diagnosztizáló méréseket, elemzéseket végezni a gépek, eszközök, gyártórendszerek optimális működésének beállítása céljából önállóan felügyelet mellett, vezetői instrukciók, valamint vállalati iránymutatások alapján. </t>
    </r>
  </si>
  <si>
    <t>Szerszámgépek pontossági vizsgálata</t>
  </si>
  <si>
    <t>Vezetői instrukciók, vállalati iránymutatások alapján felügyelet mellett önállóan vagy csapatban végzi munkáját.</t>
  </si>
  <si>
    <t>Figyelemmel kíséri a gépek működését, motivált az optimális működés beállításában.</t>
  </si>
  <si>
    <t>Ismeri az optimális működés feltételeit, és az azokhoz tartozó diagnosztizáló mérések lehetőségeit, lépéseit.</t>
  </si>
  <si>
    <t>Diagnosztizáló méréseket, elemzéseket végez a gépek, eszközök, gyártórendszerek optimális működésének beállítása céljából.</t>
  </si>
  <si>
    <r>
      <t xml:space="preserve">A tananyagelemek és a deszkriptorok projektszemléletű kapcsolódása: 
</t>
    </r>
    <r>
      <rPr>
        <sz val="11"/>
        <color theme="1"/>
        <rFont val="Franklin Gothic Book"/>
        <family val="2"/>
        <charset val="238"/>
      </rPr>
      <t>A projektszemléletű oktatásban megszerzett áramlástechnikai gépekhez és a szerelési technológiákhoz kapcsolódó ismereteire támaszkodva „megtervezi”, illetve közreműködik a megismert áramlástechnikai gépek  szerelési és javítási munkálataiban. Az egyszerűbb feladatokat önállóan, az összetettebeket csapatban végzi.</t>
    </r>
  </si>
  <si>
    <t>Szerszámgépek szerkezete</t>
  </si>
  <si>
    <t>Belsőégésű motorok</t>
  </si>
  <si>
    <t>Szállítógépek</t>
  </si>
  <si>
    <t>Emelőgépek, daruk</t>
  </si>
  <si>
    <t>Fűtőkörök</t>
  </si>
  <si>
    <t>Hűtőberendezések</t>
  </si>
  <si>
    <t>Áramlástechnikai gépek</t>
  </si>
  <si>
    <t>Gépszerkezettan</t>
  </si>
  <si>
    <t>Az egyszerűbb szerelési, javítási, karbantartási feladatokat önállóan, az összetettebb feladatokat pedig csapatban végzi.</t>
  </si>
  <si>
    <t>Elkötelezett a biztonságos munkavégzés mellett. Törekszik a szabályok betartása melletti legjobb megoldások alkalmazására.</t>
  </si>
  <si>
    <t>Ismeri az áramlástechnikai gépek felépítését, szerkezeti elemeit, működési jellemzőit és a kapcsolódó szerelési technológiákat.</t>
  </si>
  <si>
    <t>Megtervezi és közreműködik az áramlástechnikai gépek (szivattyúk, kompresszorok) szerelési, javítási munkálataiban.</t>
  </si>
  <si>
    <t>"B" GÉPÉSZETI ISMERETEK (5; 6; 7; 8; 16. SOR)</t>
  </si>
  <si>
    <r>
      <t xml:space="preserve">A tananyagelemek és a deszkriptorok projektszemléletű kapcsolódása: 
</t>
    </r>
    <r>
      <rPr>
        <sz val="11"/>
        <color theme="1"/>
        <rFont val="Franklin Gothic Book"/>
        <family val="2"/>
        <charset val="238"/>
      </rPr>
      <t>A projektszemléletű oktatásban megszerzett szakmai ismeretek birtokában képes lesz a szakmájában jellemzően használt ipari robotokat a lehetőség szerinti mértékben szerelni, irányítani, programozni, valamint automatizált gyártási folyamatot működtetni. A lehetőségek szerinti feladatokat önállóan mérnöki, vagy üzemvezetői irányítással és ellenőrzéssel tudja végezni.</t>
    </r>
  </si>
  <si>
    <t>Robotszerkezetek</t>
  </si>
  <si>
    <t>Ipari robotok</t>
  </si>
  <si>
    <t>Automatizálás</t>
  </si>
  <si>
    <t>Mérnöki vagy üzemvezetői irányítással és ellenőrzéssel önállóan vagy csapatban dolgozik.</t>
  </si>
  <si>
    <t>Szerelési tevékenysége során szem előtt tartja a műveletekre vonatkozó szabályokat, elkötelezett a biztonságos munkavégzés mellett. Érdeklődik és motivált a robotprogramozás kapcsán az újabb, modernebb megoldások iránt.</t>
  </si>
  <si>
    <t>Ismeri az ipari robotok felépítését, szerkezeti elemeit, illetve az automatizált gyártás részeit, folyamatát, területeit.</t>
  </si>
  <si>
    <t>A szakmájában jellemzően használt pari robotokat szerel, irányít, programoz, valamint automatizált gyártási folyamatot működtet, felügyel.</t>
  </si>
  <si>
    <r>
      <t xml:space="preserve">A tananyagelemek és a deszkriptorok projektszemléletű kapcsolódása: 
</t>
    </r>
    <r>
      <rPr>
        <sz val="11"/>
        <color theme="1"/>
        <rFont val="Franklin Gothic Book"/>
        <family val="2"/>
        <charset val="238"/>
      </rPr>
      <t xml:space="preserve">A megfelelő ismeretek elsajátítása után el tudja végezni a szerszámgép hidraulikus és pneumatikus elemeire kötelezően előírt karbantartási feladatokat, szükség esetén a javítást vagy cserét. A munkáját a karbantartási előírások alapján önállóan és csapatban, felelősségteljesen végezi. </t>
    </r>
  </si>
  <si>
    <t>Műszaki informatikai alapismeretek</t>
  </si>
  <si>
    <t>Villamos vezérléstechnikai alapok</t>
  </si>
  <si>
    <t>Fluidtechnikai alapfogalmak</t>
  </si>
  <si>
    <t>Elektrotechnikai alapfogalmak</t>
  </si>
  <si>
    <t>Vezérléstechnikai alapfogalmak</t>
  </si>
  <si>
    <t>Vezérléstechnikai alapismeretek</t>
  </si>
  <si>
    <t>Munkáját a karbantartási előírásokban foglaltak alapján önállóan és csapatban, felelősségteljesen végzi.</t>
  </si>
  <si>
    <t>Szem előtt tartva a karbantartásra vonatkozó szabályokat elkötelezett a biztonságos munkavégzés mellett. Szabály követően, nagyfokú precizitással végzi munkáját.</t>
  </si>
  <si>
    <t>Ismeri az irányítás szerepét a műszaki gyakorlatban, a vezérlések megvalósítását az üzemekben használt gépeken, gépegységeken, azok alapelemein. Különbséget tud tenni a felhasználhatóság, alkalmazhatóság szempontjából a pneumatikus és hidraulikus vezérlések kiválasztása során.</t>
  </si>
  <si>
    <t>Elvégzi a szerszámgép hidraulikus és pneumatikus elemeire kötelezően előírt karbantartási feladatokat, szükség esetén a javítást vagy cserét.</t>
  </si>
  <si>
    <r>
      <t xml:space="preserve">A tananyagelemek és a deszkriptorok projektszemléletű kapcsolódása: 
</t>
    </r>
    <r>
      <rPr>
        <sz val="11"/>
        <color theme="1"/>
        <rFont val="Franklin Gothic Book"/>
        <family val="2"/>
        <charset val="238"/>
      </rPr>
      <t xml:space="preserve">A megfelelő ismeretek elsajátítása után képes lesz a projektek során pneumatikus, elektropneumatikus vezérlések, kapcsolások összeállítására és hidraulikus berendezések folyamatának modellezésére. A munkáját mérnöki, vagy üzemvezetői irányítással és ellenőrzéssel önállóan, felelősségteljesen végzi. </t>
    </r>
  </si>
  <si>
    <t>Pneumatikus és hidraulikus rendszerek elemei</t>
  </si>
  <si>
    <t>Gyártáselőkészítés</t>
  </si>
  <si>
    <t>Hidraulika alapjai</t>
  </si>
  <si>
    <t>Elekrtopneumtikus vezérlések</t>
  </si>
  <si>
    <t>Pneumatikus vezérlések</t>
  </si>
  <si>
    <t>Mérnöki vagy üzemvezetői irányítással és ellenőrzéssel önálló, felelősségteljes munkát végez.</t>
  </si>
  <si>
    <t>Motivált a kapcsolások, illetve folyamatmodellek minél gazdaságosabb elkészítésében. Érdeklődik az újabb, modernebb megoldások iránt.</t>
  </si>
  <si>
    <t>Ismeri a pneumatikus rendszerek vezérlő és végrehajtó elemeit, az érintéses és érintésnélküli jeladókat, mágnesszelepeket és a pneumatikus lineáris motorokat, valamint a hidraulikus kapcsolások elemeit.</t>
  </si>
  <si>
    <t>Pneumatikus, elektropneumatikus vezérléseket, kapcsolásokat állít össze, hidraulikus berendezések folyamatát modellezi le.</t>
  </si>
  <si>
    <r>
      <t xml:space="preserve">A tananyagelemek és a deszkriptorok projektszemléletű kapcsolódása: 
</t>
    </r>
    <r>
      <rPr>
        <sz val="11"/>
        <color theme="1"/>
        <rFont val="Franklin Gothic Book"/>
        <family val="2"/>
        <charset val="238"/>
      </rPr>
      <t>A megfelelő ismeretek elsajátítása után képes lesz elvégezni a szerszámgépek pontossági vizsgálatát a megfelelő készülékek, mérőeszközök gyakorlati alkalmazásával és dokumentálja a folyamatot. A projektekben munkáját önállóan, a mérőeszközök és készülékek használati utasításában foglaltak és a munkavédelmi szabályok maradéktalan betartásával végzi, amelyet dokumentál.</t>
    </r>
  </si>
  <si>
    <t>Munkáját önállóan, a mérőeszközök és készülékek használati utasításában foglaltak és a munkavédelmi szabályok maradéktalan betartásával végzi és dokumentálja.</t>
  </si>
  <si>
    <t>Elkötelezett a biztonságos munkavégzés mellett. Szabály követően, nagyfokú precizitással végzi munkáját és készíti a dokumentumokat.</t>
  </si>
  <si>
    <t>Ismeri a szerszámgépek pontossági vizsgálatához kötődő mérési és ellenőrzési eljárásokat.</t>
  </si>
  <si>
    <t>Elvégzi a szerszámgépek pontossági vizsgálatát a megfelelő készülékek, mérőeszközök gyakorlati alkalmazásával és dokumentálja a folyamatot.</t>
  </si>
  <si>
    <r>
      <t xml:space="preserve">A tananyagelemek és a deszkriptorok projektszemléletű kapcsolódása: 
</t>
    </r>
    <r>
      <rPr>
        <sz val="11"/>
        <color theme="1"/>
        <rFont val="Franklin Gothic Book"/>
        <family val="2"/>
        <charset val="238"/>
      </rPr>
      <t xml:space="preserve">A megfelelő ismeretek elsajátítása után képes lesz összeállítani és gondoskodni a karbantartáshoz szükséges segédeszközök és célszerszámok kiválasztásáról. A munkáját az előírásokban foglaltak alapján önállóan, felelősségteljesen végzi. </t>
    </r>
  </si>
  <si>
    <t>Munkáját az előírásokban foglaltak alapján önállóan, felelősségteljesen végzi.</t>
  </si>
  <si>
    <t>Szabály követően, nagyfokú precizitással végzi munkáját. Elkötelezett a biztonságos munkavégzés mellett. Törekszik a szabályok betartása melletti legjobb megoldások alkalmazására.</t>
  </si>
  <si>
    <t>Ismeri az előírásoknak megfelelő napi karbantartási feladatokat, segédeszközöket, célszerszámokat és a gépek, berendezések biztonságos elindításának szabályait.</t>
  </si>
  <si>
    <t>Összeállítja és gondoskodik a karbantartáshoz szükséges segédeszközök és célszerszámok kiválasztásáról.</t>
  </si>
  <si>
    <r>
      <t xml:space="preserve">A tananyagelemek és a deszkriptorok projektszemléletű kapcsolódása: 
</t>
    </r>
    <r>
      <rPr>
        <sz val="11"/>
        <color theme="1"/>
        <rFont val="Franklin Gothic Book"/>
        <family val="2"/>
        <charset val="238"/>
      </rPr>
      <t xml:space="preserve">Az időszakos, illetve a folyamatos és biztonságos üzemeltetéshez szükséges karbantartási műveletek ismereteire támaszkodva a projektek során karbantartási tervet készít, amely alapján elvégzi a szerszámgépek, gépegységek, berendezések időszakos karbantartási munkálatait, majd beüzemeli a javított, karbantartott berendezéseket. </t>
    </r>
  </si>
  <si>
    <t>Az egyszerűbb, begyakorolt karbantartási feladatokat önállóan hajtja végre. Döntést hoz arról, hogy meghibásodás esetén a hiba önállóan elhárítható-e.</t>
  </si>
  <si>
    <t>Értékként tekint a vállalat szerszámgépeire, gépegységeire, berendezéseire. Szabály követően, nagyfokú precizitással végzi munkáját. Törekszik a munkája során keletkező hulladékok szelektív hulladékgyűjtését célzó rendszer kialakítására. Szem előtt tartja a munkája során keletkező hulladékok újrahasznosíthatóságát vagy regenerálhatóságát.</t>
  </si>
  <si>
    <t>Ismeri az időszakos, illetve a folyamatos és biztonságos üzemeltetéshez szükséges karbantartási műveleteket.</t>
  </si>
  <si>
    <t>Karbantartási tervet készít, amely alapján elvégzi vagy elvégezteti a szerszámgépek, gépegységek, berendezések időszakos karbantartási munkálatait, majd beüzemeli a javított, karbantartott berendezéseket.</t>
  </si>
  <si>
    <r>
      <t xml:space="preserve">A tananyagelemek és a deszkriptorok projektszemléletű kapcsolódása: 
</t>
    </r>
    <r>
      <rPr>
        <sz val="11"/>
        <color theme="1"/>
        <rFont val="Franklin Gothic Book"/>
        <family val="2"/>
        <charset val="238"/>
      </rPr>
      <t>A megfelelő ismeretek elsajátítása után képes lesz kiválasztani az alkalmazott szerelési technológiához az eszközöket, szerszámokat és a szerelés módszerét. Továbbá irányíthatja a technológiai folyamatokat és a gépegységek szerelési munkálatait. A feladatokat utasításra önállóan és csapatban is el tudja végezni.</t>
    </r>
  </si>
  <si>
    <t>Kötéstechnológiák</t>
  </si>
  <si>
    <t>Munkáját mérnöki utasításra önállóan és csapatban is végzi.</t>
  </si>
  <si>
    <t>Elkötelezett a biztonságos munkavégzés mellett. Szabálykövetően, nagyfokú precizitással végzi munkáját. Törekszik a szabályok betartása melletti legjobb megoldások alkalmazására.</t>
  </si>
  <si>
    <t>Ismeri a jellegzetes szerelési technológiákat, a gépegységek, gépelemek, hajtások szereléséhez szükséges eljárásokat, az azokhoz szükséges szerszámokat, eszközöket.</t>
  </si>
  <si>
    <t>Kiválasztja az alkalmazott szereléstechnológiához a szerelés eszközeit, szerszámait, szerelési módszerét. Szervezi, irányítja és/vagy elvégzi a technológiai folyamatokat, illetve a gépek, gépegységek szerelési munkálatait.</t>
  </si>
  <si>
    <r>
      <t xml:space="preserve">A tananyagelemek és a deszkriptorok projektszemléletű kapcsolódása: 
</t>
    </r>
    <r>
      <rPr>
        <sz val="11"/>
        <color theme="1"/>
        <rFont val="Franklin Gothic Book"/>
        <family val="2"/>
        <charset val="238"/>
      </rPr>
      <t>A megfelelő ismeretek elsajátítása után képes lesz meghatározni a szakmájában jellemző gépelemek javítási, karbantartási előírásait. Felismeri a hibásan működő tengelykapcsolókat, a hibásan működő hajtóművet és észreveszi a csapágyazási hibákat. Mérnöki irányítással és ellenőrzéssel felelősségteljes, önálló munkát végez. A tanulási folyamat komplex problémamegoldó feladat kivitelezésében összekapcsolja a különböző gépészeti tantárgyak tanulásszigeteit. Projektmunkaként a témakörben megadottakból kiválasztott témát feldolgozza részben önálló kivitelezéssel, oktatói irányítás mellett.</t>
    </r>
  </si>
  <si>
    <t>Tartályok, csövek, csőszerelvények</t>
  </si>
  <si>
    <t>Mechanizmusok</t>
  </si>
  <si>
    <t>Fékek</t>
  </si>
  <si>
    <t>Tengelykapcsolók</t>
  </si>
  <si>
    <t>Rugók, lengéscsillapítók</t>
  </si>
  <si>
    <t>Gépelemek</t>
  </si>
  <si>
    <t>Mérnöki irányítással és ellenőrzéssel önálló, felelősségteljes munkát végez.</t>
  </si>
  <si>
    <t>Minőségorientált a karbantartási, javítási előírások készítése során. Törekszik a gazdaságos működés biztosítására. Törekszik arra, hogy az egyes munkafeladatok tervezése, megvalósítása során információkat szerezzen a tevékenységek környezeti hatásáról, a fenntartható fejlődés szempontjainak figyelembe vételi lehetőségéről.</t>
  </si>
  <si>
    <t>Ismeri a rugalmas gépelemek beépítésével kapcsolatos szabályokat, a rögzítő és lassító fékek alkalmazását; felismeri a hibásan működő tengelykapcsolókat, a hibásan működő hajtóművet, észreveszi a csapágyazási hibákat; be tudja azonosítani a csőszerelvényeket.</t>
  </si>
  <si>
    <t>Meghatározza a szakmájában jellemző gépelemek (rugók, fékek tengelyek, hajtóművek, mechanizmusok, csőszerelvények, nyomástartó edények) javítási, karbantartási előírásait.</t>
  </si>
  <si>
    <r>
      <t xml:space="preserve">A tananyagelemek és a deszkriptorok projektszemléletű kapcsolódása: 
</t>
    </r>
    <r>
      <rPr>
        <sz val="11"/>
        <color theme="1"/>
        <rFont val="Franklin Gothic Book"/>
        <family val="2"/>
        <charset val="238"/>
      </rPr>
      <t xml:space="preserve">A 3D nyomtatási technológia megismerése és elsajátítása után képes lesz a projektekben 3D nyomtatással gépészeti prototípusokat készíteni, az elvárt minőséget szem előtt tartva. </t>
    </r>
  </si>
  <si>
    <t>CAD-rajzolás, modellezés</t>
  </si>
  <si>
    <t>Felügyeli a 3D nyomtatás minőségét, szükség esetén korrigálja saját vagy munkatársai hibáit.</t>
  </si>
  <si>
    <t>Kritikusan szemléli a 3D nyomtatási technológiákat, törekszik az újabb, modernebb, jobb minőségű gyártmányok, prototípusok elkészítésére.</t>
  </si>
  <si>
    <t>Ismeri a 3D nyomtatás tervezés, szeletelés, folyamatát és összefüggéseit.</t>
  </si>
  <si>
    <t>3D nyomtatással gépészeti prototípusokat készít.</t>
  </si>
  <si>
    <r>
      <t xml:space="preserve">A tananyagelemek és a deszkriptorok projektszemléletű kapcsolódása: 
</t>
    </r>
    <r>
      <rPr>
        <sz val="11"/>
        <color theme="1"/>
        <rFont val="Franklin Gothic Book"/>
        <family val="2"/>
        <charset val="238"/>
      </rPr>
      <t>A rendelkezésre álló CAD program szolgáltatásainak megismerésével és használatával képes lesz a gépelemek háromdimenziós modellezésére, illetve alkatrészrajzok készítésére a műszaki ábrázolás szabályainak alkalmazásával. Segítségével összeállításokat és összeállítási rajzokat tud készíteni. Továbbá képes lesz a megfelelő gépelemek és rajzi ismeretek segítségével dokumentáció alapján dolgozni, illetve kész feladatokat dokumentálni.</t>
    </r>
  </si>
  <si>
    <t>Mérnöki irányítással önálló, felelősségteljes munkát végez.</t>
  </si>
  <si>
    <t>Érdeklődik és figyelemmel kíséri a CAD alkalmazás frissítéseit.</t>
  </si>
  <si>
    <t>Ismeri a CAD alkalmazás szolgáltatásait, beállításait, illetve az alkalmazott CAD szoftverben a 3D objektumok létrehozásának metódusait.</t>
  </si>
  <si>
    <t>CAD szoftver segítségével 3D gépészeti modelleket készít, majd abból 2D ábrákat, nézeteket generál.</t>
  </si>
  <si>
    <r>
      <t xml:space="preserve">A tananyagelemek és a deszkriptorok projektszemléletű kapcsolódása: 
</t>
    </r>
    <r>
      <rPr>
        <sz val="11"/>
        <color theme="1"/>
        <rFont val="Franklin Gothic Book"/>
        <family val="2"/>
        <charset val="238"/>
      </rPr>
      <t>A projektszemléletű oktatásban szerzett megfelelő ismeretek birtokában elvégzi a szilárdságtani méretezési és ellenőrzési számításokat, amelyeket már célirányos feladatokkal begyakorolt. A munkáját felelőségteljesen, önállóan végzi, felügyelet és utóellenőrzés mellett.</t>
    </r>
  </si>
  <si>
    <t>Mechanika</t>
  </si>
  <si>
    <t>Mérnöki felügyelet és utóellenőrzés mellett munkáját önállóan, felelősségteljesen végzi.</t>
  </si>
  <si>
    <t>Szem előtt tartva a szilárdsági méretezési szabályokat pontos, precíz munkát végez. Törekszik a dokumentumok nem papír alapú, digitális archiválása feltételeinek és rendszerének kialakítására.</t>
  </si>
  <si>
    <t>Ismeri az egyszerű igénybevételek alapegyenleteinek alkalmazását, továbbá az összetett igénybevételek méretezési és ellenőrzési összefüggéseit. Ismeri a gépelemek igénybevételeit, jellemzőit és a méretezésük, ellenőrzésük folyamatát.</t>
  </si>
  <si>
    <t>Elvégzi a szilárdságtani méretezési és ellenőrzési számításokat, meghatározza a gépelemek szükséges adatait.</t>
  </si>
  <si>
    <r>
      <t xml:space="preserve">A tananyagelemek és a deszkriptorok projektszemléletű kapcsolódása: 
</t>
    </r>
    <r>
      <rPr>
        <sz val="11"/>
        <color theme="1"/>
        <rFont val="Franklin Gothic Book"/>
        <family val="2"/>
        <charset val="238"/>
      </rPr>
      <t xml:space="preserve">A megfelelő ismeretek elsajátítása után képes lesz beállítani a dokumentációban előírt adott forgácsoláshoz tartozó technológiai paramétereket. A projektek során tudja kezelni a hagyományos forgácsoló gépeket a biztonsági előírások betartásával, a szerszámok épségét megóvva. </t>
    </r>
  </si>
  <si>
    <t>Karbantartási feladatok</t>
  </si>
  <si>
    <t>Egyéb forgácsoló eljárások</t>
  </si>
  <si>
    <t>Köszörülés</t>
  </si>
  <si>
    <t>Marás</t>
  </si>
  <si>
    <t>Gépi forgácsolás alapjai</t>
  </si>
  <si>
    <t>A technológiai előírásoknak megfelelően, önállóan végrehajtja a beállításokat és a forgácsoló műveleteket. Felelősséget vállal a szerszámgép és a szerszámok épségéért.</t>
  </si>
  <si>
    <t>A gazdaságos gyártás figyelembevétele mellett törekszik a munkavédelmi, munkabiztonsági jogszabályok és előírások, valamint a gyártási előírásban, művelettervben, műveletelemben rögzített rendelkezések maradéktalan betartására. Törekszik arra, hogy tájékozott legyen az alkalmazott technológiák, műveleti eljárások és eszközök hatékonyságának jellemzőiről, energia-fogyasztásukról, környezeti hatásukról. Fontosnak tartja ezen jellemzők ismeretét, javaslatot tud tenni az alternatívák közötti választásra.</t>
  </si>
  <si>
    <t>Ismeri a forgácsoló szerszámgépek mozgásviszonyait, a technológiai paraméterek beállítási módjait, tudja kezelni a hagyományos forgácsoló gépeket (eszterga-, maró-, köszörű-, gyalu-, vésőgép).</t>
  </si>
  <si>
    <t>Beállítja a műszaki dokumentációkban előírt forgácsoláshoz tartozó technológiai paramétereket, elvégzi az előírt gépi forgácsolási (esztergálás, marás, köszörülés, gyalulás, vésés) műveleteket.</t>
  </si>
  <si>
    <t>"C" GÉPI FORGÁCSOLÁS (4. SOR)</t>
  </si>
  <si>
    <r>
      <t xml:space="preserve">A tananyagelemek és a deszkriptorok projektszemléletű kapcsolódása: 
</t>
    </r>
    <r>
      <rPr>
        <sz val="11"/>
        <color theme="1"/>
        <rFont val="Franklin Gothic Book"/>
        <family val="2"/>
        <charset val="238"/>
      </rPr>
      <t>A megfelelő ismeretek elsajátítása után képes lesz meghatározni és kiválasztani az előgyártmányhoz szükséges melegalakítási eljárást. A melegalakítással  kapcsolatos feladatok végrehajtását a projektekben az ismereteire és a műszaki dokumentációban leírtaknak megfelelően önállóan végzi, szükség esetén szakmai segítséggel.</t>
    </r>
  </si>
  <si>
    <t>Hegesztés, forrasztás</t>
  </si>
  <si>
    <t>Porkohászat</t>
  </si>
  <si>
    <t>Öntés</t>
  </si>
  <si>
    <t>Melegalakítások</t>
  </si>
  <si>
    <t>Anyagismeret és gyártástechnológia</t>
  </si>
  <si>
    <t>A műszaki dokumentációban leírtaknak megfelelően önálló munkát végez, szükség esetén mérnöki segítséget kér.</t>
  </si>
  <si>
    <t>Ismeri a melegalakítási, öntési és porkohászati technológiákat, eljárásokat és termékeket.</t>
  </si>
  <si>
    <t>Meghatározza és kiválasztja az előgyártmány elkészítéséhez szükséges melegalakító eljárást.</t>
  </si>
  <si>
    <t>"A" ANYAGISMERET ÉS GYÁRTÁSTECHNOLÓGIA (1; 2; 3. SOR)</t>
  </si>
  <si>
    <r>
      <t>A tananyagelemek és a deszkriptorok projektszemléletű kapcsolódása:</t>
    </r>
    <r>
      <rPr>
        <sz val="11"/>
        <color theme="1"/>
        <rFont val="Franklin Gothic Book"/>
        <family val="2"/>
        <charset val="238"/>
      </rPr>
      <t xml:space="preserve"> 
A megfelelő ismeretek elsajátítása után képes lesz a gépészetben alkalmazható hidegalakítással kapcsolatos feladatok végrehajtására, a műszaki dokumentációban leírtaknak megfelelően. Az ismereteire és a műszaki dokumentációra támaszkodva biztonságosan tudja használni a szerszámgépeket, szükség esetén szakmai segítséggel.</t>
    </r>
  </si>
  <si>
    <t>Szerszámgépek készülékei</t>
  </si>
  <si>
    <t>Korszerű forgácsoló szerszámgépek</t>
  </si>
  <si>
    <t>Műszaki dokumentációk</t>
  </si>
  <si>
    <t>Hidegalakítások</t>
  </si>
  <si>
    <t>A műszaki dokumentációban leírtaknak megfelelően önálló munkát végez, szükség esetén a gépkiválasztási és a műveletterv készítési feladatához mérnöki, illetve a gépkezeléshez szakirányú szakmunkástól segítséget kér.</t>
  </si>
  <si>
    <t>A gazdaságos gyártás figyelembevétele mellett törekszik a munkavédelmi, munkabiztonsági jogszabályok és előírások, valamint a gyártási előírásban, művelettervben, műveletelemben rögzített rendelkezések maradéktalan betartására. Törekszik arra, hogy tájékozott legyen az alkalmazott technológiák, műveleti eljárások és eszközök hatékonyságának jellemzőiről, energia¬fogyasztásukról, környezeti hatásukról.Fontosnak tartja ezen jellemzők ismeretét, javaslatot tud tenni az alternatívák közötti választásra.</t>
  </si>
  <si>
    <t>Ismeri a gépészetben alkalmazható hidegalakítási eljárásokat, eljárásait, szerszámait, a gépek működésének jellemzőit és biztonságtechnikai előírásait.</t>
  </si>
  <si>
    <t>Meghatározza és kiválasztja a lemezek hidegalakításához (darabolás, kivágás, lyukasztás, mélyhúzás) alkalmas berendezéseket, összeállítja a művelettervet és szükség esetén elvégzi a technológiai folyamatot.</t>
  </si>
  <si>
    <r>
      <t xml:space="preserve">Kapcsolódó tananyagegységek: </t>
    </r>
    <r>
      <rPr>
        <sz val="11"/>
        <color theme="1"/>
        <rFont val="Franklin Gothic Book"/>
        <family val="2"/>
        <charset val="238"/>
      </rPr>
      <t xml:space="preserve">
"C"</t>
    </r>
  </si>
  <si>
    <r>
      <t xml:space="preserve">időkeret: </t>
    </r>
    <r>
      <rPr>
        <sz val="11"/>
        <color theme="1"/>
        <rFont val="Franklin Gothic Book"/>
        <family val="2"/>
        <charset val="238"/>
      </rPr>
      <t>8 óra</t>
    </r>
  </si>
  <si>
    <t xml:space="preserve">Centrifugál- és csavarszivattyúval áramlástehnikai mérések végzése.
A tanulók a megfelelő szerelvények és mérőeszközök használatával elvégzik a szükséges méréseket a szivattyúkon, először állandó nyomáson, majd változtatható fordulatszámon - a biztonságos munkavégzésnek megfelelően. Indítás előtt leellenőrzik, hogy a zárószerelvények, és a mérőeszközök a megfelelő állapotba legyenek állítva, és ismertetik a kiválasztott mérőeszköz mérési elvét. A mért eredményeket excel táblában rögzítik, és ebből trendeket készítenek. A kapott trendek alapján kiértékelik a mérési eredményeket, összehasonlítják a két állapot eredményeit, és levonják a következtetéseket.
Bemutatják a társaiknak, hogy melyik szivattyú milyen esetekben alkalmazható. </t>
  </si>
  <si>
    <r>
      <t xml:space="preserve">Kapcsolódó tananyagegységek: </t>
    </r>
    <r>
      <rPr>
        <sz val="11"/>
        <color theme="1"/>
        <rFont val="Franklin Gothic Book"/>
        <family val="2"/>
        <charset val="238"/>
      </rPr>
      <t xml:space="preserve">
"B"</t>
    </r>
  </si>
  <si>
    <t xml:space="preserve">Szivattyúszerelés
A tanulók az üzemi személyzettel közösen helyszíni bejárást tartanak, majd átveszik az üzemtől kiszerelésre a szivattyút, a biztonsági előírások betartásával (Pl: LMRA, JSA-specifikus munkavédelmi előírások, eszközök, szerszámok, veszélyforrások-, blindjegyzék, P&amp;I). Elvégzik a berendezés tisztítását. Megállapítják a hibát szemrevételezéssel, mérésekkel, vagy trendek elemzésével. A kiértékelést egy tanuló összefoglalja a csoport számára, és közösen döntenek a javítás lehetséges módjairól. Egy tanuló ismerteti a szivattyú típusát, főbb paramétereit, az üzemben betöltött funkcióját, az üzemeltetés alatt tapasztalt hibát. A munka során szerelési tervet készítenek word dokumentumban, mérési jegyzőkönyvet állítanak ki a meghibásodott alkatrészekről, gondoskodnak a szükség szerinti cseréről.  Majd az oktató irányításával a feladatok kiosztása után megkezdik a  csoportos munkát. </t>
  </si>
  <si>
    <r>
      <t xml:space="preserve">A tananyagelemek és a deszkriptorok projektszemléletű kapcsolódása: 
</t>
    </r>
    <r>
      <rPr>
        <sz val="11"/>
        <color theme="1"/>
        <rFont val="Franklin Gothic Book"/>
        <family val="2"/>
        <charset val="238"/>
      </rPr>
      <t>Megismerik a vegyipari üzemek biztonsági berendezéseit, védelmi rendszereit. Megismerik a biztonsági szerelvények feladatait, tipusait: hasadó tárcsa, rugó és súlyterhelésű biztonsági szelepek. Ismerik a</t>
    </r>
    <r>
      <rPr>
        <sz val="11"/>
        <rFont val="Franklin Gothic Book"/>
        <family val="2"/>
        <charset val="238"/>
      </rPr>
      <t xml:space="preserve"> biztonsági és üzemi nyomás kapcsolatát. A projektfaladatok során megismerik a biztonsági szelepek szerkezetét, javítását, beállítását. </t>
    </r>
    <r>
      <rPr>
        <sz val="11"/>
        <color theme="1"/>
        <rFont val="Franklin Gothic Book"/>
        <family val="2"/>
        <charset val="238"/>
      </rPr>
      <t xml:space="preserve">A társszervezetekkel közösen elvégzik egy rugós biztonsági szelep beállítását.  A szelep beállítási nyomását próbapadon kell beszabályozni, úgy, hogy a BIZTONSÁGI SZELEP ADAT ÉS HITELESÍTÉSI LAP-on rögzített nyomásértéken kinyisson. A hitelesítési adatokat számítógépes adatbázisban rögzítik. A szelep azonosítási számát (jelét) és beállítási nyomás értékét a szelep jól látható és alkalmas részébe (általában a lefúvó csonk karima felső része vagy a gyártóművi adattábla) fém beütővel be kell ütni, vagy el nem távolítható (pl. jelölő fémszalaggal) módon kell feltüntetni.
</t>
    </r>
  </si>
  <si>
    <t>Környezetvédelmi feladatok</t>
  </si>
  <si>
    <t>Vegyipari munkavédelmi feladatok</t>
  </si>
  <si>
    <t>Biztonsági szerelvények ellenőrzése, 
beállítása</t>
  </si>
  <si>
    <t>Nyomástartó edények biztonsága</t>
  </si>
  <si>
    <t>Munkáját önállóan vagy vezetői (csoportvezető, részlegvezető) beosztásban végzi. Tudatában van a beosztott munkatársaival szembeni felelősségének.</t>
  </si>
  <si>
    <t>Törekszik a jogszabályok, szabványok és legújabb technológiák, eszközök pontos ismeretére, változásuk és fejlődésük követésére.</t>
  </si>
  <si>
    <t>Ismeri a munka és környezetvédelemmel kapcsolatos előírásokat és feladatokat. Azonosítja a kollektív védőrendszereket, felsorolja és megnevezi az egyéni védőeszközöket.</t>
  </si>
  <si>
    <t>Ellenőrzi és beállítja a vegyipari üzem biztonságtechnikai eszközeit.</t>
  </si>
  <si>
    <t>"C" Vegyipari gépész feladatok(2; 4; 5; 6; 7; 9; 10; 11; 12; 14; 18; 19; 21; 22; 23; 24; 27; 28; 29; 30; 31; 32. sor)</t>
  </si>
  <si>
    <r>
      <t xml:space="preserve">A tananyagelemek és a deszkriptorok projektszemléletű kapcsolódása: 
</t>
    </r>
    <r>
      <rPr>
        <sz val="11"/>
        <color theme="1"/>
        <rFont val="Franklin Gothic Book"/>
        <family val="2"/>
        <charset val="238"/>
      </rPr>
      <t xml:space="preserve">A karbantartási utasításban előirtak szerint, meghatározott időközönként ellenőrzik a felügyeletük alá tartozó berendezések, gépek műszaki állapotát. Az ellenőrzéseket szemrevételezéssel, a berendezésekre felszerelt mérőműszerek leolvasásával, plusz mérések beiktatásával végzik. Az ellenőrzés eredményeit az ellenőrzési naplóban rögzítik. A projekt végére kiértékelést végeznek, trendeket készítenek, amely alapján következtetéseket vonnak le a gépek, berendezések műszaki állapotáról. Meghibásodás elemzést végeznek, a kapott eredményeket megosztják oktatójukkal és a tanulókkal. </t>
    </r>
  </si>
  <si>
    <t>Vegyipari kiszolgáló rendszerek működtetése, karbantartása</t>
  </si>
  <si>
    <t>A zárt rendszerű javítási technológia előírásai, nemzetközi szabványok</t>
  </si>
  <si>
    <t>Vegyipari készülékkezelési és -szerelési feladatok</t>
  </si>
  <si>
    <t>Munkáját önállóan vagy üzemvezető mérnök irányítása mellett végzi. Felelősséget vállal saját és munkatársa munkájáért.</t>
  </si>
  <si>
    <t>Törekszik a jogszabályok pontos ismeretére, változásuk követésére. Precízen, és ütemezetten (pl.: naprakészen) vezeti a dokumentációkat.</t>
  </si>
  <si>
    <t>Ismeri és érti a műszaki minősítés elvét, szabályait, a garancia fogalmát, érvényesítési módját. Megérti a minőségirányítási elveket, tudja a legfontosabb szabványok elérhetőségét, forrását.</t>
  </si>
  <si>
    <t>Ellenőrzi és dokumentálja a felügyelete alá tartozó gépek, berendezések műszaki megfelelőségét és biztonságát.</t>
  </si>
  <si>
    <r>
      <t xml:space="preserve">A tananyagelemek és a deszkriptorok projektszemléletű kapcsolódása: 
</t>
    </r>
    <r>
      <rPr>
        <sz val="11"/>
        <color theme="1"/>
        <rFont val="Franklin Gothic Book"/>
        <family val="2"/>
        <charset val="238"/>
      </rPr>
      <t>A projektek teljesítése során részt vesznek folyamatirányító rendszerek kiépítésében, hálózatok szerelési munkáiban, alkalmazva a megszerzett P&amp;I  rajzolvasási ismereteket (jelölések, piktogramok), Próbaüzem során a társszervezetekkel közösen elvégzik a szükséges javításokat és beállításokat, áramlástechnikai méréséket végeznek, amelyeket képesek alkalmazni a mérőműszerek pontos beállításakor.</t>
    </r>
  </si>
  <si>
    <t>Áramlástechnikai mérések</t>
  </si>
  <si>
    <t>Anyagok tárolása és szállítása</t>
  </si>
  <si>
    <t>Ipari elektronika, villanymotorok működtetése</t>
  </si>
  <si>
    <t>Gépek kezelése és karbantartása</t>
  </si>
  <si>
    <t>Analóg és digitális vezérlések és szabályozások</t>
  </si>
  <si>
    <t>Mérési és folyamatirányítási feladatok</t>
  </si>
  <si>
    <t>Munkáját más szakterület szakembereivel közösen végzi. A munkatársi kapcsolatában készséges, udvarias és alkalmazkodó.</t>
  </si>
  <si>
    <t>Minőségorientált az irányítástechnikai műszerek szerelési és beállítási feladatainál a szakma specialistáival, műszerészekkel és elektrotechnikai szakemberekkel való együttműködésben.</t>
  </si>
  <si>
    <t>Érti az analóg és digitális szabályozási körök műszereit, működésüket, alkalmazási lehetőségeiket. Felismeri főbb típusaikat szerkezeti kialakításukat. Tudja beállításuk szabályait.</t>
  </si>
  <si>
    <t>Közreműködik a vegyipari folyamatirányító rendszerek kiépítésében, hálózatok szerelési munkáiban, próbaüzemeltetésben. Az irányítástechnikai eszközök gépészeti vonatkozású elmeit szereli és javítja.</t>
  </si>
  <si>
    <r>
      <t xml:space="preserve">A tananyagelemek és a deszkriptorok projektszemléletű kapcsolódása:  
</t>
    </r>
    <r>
      <rPr>
        <sz val="11"/>
        <color theme="1"/>
        <rFont val="Franklin Gothic Book"/>
        <family val="2"/>
        <charset val="238"/>
      </rPr>
      <t>Megismerik a vezérlőrendszerek jellemző műszereit, felépítését.  A már megszerzett műszeres ismereteket felhasználva el tudják végezni (önállóan vagy csapatban)  a PID szabályzók egyszerű beállítását, ellenőrzését: pontosság, beavatkozási gyorsaság.  A nagyobb javítási, beállítási munkákat a társzakmák szervezeteivel közösen végzik. A munkák tervezését, az üzemmel  való összehangolását is el tudják végezni. Folyamatosan fejlesztik önmagukat és ismereteiket megosztják tanulótársaikkal és kikérik véleményüket.</t>
    </r>
  </si>
  <si>
    <t>Folyamatirányítással kapcsolatos feladatok, batch technológia</t>
  </si>
  <si>
    <t>Adatgyűjtő, szétosztó és irányító rendszerek, digitális mérési adatgyűjtők</t>
  </si>
  <si>
    <t>Munkáját önállóan vagy csapatban végzi, adott esetben más szakterület munkatársaival együttműködve. Tudatában van a feladatmegosztás miatti felelősségének saját beosztott munkatársaival szemben.</t>
  </si>
  <si>
    <t>Elkötelezett vegyipar speciális gépszerelési megoldásai alkalmazása, felkutatása mellett. Együttműködésre törekszik a társszakmák munkatársaival.</t>
  </si>
  <si>
    <t>Ismeri és érti a pneumatikus és elektromos vezérlő rendszerek jellemző műszereit, készülékeit és hálózatát, a szabályozás¬technika főbb területeit, a kötegelt gyártási technológia jellemzőt. Érti a PLC, valamint PID szabályozók működését.</t>
  </si>
  <si>
    <t>Ellenőrzi és beállítja a vegyipari folyamatirányítás beavatkozó eszközeit, kiemelten: munkahengerek, adagolók, vezérelt csapok és szelepek, elektromos, elektropneumatikus és pneumatikus távadók, irányítástechnikai eszközök.</t>
  </si>
  <si>
    <r>
      <t xml:space="preserve">A tananyagelemek és a deszkriptorok projektszemléletű kapcsolódása: 
</t>
    </r>
    <r>
      <rPr>
        <sz val="11"/>
        <color theme="1"/>
        <rFont val="Franklin Gothic Book"/>
        <family val="2"/>
        <charset val="238"/>
      </rPr>
      <t>A cél a vegyipari végtermék kiszerelő berendezések típusainak megismerése, valamint a por- és szilárd halmazállapotú kiszerelő berendezések ismerete. A legmodernebb mérési technikákat alkalmazzák a kiszerelés során (pl. mérlegek). A végtermékek kiszerelésénél sarzszámot alkalmaznak, amely kiszereléstől a felhasználásig nyomon követi a terméket. A nyomonkövetés dokumentálása számítógépes környezetben történjék. Tegyenek javaslatot a dokumentálás, nyomonkövetés javítására, korszerű informatikai eszközök használatának bevonásával. Tapasztalataikat megosztják tanulótársaikkal. A projektfeladatot végig tudatosan, a munkavédelmi szabályok betartásával, egyéni védőeszközök használatával végzik.</t>
    </r>
  </si>
  <si>
    <t>Vegyipari végtermékek kiszerelése</t>
  </si>
  <si>
    <t>Vegyipari műveletek és technológiák</t>
  </si>
  <si>
    <t>Műanyagok, gyógyszerek, egyéb termékek</t>
  </si>
  <si>
    <t>Petrolkémiai folyamatok és termékek</t>
  </si>
  <si>
    <t>Ipari kémia</t>
  </si>
  <si>
    <t>Munkáját önállóan vagy csapatban végzi.</t>
  </si>
  <si>
    <t>Törekszik a pontos, szakszerű és a jogszabályi előírásoknak megfelelő, biztonságos munkavégzésre. Önkritikusan elemzi a munka közben elkövetett hibákat.</t>
  </si>
  <si>
    <t>Felismeri a vegyiparban használt fontosabb célgépek, kiszerelők, adagolók, csomagolók jellemző típusait. Érti működésüket, felsorolja gépészeti vonatkozású feladataikat.</t>
  </si>
  <si>
    <t>Ellenőrzi a vegyipari anyagfeldolgozó, végtermék kiszerelő célberendezések működését. Elvégzi a célberendezések gépészeti beállítását Készüléket javít, alkatrészeket cserél.</t>
  </si>
  <si>
    <r>
      <t xml:space="preserve">A tananyagelemek és a deszkriptorok projektszemléletű kapcsolódása: 
</t>
    </r>
    <r>
      <rPr>
        <sz val="11"/>
        <color theme="1"/>
        <rFont val="Franklin Gothic Book"/>
        <family val="2"/>
        <charset val="238"/>
      </rPr>
      <t>Tartályok, zárt tecnológiai berendezések javítása, ellenőrzése csak beszállásos munkavégzés birtokában lehetséges. A tanulóknak ismernie kell a beszállási engedély fogalmát, tárgyát, kiadásának feltételeit, a beszállásos engedélyhez kötött munkában résztvevő személyek feladatait, feladatmegosztásukat, a beszállásos munkavégzés során használatos felszereléseket. Tisztában kell lenniük a munkavégző személy egyéni felszerelésével és védelmével. A projekt során azonosítják a javítandó készülékben használt veszélyes anyagokat, megismerik, áttanulmányozzák azok biztonsági adatlapjait, és gondoskodnak a leürített veszélyes anyagok elszállításáról, megsemmisítéséről. Leálláskor tudatosan figyelnek mindezek biztonságos elvégzésére.</t>
    </r>
  </si>
  <si>
    <t>Tartályok belső javítása beszállási engedéllyel</t>
  </si>
  <si>
    <t>Munkáját önállóan vagy üzemvezető mérnök irányítása mellett, illetve - adott esetben vezetői beosztásban - csapatban végzi, betartva a jogi-, illetve üzemeltetési előírásokat. Vezeti, irányítja és ellenőrzi beosztott munkatársai munkáját.</t>
  </si>
  <si>
    <t>Törekszik a fenntartható fejlődés kialakítására saját és munkahelyi környezetében. Betartja és betartatja a zárt javítási technológia szabályait a veszélyes anyagok kezelésénél.</t>
  </si>
  <si>
    <t>Átfogóan ismeri a vegyipari berendezések, mint veszélyes anyagokat feldolgozó eszközök karbantartására és javítására vonatkozó zárt technológiák biztonságtechnikai, munkavédelmi és környezetvédelmi szabályait. Azonosítja a berendezéseket, megnevezi alkatrészeiket és szerelvényeiket.</t>
  </si>
  <si>
    <t>Megszervezi és irányítja a vegyipari hőcserélők, duplikátorok, keverők és egyéb tartály jellegű berendezések karbantartását.</t>
  </si>
  <si>
    <r>
      <t xml:space="preserve">A tananyagelemek és a deszkriptorok projektszemléletű kapcsolódása: 
</t>
    </r>
    <r>
      <rPr>
        <sz val="11"/>
        <color theme="1"/>
        <rFont val="Franklin Gothic Book"/>
        <family val="2"/>
        <charset val="238"/>
      </rPr>
      <t>Ismerik az ipari anyagok főbb jellemzőit, felhasználásukat. Ismerik a szerkezeti anyagok főbb jellemzőit, mint például szilárdság, keménység korrózióval szembeni ellenálló képesség stb. Ismerik a jelölésüket és így pontosan be tudják azonosítani azokat. Digitálisan vezetik az agyagok be- és kivételezét, nyomon követik a felhasználásukat és szükség esetén indítják a rendeléseket a beszerzés felé. Ismerik karbantartó műhely és raktár struktuális renszerét. Naprakész dokumentációt vezetnek digitális formában.</t>
    </r>
  </si>
  <si>
    <t>Az anyagszállítás, -tárolás, -raktározás dokumentációja</t>
  </si>
  <si>
    <t>Munkáját önállóan vagy vezetői beosztásban, csapatban végzi.</t>
  </si>
  <si>
    <t>Törekszik a készletgazdálkodás jogi és gazdasági, pénzügyi szabályainak maradéktalan betartására. Precízen és ütemezetten (pl.: naprakészen) vezeti a dokumentációkat. Törekszik az anyagok gazdaságos felhasználására. Törekszik a dokumentumok nem papír alapú, digitális archiválása feltételeinek és rendszerének kialakítására.</t>
  </si>
  <si>
    <t>Ismeri és érti a vegyipari karbantartóműhely működtetésének, fenntartásának rendszerét, az anyaggazdálkodás, nyilvántartás és rendelés jogi és gazdasági szabályait, napi gyakorlatát. Felsorolja a nyilvántartási dokumentumokat.</t>
  </si>
  <si>
    <t>Anyagnyilvántartási és raktározási feladatokat lát el vegyipari karbantartó műhelyben. Vezeti a dokumentumokat, intézi az anyagrendelést, irányítja a készletelhelyezést.</t>
  </si>
  <si>
    <t>"B" Anyagtárolási;  -szállítási és hőcserélő feladatok (1; 8; 13; 15; 16; 17; 20; 26. sor)</t>
  </si>
  <si>
    <r>
      <t xml:space="preserve">A tananyagelemek és a deszkriptorok projektszemléletű kapcsolódása: 
</t>
    </r>
    <r>
      <rPr>
        <sz val="11"/>
        <color theme="1"/>
        <rFont val="Franklin Gothic Book"/>
        <family val="2"/>
        <charset val="238"/>
      </rPr>
      <t>A vegyipari berendezések javításához karbantartási tervet készítenek, melyhez képesek értelmezni a Műveleti dokumentumokat, Kezelési és Karbantartási Utasításokat. Ezen dokumentumok felhasználásával javítási és szerelési tervet készítenek. A projketfeladat során a rendszeresen használt digitális programokat, magabiztosan kezelik. Az ellenőrzéshez és a karbantartáshoz szükséges anyagok, szerszámok, segédeszközök kiválasztása a szerelési  utasítás, és katalógus alapján történik. A vizsgálati ellenőrzési ciklusidő általános periódusainak jogszabályi változásait és speciális üzemi szabályozást folyamatosan nyomonkövetik. Ehhez új és megbízható informatikai eszközöket használnak. Igényesek a készített dokumentumok formai és tartalmi követelményei iránt. Korrózióvédelmi, anyagvizsgálati alapismeretekkel rendelkeznek.</t>
    </r>
  </si>
  <si>
    <t>Tartályok és szerelvényeik</t>
  </si>
  <si>
    <t>Munkáját önállóan vagy üzemvezető mérnök irányítása mellett, illetve - adott esetben vezetői beosztásban - csapatban végzi, betartva a jogi-, illetve üzemeltetési előírásokat.</t>
  </si>
  <si>
    <t>Igényes a készített dokumentációk formai és tartalmi minőségével szemben. Figyelemmel kíséri a jogszabályi változásokat.</t>
  </si>
  <si>
    <t>Alkalmazói szinten ismeri a vegyipari berendezések ellenőrzésének és karbantartásának jogszabályban előírt ciklusait. Megnevezi az ellenőrzéshez és karbantartáshoz szükséges anyagokat, szerszámokat, segédeszközöket és eljárásokat.</t>
  </si>
  <si>
    <t>Karbantartási vagy javítási javaslatot, tervet készít vegyipari berendezésekhez. Kiválasztja a szükséges szerszámokat és segédanyagokat.</t>
  </si>
  <si>
    <t>"A" Gépészeti feladatok(3; 25. sor)</t>
  </si>
  <si>
    <r>
      <t xml:space="preserve">A tananyagelemek és a deszkriptorok projektszemléletű kapcsolódása: 
</t>
    </r>
    <r>
      <rPr>
        <sz val="11"/>
        <color theme="1"/>
        <rFont val="Franklin Gothic Book"/>
        <family val="2"/>
        <charset val="238"/>
      </rPr>
      <t>Megismerik az üzemi állapotfigyelő rendszereket, állapotfelmérő méréseket végeznek a vegyipari gépek, berendezések üzemi állapotának, a karbantartás szükségességének megállapításához. Olyan projektfeladatokat végeznek, mely során az új, korszerűbb állapotfigyelő rendszerek beépítésének a lehetőségeit, új mérések beépítésének, bevezetésének a lehetőségeit vizsgálják. A vizsgálat kiértékelése során modern informatikai eszközöket használnak (pl. Statisztikai diagramok: oszlop, kör), valamint elemző értékelő számításokat, trendvizsgálati módszereket alkalmaznak. Ismerik a mérési szabványokat.</t>
    </r>
  </si>
  <si>
    <t>Nyomás, hőmérséklet és anyagáram mérő műszerek</t>
  </si>
  <si>
    <t>Motivált a mérési értékelési dokumentációt a rendelkezésére álló informatikai támogatással készíteni. Törekszik a megfelelő mérésértékelő eljárás kiválasztására</t>
  </si>
  <si>
    <t>Azonosítja a vegyipari gépek üzemi állapotának meghatározását célzó mérések - kiemelten a hőmérséklet, nyomás, anyagmennyiség, gépi teljesítmény - eszközeit. Tudja a mérések végrehajtásuk gyakorlatát.</t>
  </si>
  <si>
    <t>Üzemi állapotfelmérő méréseket végez és értékel.</t>
  </si>
  <si>
    <r>
      <t xml:space="preserve">A tananyagelemek és a deszkriptorok projektszemléletű kapcsolódása: 
</t>
    </r>
    <r>
      <rPr>
        <sz val="11"/>
        <color theme="1"/>
        <rFont val="Franklin Gothic Book"/>
        <family val="2"/>
        <charset val="238"/>
      </rPr>
      <t>A tanulók projektfeladatokon keresztül megismerik a korszerű folyamatirányító rendszereket. Alkalmazzák a P&amp;I-ok  tanulmányozása során megszerzett ismereteket. Az így szerzett ismeretek által képesek foglalkozni az ipari  vezérlő- és szabályzórendszerek gépészeti vonatkozásaival, jellemző műszereivel, beállításukkal és karbantartásuk módszereivel. Az ellenőrzések és kimérések során kapott adatokat rögzítik és a formai és tartalmi követelményeknek megfelelő dokumentumot állítanak össze, ezt a társaikkal közösen kiértékelik és megoldási javaslatokat tesznek. Munkájukat önállóan végzik és  felelősséget vállalnak saját tevékenységükért.</t>
    </r>
  </si>
  <si>
    <t>Gáz halmazállapotú alapanyagok ipari felhasználása</t>
  </si>
  <si>
    <t>A szerves kémia ipari alkalmazása</t>
  </si>
  <si>
    <t>Munkáját üzemvezető mérnök irányításával vagy önállóan végzi. Felelősséget vállal saját tevékenységéért, és a beosztott munkatársak munkájáért.</t>
  </si>
  <si>
    <t>Tudja és érti a vegyipari berendezések működését meghatározó vegyipari műveletek és eljárások fizikai és kémiai összefüggéseit. Felismeri a berendezések helyét és feladatát a gyártási technológiában.</t>
  </si>
  <si>
    <t>Megtervezi és kiválasztja a vegyipari berendezések üzemi állapota felméréséhez szükséges mérési eljárásokat és műszereiket.</t>
  </si>
  <si>
    <r>
      <t xml:space="preserve">A tananyagelemek és a deszkriptorok projektszemléletű kapcsolódása: 
</t>
    </r>
    <r>
      <rPr>
        <sz val="11"/>
        <color theme="1"/>
        <rFont val="Franklin Gothic Book"/>
        <family val="2"/>
        <charset val="238"/>
      </rPr>
      <t xml:space="preserve">Megismerik a vegyiparban használatos készülékek működését, szerkezeti kialakításukat, alkalmazni tudják a technológiai és olajipari folyamatokban. A folyamatos üzem biztosításához szükséges paraméterek beállítását el tudják végezni. Ismerik az ipari kromatográfok működését. A projektfeladatok végén a mérések eredményét kiértékelik, azokat alkalmazzák a technológia üzemeltetése során. </t>
    </r>
  </si>
  <si>
    <t>Anyagátadási feladatok és technológiák</t>
  </si>
  <si>
    <t>Forgó vegyipari berendezések szerelése, javítása</t>
  </si>
  <si>
    <t>Keverős készülékek, duplikátorok szerelése</t>
  </si>
  <si>
    <t>Törekszik a veszélyes anyagokat feldolgozó gépekre vonatkozó biztonsági előírások betartására és betartatására. Előnyben részesíti a környezetbarát megoldásokat.</t>
  </si>
  <si>
    <t>Ismeri a vegyiparban általában alkalmazott típuskészülékek működését, szerkezeti kialakítását, alkalmazási körüket és meghibásodásuk lehetőségeit. Érti a műveletek technológiában elfoglalt helyét és szerepét.</t>
  </si>
  <si>
    <t>Ellenőrzi a felügyelete alá tartozó vegyipari célberendezések - keverő, centrifuga, szűrő, bepárló, desztilláló stb.- működését, megállapítja hibájukat és a hibaelhárítás módját.</t>
  </si>
  <si>
    <r>
      <t xml:space="preserve">A tananyagelemek és a deszkriptorok projektszemléletű kapcsolódása: 
</t>
    </r>
    <r>
      <rPr>
        <sz val="11"/>
        <color theme="1"/>
        <rFont val="Franklin Gothic Book"/>
        <family val="2"/>
        <charset val="238"/>
      </rPr>
      <t xml:space="preserve">Önállóan müködtetik a vegyiparban használatos hűtő-és fagyasztóberendezéseket, ismerik és azonosítani tudják a berendezésekben használatos hűtőfolyadékokat (abszorbenseket), ismerik azok élettani hatásait, kezelési módját. Folyamatosan ellenőrzik a hűtőberendezéseket, feltárják azok hibáit és megszervezik, megtervezik, ütemezik a javításokat. A hűtőfolyadék cseréjekor gondoskodnak a veszélyes anyag elszállításáról, HAK kód feltüntetésével gondoskodnak a veszélyes anyag nyomonkövetéséről az elszállítás és a megsemmisítés során. Munkájuk során tudatosan  érvényesítik a fenntarthatóság és környezettudatosság  szempontjait. </t>
    </r>
  </si>
  <si>
    <t>Kolonnák, töltött oszlopok és bepárlók szerelése</t>
  </si>
  <si>
    <t>Önállóan vagy mérnök irányítása mellett, illetve csapatban dolgozik. Felelősséget vállal saját tevékenységéért, és a beosztott munkatársak munkájáért. Képes önellenőrzésre és a hibák önálló javítására.</t>
  </si>
  <si>
    <t>Kész munkáját a különösen veszélyes anyagok, környezetkárosító hatások tudatában, felelősséggel és pontosan végezni. Ügyel arra, hogy hűtőrendszerek anyagainak használatában érvényesüljenek a fenntarthatóság és környezettudatosság szempontjai. Elkötelezett a károsanyag kibocsátás csökkentése mellett.</t>
  </si>
  <si>
    <t>Ismeri és érti az ipari hűtéstechnika technológiai megoldásait, a hűtőtornyok, kompresszoros és abszorpciós hűtők működését. Azonosítja a típus készülékeket.</t>
  </si>
  <si>
    <t>Ellenőrzi és működteti a vegyiparban alkalmazott hűtőberendezéseket, megállapítja hibájukat és a hibaelhárítás módját.</t>
  </si>
  <si>
    <r>
      <t xml:space="preserve">A tananyagelemek és a deszkriptorok projektszemléletű kapcsolódása: 
</t>
    </r>
    <r>
      <rPr>
        <sz val="11"/>
        <color theme="1"/>
        <rFont val="Franklin Gothic Book"/>
        <family val="2"/>
        <charset val="238"/>
      </rPr>
      <t>A projektfeladatban tudatosan alkalmazzák a vegyipari készülékekről és azok karbantartásáról eddig tanultakat. Megismerik a hőcserélők, duplikátorok működését. Hibafeltárást végeznek, megismerik az ahhoz szükséges műszerek  kezelését, használatát. Kapcsolatot tartanak  a hibafeltárást segító társszervezetekkel. A hibafeltárás eredményeit digitálisan rögzítik, dokumentálják, kiértékelik és megosztják a tanulótársakkal, javaslatot tesznek a javításukra, cseréjükre. A hőcserélő és duplikátorok szükséges cseréjét méretezési számításokkal alá tudják támasztani. Tudatában vannak, hogy a vegyipari üzemekben kiemelt jelentősége van a speciális munkabiztonsági és tűzvédelmi előírásoknak és ezek gyakorlati alkalmazásának. Képesek a fő hőcserélő típusok azonosítására, kategorizálására, ismerik az</t>
    </r>
    <r>
      <rPr>
        <sz val="11"/>
        <rFont val="Franklin Gothic Book"/>
        <family val="2"/>
        <charset val="238"/>
      </rPr>
      <t xml:space="preserve"> érzékelhető hőátadást, és a fázisváltozással járó hőátadást.</t>
    </r>
  </si>
  <si>
    <t>Ipari hűtéstechnika</t>
  </si>
  <si>
    <t>Közvetlen hőcserélők, hűtőtornyok</t>
  </si>
  <si>
    <t>Duplikátorok, csőköteges és lemezes hőcserélők</t>
  </si>
  <si>
    <t>A hőátadás alapja, ipari hőcserélők</t>
  </si>
  <si>
    <t>Ipari hőcserélők kezelése</t>
  </si>
  <si>
    <t>Munkáját a munka- és tűzvédelmi előírások betartásával és betartatásával végzi.</t>
  </si>
  <si>
    <t>Ismeri és érti a hőátadás elvét, módszereit, gyakorlati eszközeit. Tudja ezek alkalmazási körét, meghibásodásuk lehetőségeit. Tudja a hőcserével kapcsolatos alapszámításokat.</t>
  </si>
  <si>
    <t>Ellenőrzi a vegyipari hőcserélők, duplikátorok működését, megállapítja a hibájukat és a hibaelhárítás módját.</t>
  </si>
  <si>
    <r>
      <t xml:space="preserve">A tananyagelemek és a deszkriptorok projektszemléletű kapcsolódása: 
</t>
    </r>
    <r>
      <rPr>
        <sz val="11"/>
        <color theme="1"/>
        <rFont val="Franklin Gothic Book"/>
        <family val="2"/>
        <charset val="238"/>
      </rPr>
      <t>A projektmunkák során a  tanulók megismerik a forgó vegyipari berendezések hajtómű típusait, a tömítő rendszereit (tömítések fajtáit, tömszelence rendszereit) azok ellenőrzését, javítását. Katalógus alapján ki tudják választani a gépek kenéséhez és hűtéséhez szükséges olajokat viszkozitás, sűrűség, kenési tulajdonság alapján. Táblázatban megfelelő struktúrában rendszerezik  a kiválasztott olajokat és biztonságos helyen tárolják (felhőalapú tárhelyen vagy mappában). Megismerik a nagyleállási folyamatokat. Feladataik végrehajtása során a környzetvédelmi előírásokat figyelembe véve járnak el, alkalmazzák a hulladékkezelés - különösen a veszélyes hulladékok  -szakszerű gyűjtésének és ártalmatlanításának módjait. Döntéseik során tudatában vannak a munkatársaikkal szembeni felelősségüknek, határozottak és segítőkészek.</t>
    </r>
  </si>
  <si>
    <t>Gépészeti ismeretek</t>
  </si>
  <si>
    <t>Munkáját önállóan, vezető mérnök irányítása mellett vagy önálló vezetői beosztásban felelősséggel végzi. Tudatában van a beosztott munkatársaival szembeni felelősségének. Mint vezető határozott, de segítőkész, elkötelezett csapatépítést végez.</t>
  </si>
  <si>
    <t xml:space="preserve">Tudatos a veszélyes anyagokat feldolgozó forgó gépekre, berendezésekre vonatkozó biztonsági előírások betartásában és betartatásában. Munkája során szem előtt tartja a veszélyes hulladékok gyűjtését - energiatermelő újrahasznosításukhoz. </t>
  </si>
  <si>
    <t>Ismeri a forgó vegyipari berendezések, gépelemek főbb típusait, működésüket, alkalmazási területüket. Ismeri és azonosítja a forgó gépek kenési, hűtési és tömítési rendszereit.</t>
  </si>
  <si>
    <t>Forgó vegyipari berendezések hajtóművének és tömítő rendszerének ellenőrzését, karbantartását és javítását végzi vagy a javítási munkát irányítja. Ellenőrzi és beállítja a forgó berendezések kenését és hűtését.</t>
  </si>
  <si>
    <r>
      <t xml:space="preserve">A tananyagelemek és a deszkriptorok projektszemléletű kapcsolódása: 
</t>
    </r>
    <r>
      <rPr>
        <sz val="11"/>
        <color theme="1"/>
        <rFont val="Franklin Gothic Book"/>
        <family val="2"/>
        <charset val="238"/>
      </rPr>
      <t>A tanuló képes önállóan üzemeltetni, szabályozni az autoklávokat, nagynyomású reaktorokat, megismeri azok működését. Megismerik a diagnosztikát, karbantartási tervet. Ki tudják választani a legpontosabb mérésértékelő formátumot. Javaslatot tesz a leghatékonyabb és legkisebb energiát felhasználó vegyipari készülékek alkalmazására. A vizsgálat eredményeit megosztja diáktársaival és oktatójával, kikéri véleményüket és ennek figyelembevételével dönt.</t>
    </r>
  </si>
  <si>
    <t>Szervetlen vegyipari alapanyagok és termékek</t>
  </si>
  <si>
    <t>A vegyi anyagok előállításának kémiai alapjai</t>
  </si>
  <si>
    <t>Törekszik a veszélyes anyagokat feldolgozó gépekre vonatkozó biztonsági előírások betartására és betartatására. Kritikusan szemléli a különböző forrásból származó információkat.</t>
  </si>
  <si>
    <t>Ismeri és azonosítja a vegyipari technológiák és az ezeket végrehajtó célberendezések fontosabb típusait, a működtetésükkel kapcsolatos gépészeti vonatkozású feladatokat. Érti a vegyipari technológiák kémiai hátterét, a paraméterek megváltoztatásának hatásait.</t>
  </si>
  <si>
    <t>Ellenőrzi a vegyipari keverős készülékek, autoklávok, nagynyomású reaktorok, tekercselt készülékek működését, megállapítja a hibájukat és a hibaelhárítás módját.</t>
  </si>
  <si>
    <r>
      <t xml:space="preserve">A tananyagelemek és a deszkriptorok projektszemléletű kapcsolódása: 
</t>
    </r>
    <r>
      <rPr>
        <sz val="11"/>
        <color theme="1"/>
        <rFont val="Franklin Gothic Book"/>
        <family val="2"/>
        <charset val="238"/>
      </rPr>
      <t>Megismerik a gázszállító brendezések  főbb típusait, figyelemmel kísérik működésüket. Ismerik a kompresszorok hatásfokát. A kompresszorokra telepített állapotfigyelő rendszert (meghibásodás) figyelemmel kísérik, a mért értékeket összegyűjtik, következtetéseket vonnak le a kompresszor működéséről és az esetleges várható meghibásodásról. A projekt végén a kapott eredményeket és a levont következtetéseket megosztják tanulótársaikkal és szakoktatójukkal. A  gázszállító berendezések által szállított veszélyes gázok biztonsági adatlapjait  önállóan tanulmányozzák, ebből megismerik a  veszélyes anyagok élettani hatásait, kezelési módjait, illetve a védekezést a káros hatások ellen. A biztonsági adatlapok tartalmát digitális tartalmú segédlettel megosztják társaikkal, így fejlesztve digitális és verbális kompetenciáikat.</t>
    </r>
  </si>
  <si>
    <t>Kompresszorok ellenőrzése és szerelése</t>
  </si>
  <si>
    <t>Gázszállító berendezések</t>
  </si>
  <si>
    <t>Különösen törekszik a veszélyes gázokkal végzett munka biztonsági szabályainak betartására és betartatására.</t>
  </si>
  <si>
    <t>Ismeri és azonosítja a vegyiparban leggyakrabban alkalmazott gázszállító berendezések, ventilátorok és kompresszorok főbb típusait: kiemelten a dugattyús és csavarkompresszorokat. Érti a többfokozatú kompresszió elvét, és a gáztörvények hatását a kompressziónál.</t>
  </si>
  <si>
    <t>Vizsgálja és ellenőrzi a gázszállító berendezések, elsősorban a kompresszorok működését, megállapítja a hibájukat és a hibaelhárítás módját. Beállítja a kompresszor hűtését és kenését.</t>
  </si>
  <si>
    <r>
      <t xml:space="preserve">A tananyagelemek és a deszkriptorok projektszemléletű kapcsolódása: 
</t>
    </r>
    <r>
      <rPr>
        <sz val="11"/>
        <color theme="1"/>
        <rFont val="Franklin Gothic Book"/>
        <family val="2"/>
        <charset val="238"/>
      </rPr>
      <t>Megismerik a vegyiparban alkalmazott szivattyúk főbb típusait, jellemző tulajdonságaikat és a szüséges tartalék alkatrészeket a gyártó által  rendelkezésre bocsájtott gépkönyvek alapján. A szivattyúk javítása során törekszenek a legjobb minőségű tartalékalkatrészek beszerzésére, így javítva a szivattyúk élettartamát, segítve az üzemek rendelkezésre állásának javítását. Folyamatosan képezik magukat a minél jobb szerelési gyakorlat  kialakításában. Digitális tudásukat fejlesztik, miközben részt vesznek a Szerelési Utasítások naprakész kidolgozásában, hogy a csapatuk mindig a legjobb  megoldásokat alkalmazza. A projketfeladatban csapatjátékosként végzik munkájukat.</t>
    </r>
  </si>
  <si>
    <t>Szivattyúk ellenőrzése és szerelése</t>
  </si>
  <si>
    <t>Minőségorientált a gépek szerelési feladatainak elvégzésekor. Motivált az új megoldások alkalmazásában.</t>
  </si>
  <si>
    <t>Ismeri a vegyipari szivattyúk főbb típusait, a térfogat-kiszorítás elvén és a centrifugális elven működő szivattyúk jellemzőit. Felismeri szerkezeti kialakításukat, beépítésük módját.</t>
  </si>
  <si>
    <t>Elvégzi a vegyipari szivattyúkkal kapcsolatos gépszerelési feladatokat: járókereket, dugattyút, tömítést cserél, beállítja a szelepeket.</t>
  </si>
  <si>
    <r>
      <t xml:space="preserve">A tananyagelemek és a deszkriptorok projektszemléletű kapcsolódása: 
</t>
    </r>
    <r>
      <rPr>
        <sz val="11"/>
        <color theme="1"/>
        <rFont val="Franklin Gothic Book"/>
        <family val="2"/>
        <charset val="238"/>
      </rPr>
      <t>A tanulók képesek önállóan szivattyúkat azonosítani katalógus alapján. Ismerik a szivattyúk jellemző tulajdonságait, a szivattyúk hatásfokát, javaslatot tesznek a szivattyúk terhelés szabályzásának javítására (frekvencia váltó, bypass, szelepkiemelés) ezáltal csökentve az energiafelhasználásukat. Ki tudják választani a legpontosabb mérésértékelő formátumot. Az egyes projektekben javaslatot tesznek a leghatékonyabb és legkisebb energiát felhasználó szivattyú alkalmazására. A vizsgálat eredményeit megosztják diáktársaikkal és oktatójukkal, kikérik véleményüket és ennek figyelembevételével döntenek.</t>
    </r>
  </si>
  <si>
    <t>Folyadékszállító berendezések</t>
  </si>
  <si>
    <t>Az Ipari méréstechnika alapjai</t>
  </si>
  <si>
    <t>Vállalja, hogy a mérései értékelését és dokumentációját a rendelkezésére álló informatikai támogatással készíti. Törekszik a megfelelő mérésértékelő eljárás kiválasztására. Törekszik arra, hogy tájékozott legyen az alkalmazott technológiák, műveleti eljárások és eszközök hatékonyságának jellemzőiről, energia-fogyasztásukról, környezeti hatásukról. Fontosnak tartja e jellemzők ismeretét, javaslatot tud tenni az alternatívák közötti választásra.</t>
  </si>
  <si>
    <t>Ismeri a szivattyúk üzemtani tulajdonságait meghatározó jellemzőket, a jelleggörbék tartalmát. Felsorolja a teljesítményt meghatározó tényezőket és tudja befolyásolásuk módját. Azonosítja a géptípusokat műszaki ábrájuk alapján.</t>
  </si>
  <si>
    <t>Szivattyúkat azonosít típusjelük alapján katalógus segítségével. Elvégzi a szivattyúk üzemi ellenőrzését, méri a gépek teljesítményét és hatásfokát.</t>
  </si>
  <si>
    <r>
      <t xml:space="preserve">A tananyagelemek és a deszkriptorok projektszemléletű kapcsolódása: 
</t>
    </r>
    <r>
      <rPr>
        <sz val="11"/>
        <color theme="1"/>
        <rFont val="Franklin Gothic Book"/>
        <family val="2"/>
        <charset val="238"/>
      </rPr>
      <t xml:space="preserve">Megismerik az áramlástechnikai eszközök működését, beállításukat, anyagmozgatás szempontjából a fontos áramlástechnikai törvényeket. Projektfeladatként önállóan áramlástechnikai méréséket végeznek, az eredményeket összegyűjtik, trendeket készítenek, azokat kiértékelik, majd javaslatot tesznek megfelelő áramlástechnikai eszköz beépítésére. Az anyagszállítás nyomonkövetéséhez képesek új formai dokumentumokat kialakítani, ezzel biztosítva az anyagok szállításának pontosabb dokumentálását. Figyelnek a mértékegységek és átváltások helyes használatára. Képesek mennyiségek átszámolására pl. térfogatáramból tömegáramba. </t>
    </r>
  </si>
  <si>
    <t>Munkáját az előírások, műszaki vagy mérési utasítások alapján önállóan, felelősségteljesen végzi.</t>
  </si>
  <si>
    <t>Ismeri a vegyipari anyagmozgatás szempontjából fontos áramlástechnikai törvényeket: folytonosság, áramlási kép, nyomás- és energiaviszonyok. Tudja ezek mérésének elvét és módszereit.</t>
  </si>
  <si>
    <t>Áramlástechnikai méréseket végez: kezeli a számlálókerekes, úszós és szűkítő elemes áramlásmérőt, beállítja a vizsgálati nyomást vagy nyomáskülönbséget.</t>
  </si>
  <si>
    <r>
      <t xml:space="preserve">A tananyagelemek és a deszkriptorok projektszemléletű kapcsolódása: 
</t>
    </r>
    <r>
      <rPr>
        <sz val="11"/>
        <color theme="1"/>
        <rFont val="Franklin Gothic Book"/>
        <family val="2"/>
        <charset val="238"/>
      </rPr>
      <t>Megismerik az összes anyagszállító berendezés működését, képesek kiválasztani a megfelelő tipusú szállító berendezést a szállítandó anyaghoz az üzemi jellemzőjük alapján. Folyamatos ellenőrzés során fel tudják tárni az esetleges apróbb hibákat is, így nagyban hozzájárulnak a gépek, berendésések élettartamának növeléséhez. A projekt végére önállóan javaslatot tesznek a gépek folyamatos ellenőrzését figyelő műszerek beépítésére, így tervezhetőbbé válik a karbantartási tevékenység. Kategorizálják a vegyipari készülékeket a bennük lejátszódó folyamatok alapján, bemutatják a fő felhasználási területüket, ismerik a bennük lejátszódó alapvető folyamatokat.</t>
    </r>
  </si>
  <si>
    <t>Pneumatikus szállító rendszerek</t>
  </si>
  <si>
    <t>Szilárd anyagok szállítása</t>
  </si>
  <si>
    <t>Önállóan vagy üzemvezető mérnök irányítása mellett dolgozik.</t>
  </si>
  <si>
    <t>Szem előtt tartja a munka- és balesetvédelmi előírások betartásával és szigorú betartatásával kapcsolatos elvárásokat a hibafeltáró tevékenység során.</t>
  </si>
  <si>
    <t>Ismeri a vegyiparban használt anyagszállító rendszerek - szilárd, folyadék és gáz halmazállapotú anyagok – szállítóberende¬zéseit, érti működésüket, felsorolja üzemi jellemzőiket.</t>
  </si>
  <si>
    <t>Ellenőrzi a vegyipari anyagszállító berendezések és hálózatok működését, megállapítja hibájukat és a hibaelhárítás módját.</t>
  </si>
  <si>
    <r>
      <t xml:space="preserve">A tananyagelemek és a deszkriptorok projektszemléletű kapcsolódása: 
</t>
    </r>
    <r>
      <rPr>
        <sz val="11"/>
        <color theme="1"/>
        <rFont val="Franklin Gothic Book"/>
        <family val="2"/>
        <charset val="238"/>
      </rPr>
      <t>Megismerik a hatósági vizsgálatokra vonatkozó jogszabályi hátteret. A próbanyomás értékeit az idevonatkozó dokumentumokból előkeresik és beállítják. A kapott eredményeket ki tudják értékelni és a kiértékelés eredményeit a társaikkal  megismertetik. A megszerzett tudás alapján az oktató bevonásával képesek döntést hozni a készülékek tövábbi üzemeltetéséről, illetve a szükséges javítások elvégzéséről. Ismerik a fő szempontokat, amelyeket figyelembe kell venni hatósági ellenőrzésre felkészülve. Tisztában vannak a hatósági ellenőrzés metódusával, következményeivel.</t>
    </r>
  </si>
  <si>
    <t>Vegyipari tartályok gyártása</t>
  </si>
  <si>
    <t>Anyagmegmunkálási feladatok</t>
  </si>
  <si>
    <t>Ellenőrző vizsgálatok</t>
  </si>
  <si>
    <t>Nyomástartó berendezések vizsgálata, előkészítésük javításra</t>
  </si>
  <si>
    <t>A feladatot a jogszabályban meghatározott minimális létszámú csapattal kell elvégezni, amelynek szervezése a munkairányító felelőssége.</t>
  </si>
  <si>
    <t>Törekszik a szakszerűségre és precizitásra, igénye van a minőségi munkavégzésre és az eredmények mások általi elfogadására</t>
  </si>
  <si>
    <t>Ismeri és érti a nyomástartó berendezések üzembe helyezésével és ellenőrzésével kapcsolatos hatósági eljárásokat. Azonosítja a hatósági besorolást a jogszabályi előírások alapján.</t>
  </si>
  <si>
    <t>Hatósági szilárdsági vizsgálatot végez: beállítja a próbanyomást és értékeli a nyomáspróba eredményét.</t>
  </si>
  <si>
    <r>
      <t xml:space="preserve">A tananyagelemek és a deszkriptorok projektszemléletű kapcsolódása: 
</t>
    </r>
    <r>
      <rPr>
        <sz val="11"/>
        <color theme="1"/>
        <rFont val="Franklin Gothic Book"/>
        <family val="2"/>
        <charset val="238"/>
      </rPr>
      <t>A tanulók megismerik a nyomástartó berendezések vizsgálatához szükséges előkészítési lépéseket és az ide vonatkozó  jogszabályokat.  Megismerik a beszállásos munkavégzés szabályait, ezáltal képessé válnak a  munkairányító felügyelete mellett a beszállásos munka elvégzésére. A  beszállásos munka végzése során felügyelik a tartályban, készülékben dolgozók testi épségét, ez nagyban hozzájárul a felelőségtudatuk javításához. A projekt során megismerik és végig figyelembe veszik a hatósági ellenőrzés fő szempontjait.  Tisztában vannak a hatósági ellenőrzés metódusával, következményeivel.</t>
    </r>
  </si>
  <si>
    <t>Korrózióvédelem</t>
  </si>
  <si>
    <t>Tudatosan alkalmazza a jogszabályokat és törekszik a jogszabály-változások követésére.</t>
  </si>
  <si>
    <t>Ismeri és érti a nyomástartó berendezésekkel kapcsolatos jogi szabályozásokat, az ellenőrzéssel és üzembe helyezéssel kapcsolatos eljárásokat.</t>
  </si>
  <si>
    <t>Előkészíti a nyomástartó berendezések hatósági vizsgálatát, a beszállással járó javítási és ellenőrzési munkát.</t>
  </si>
  <si>
    <r>
      <t xml:space="preserve">A tananyagelemek és a deszkriptorok projektszemléletű kapcsolódása: 
</t>
    </r>
    <r>
      <rPr>
        <sz val="11"/>
        <color theme="1"/>
        <rFont val="Franklin Gothic Book"/>
        <family val="2"/>
        <charset val="238"/>
      </rPr>
      <t>Képesek a tartályok méretezésére, falvastagság, átmérő, feszültség kiszámítására. Táblázatok alapján képesek adatok kiválasztására. A projekt végére javaslatot tudnak tenni pontosabb szintmérők alkalmazására, pontosabb mérési módszerek kialakítására. A telepítés során figyelembe veszik az üzemi lehetőségeket, kárelhárítási tervet készítenek. Megismerik a készülékek telepítésére és üzemeltetésére vonatkozó biztonsági szabályokat és szabványokat. Ismerik a biztonsági tényezőket, korróziós pótlék definícióját, hegesztési varrat jóságfokát.</t>
    </r>
  </si>
  <si>
    <t>Ipari energiaellátó rendszerek</t>
  </si>
  <si>
    <t>Égető, olvasztó és tüzelő berendezések</t>
  </si>
  <si>
    <t>Létesítés, üzembe helyezés, hatósági eljárások</t>
  </si>
  <si>
    <t>Az előkészítő munkát mérnök irányítása mellett vagy önállóan végzi, de a telepítés lebonyolítására a csapatmunka jellemző, amelynek során beosztott munkatársai biztonságát is szem előtt tartva kell dolgoznia.</t>
  </si>
  <si>
    <t>Törekszik a pontos és szakszerű munkavégzésre. Tudatában van annak, hogy az előkészítést követő hatósági ellenőrző eljárás eredménye főleg az előkészítés precizitásától függ. Ügyel arra, hogy munkaterület környezetének kialakításában érvényesüljenek a fenntarthatóság szempontjai az eszközök és módszerek kiválasztásában, valamint a keletkező hulladékok kezelésében.</t>
  </si>
  <si>
    <t>Ismeri a nyomástartó berendezéseket, szerkezeti kialakításukat, szerelvényeiket, elhelyezésük lehetőségeit, szabályait és szabványait. Tudja a tartály méretezés elvét és alapszámításait.</t>
  </si>
  <si>
    <t>Előkészíti a nyomástartó berendezések, tartályok, csőhálózatok és egyéb készülékek telepítését és üzembe helyezését. Közreműködik a telepítés lebonyolításában.</t>
  </si>
  <si>
    <r>
      <t xml:space="preserve">A tananyagelemek és a deszkriptorok projektszemléletű kapcsolódása: 
</t>
    </r>
    <r>
      <rPr>
        <sz val="11"/>
        <color theme="1"/>
        <rFont val="Franklin Gothic Book"/>
        <family val="2"/>
        <charset val="238"/>
      </rPr>
      <t>Tudatában vannak annak, hogy a műszerek megfelelő kiválasztása és beállítása hozzájárul a biztonságos és hatékony munkavégzéshez. Megismerik a mérőműszerek típusait, beállításait, működését, magabiztosan használják azokat. Keresik a műszerpark fejlesztési lehetőségeit annak érdekében, hogy növelje az üzemek rendelkezésre állását, és a termékek minőségének javítását. A munkájukat  a csapatban felelősségteljesen, támogatóan végzik. A projektfeladat által képessé válnak nyomáspróba elvégzésére, tudják, mi a különbség üzemi nyomás és próbanyomás között.</t>
    </r>
  </si>
  <si>
    <t>Munkáját önállóan vagy vezető mérnök irányítása mellett, csapatban végzi. Beosztott munkatársaival határozott, de segítő, támogató munkakapcsolatot alakít ki.</t>
  </si>
  <si>
    <t>Törekszik a munka- és balesetvédelmi előírások betartásával és szigorú betartatásával munkáját pontosan és felelősséggel végezni.</t>
  </si>
  <si>
    <t>Ismeri a hagyományos és digitális jelfeldolgozású ipari mérőműszerek típusait. Tudja - kiemelten a nyomás, hőmérséklet, anyagmennyiség, tartályszint mérők - működését, leolvasását és alkalmazási területüket.</t>
  </si>
  <si>
    <t>Ellenőrzi a csővezetékek, szerelvények és vegyipari berendezések műszereit, elvégzi a műszerek beépítését vagy cseréjét.</t>
  </si>
  <si>
    <r>
      <t xml:space="preserve">A tananyagelemek és a deszkriptorok projektszemléletű kapcsolódása: 
</t>
    </r>
    <r>
      <rPr>
        <sz val="11"/>
        <color theme="1"/>
        <rFont val="Franklin Gothic Book"/>
        <family val="2"/>
        <charset val="238"/>
      </rPr>
      <t xml:space="preserve">A projektfeladatok elvégzése által képessé vának jelölések alapján felismerni, beazonosítani a csőszerelés elemeit, szerelvények, ívek, szűkítők jelölését. A csövek anyagát, típusait képesek beazonosítani. Az izometria segítségével a csőhálózatok vonalvezetését, kompenzátorok beazonosítását el tudják végezni. Törekszenek a precíz, biztonságos munkavégzésre, leellenőrzik, hogy azok a szerelvények kerülnek beépítésre, amit kiválasztottak a csőszerelési tervben előírtak alapján. Ismerik a tömítések, karimák típusait, azok szerelését. ismerik a színkódokat. Képesek gépek adattáblájának olvasására, technológiai, műveleti paraméterek értelmezésére, úgymint hőmérséklet, nyomás, térfogatáram. </t>
    </r>
  </si>
  <si>
    <t>Csőhálózatok és szerelvények</t>
  </si>
  <si>
    <t>Hőcserélők vizsgálata</t>
  </si>
  <si>
    <t>Munkáját önállóan vagy vezető mérnök irányítása mellett, csapatban végzi. Tudatában van a beosztott munkatársaival szembeni felelősségének.</t>
  </si>
  <si>
    <t>Igényli a biztonságos munkavégzés körülményeinek kialakítását.  Kész a munkabiztonsági szabályok betartására, betartatására.</t>
  </si>
  <si>
    <t>Ismeri a vegyipari csőhálózat szerkezeti elemeit, szerelvényeit, a csőhálózatok vonalvezetésének és hő-kompenzációjának szabályait. Azonosítja a szerkezeti elemeket ábrájuk alapján.</t>
  </si>
  <si>
    <t>Csőszerelési tervet készít, a csőszerelési munkát irányítja.</t>
  </si>
  <si>
    <r>
      <t xml:space="preserve">A tananyagelemek és a deszkriptorok projektszemléletű kapcsolódása: 
</t>
    </r>
    <r>
      <rPr>
        <sz val="11"/>
        <color theme="1"/>
        <rFont val="Franklin Gothic Book"/>
        <family val="2"/>
        <charset val="238"/>
      </rPr>
      <t>A vegyiapri készülékek, csőhálózatok elemeit a P&amp;ID alapján felismeri, ennek felhasználásával megismerik a technológiai folyamatokat. Törekszenek arra, hogy az ehhez kapcsolható digitális eszközöket, formákat, jelöléseket használni tudják. A projektek során pontosan ismerik a feladatkiosztást, így képesek segítséget kérni a felelős személytől, és a kapott instrukciók alapján az információkat önállóan feldolgozni, és alkalmazni a gyakorlatban. Képesek a hibák, hiányok felismerésére; (HAZOP, SIL, ..); Felismerik a valóság és a rajz közti eltéréseket - P&amp;ID felülvizsgálat.</t>
    </r>
  </si>
  <si>
    <t>Vegyipari reaktorok, csőkészülékek</t>
  </si>
  <si>
    <t>Folyamatok műszaki ábrázolása, P&amp;ID technika</t>
  </si>
  <si>
    <t>Munkáját önállóan, vagy közvetlen munkahelyi vezetője útmutatásai alapján végzi.</t>
  </si>
  <si>
    <t>Törekszik a tárgykörhöz tartozó legújabb, digitális fejlődési információk megszerzésére és alkalmazására.</t>
  </si>
  <si>
    <t>Ismeri a hagyományos és a P&amp;ID szabvány alapján készült folyamatábrák, diszpozíciós rajzok felépítését, tartalmi és formai elemeit. Azonosítja a készülékeket.</t>
  </si>
  <si>
    <t>Vegyipari berendezések és csőhálózatok rendszerét azonosítja műszaki rajz, folyamatábra alapján.</t>
  </si>
  <si>
    <r>
      <t xml:space="preserve">A tananyagelemek és a deszkriptorok projektszemléletű kapcsolódása: 
</t>
    </r>
    <r>
      <rPr>
        <sz val="11"/>
        <color theme="1"/>
        <rFont val="Franklin Gothic Book"/>
        <family val="2"/>
        <charset val="238"/>
      </rPr>
      <t xml:space="preserve">A tanulók digitális képességeit fejleszti a word és excel dokumentumok kezelése. Megismerik és önállóan magabiztosan kezelik a P&amp;ID struktúráját, jellemző ábrázolási módokat, figyelve a precíz munkavégzésre. Megismerik a PFD és az izometria folyamtábráit. Fontos a telepítési terv ismerete. Tudniuk kell képes rajzokat készíteni számítógéppel segítve: PowerPoint/AutoCAD alkalmazásával. OTS technológián keresztül szimulációs projektfeladatokat végeznek .Az eredményeikről prezentációt készítenek PowerPoint segítségével. </t>
    </r>
  </si>
  <si>
    <t>A vegyi üzem berendezéseinek azonosítása, berendezéspark</t>
  </si>
  <si>
    <t>Törekszik a dokumentumok formai és tartalmi igényeinek betartására. Törekszik a dokumentumok nem papír alapú, digitális archiválása feltételeinek és rendszerének kialakítására.</t>
  </si>
  <si>
    <t>Ismeri a vegyipari folyamatábrák felépítését, a P&amp;ID technika jellemzőit, jelképes ábrakészletét. Felismeri a folyamatábra elemeit.</t>
  </si>
  <si>
    <t>Folyamatábrát és diszpozíciós rajzot készít vegyipari berendezések telepítéséhez.</t>
  </si>
  <si>
    <r>
      <t xml:space="preserve">A tananyagelemek és a deszkriptorok projektszemléletű kapcsolódása: 
</t>
    </r>
    <r>
      <rPr>
        <sz val="11"/>
        <color theme="1"/>
        <rFont val="Franklin Gothic Book"/>
        <family val="2"/>
        <charset val="238"/>
      </rPr>
      <t>A tanulók képesek megismerni a gépkönyvek tartalmát, az azokban leírtakat a biztonsági előírások mentén önállóan kiértékelik, és azok alapján a jogszabályoknak megfelően a gépek telepítési és üzembehelyezési feladatait csapattal együttműködve megtervezik és elvégzik. Ismerik és figyelembe veszik az egyes műveletekhez tartozó kockázatokat.</t>
    </r>
  </si>
  <si>
    <t>Minőségorientált a gépek telepítési, üzembe helyezési feladatainak végrehajtásában. Elkötelezett a biztonságos munkavégzés mellett.</t>
  </si>
  <si>
    <r>
      <t xml:space="preserve">A tananyagelemek és a deszkriptorok projektszemléletű kapcsolódása: 
</t>
    </r>
    <r>
      <rPr>
        <sz val="11"/>
        <color theme="1"/>
        <rFont val="Franklin Gothic Book"/>
        <family val="2"/>
        <charset val="238"/>
      </rPr>
      <t>A cél az, hogy a projekteken kersztül a tanulók képesek legyenek kiválasztani a legegyszerűbb, és leghatékonyabb javítási, karbantarási feladatokat, módszereket. Legyenek képesek önállóan döntést hozni, majd a megfelelő javítási munkákat elvégezni. Ismerjék fel azt, hogy az összetettebb feladatok elvégzéséhez igénybe kell vennie a csapat támogatását, a csapatmunkában felelősségteljesen végezzék feladataikat.</t>
    </r>
  </si>
  <si>
    <t>Folyadékokkal és gáz halmazállapotú anyagokkal végzett műveletek</t>
  </si>
  <si>
    <t>Elkötelezett a biztonságos munkavégzés mellett. Törekszik a szabályok betartásával a legjobb megoldások alkalmazására.</t>
  </si>
  <si>
    <t>Megtervezi az áramlástechnikai gépek (szivattyúk, kompresszorok) szerelési, javítási munkálatait, és közreműködik elvégzésükben.</t>
  </si>
  <si>
    <r>
      <t xml:space="preserve">A tananyagelemek és a deszkriptorok projektszemléletű kapcsolódása: 
</t>
    </r>
    <r>
      <rPr>
        <sz val="11"/>
        <color theme="1"/>
        <rFont val="Franklin Gothic Book"/>
        <family val="2"/>
        <charset val="238"/>
      </rPr>
      <t xml:space="preserve">A tanulók képessé válnak önállóan a megfelelő eszközök beazonosítására, digitális eszközökkel </t>
    </r>
    <r>
      <rPr>
        <sz val="11"/>
        <rFont val="Franklin Gothic Book"/>
        <family val="2"/>
        <charset val="238"/>
      </rPr>
      <t xml:space="preserve">képesek azokat táblázatban rögzíteni, listázni, mely során a digitális táblázatkezelő készségük fejlődik. </t>
    </r>
    <r>
      <rPr>
        <sz val="11"/>
        <color theme="1"/>
        <rFont val="Franklin Gothic Book"/>
        <family val="2"/>
        <charset val="238"/>
      </rPr>
      <t>Megismerik a napi, heti karbantarási előírásokat, elsajátítják a célszesrzámok és gépek, berendezések biztonságos működtetését. Képesek katalógusból kiválasztani a megfelelő gépet a méretezést követően. Képesek méretezési feladatot elvégezni katalógusban szereplő adatokat felhasználva. A feladatok során fejlődik a felelősségtudatuk azáltal, hogy önállóan választják ki a működéshez szükséges eszközöket.</t>
    </r>
  </si>
  <si>
    <t>Hegesztési feladatok</t>
  </si>
  <si>
    <t>CNC gépkezelési és forgácsolási feladatok</t>
  </si>
  <si>
    <r>
      <t xml:space="preserve">A tananyagelemek és a deszkriptorok projektszemléletű kapcsolódása: 
</t>
    </r>
    <r>
      <rPr>
        <sz val="11"/>
        <color theme="1"/>
        <rFont val="Franklin Gothic Book"/>
        <family val="2"/>
        <charset val="238"/>
      </rPr>
      <t>A tanulók megismerik az alap szerelési folyamatokat, technológiai öszefüggéseket, a gépek, berendezések funkcióját. Projektfeladatok során képesek átlátni a rendszerek közti összefüggéseket. A munkájukat a biztonsági előírásoknak megfeleően végzik, képesek értelmezni a gépkönyvi leírásokat, biztonsági dokumentumokat. Képesek önállóan kiválasztani a technológiának leginkább megfelelő információkat. E mellett megtanulják a csapatban való munkavégzést. Ismerik az egyes berendezéstípusok jellemző hibáit. Ismerik a szilárdsági méretezés alapjait, a berendezések élettartamának elemzését.</t>
    </r>
  </si>
  <si>
    <t>Elkötelezett a biztonságos munkavégzés mellett. Igényli a precizitást és pontosságot. Törekszik a szabályok betartása melletti legjobb megoldások alkalmazására. Törekszik arra, hogy az egyes projektek tervezése, megvalósítása során információkat szerezzen a tevékenységek környezeti hatásáról, a fenntartható fejlődés szempontjainak figyelembe vételi lehetőségéről.</t>
  </si>
  <si>
    <t>Kiválasztja az alkalmazott szerelés¬technológiához a szerelés eszközeit, szerszámait, szerelési módszerét. Szervezi, irányítja és/vagy elvégzi a technológiai folyamatokat, illetve a gépek, gépegységek szerelési munkálatait.</t>
  </si>
  <si>
    <r>
      <rPr>
        <b/>
        <sz val="11"/>
        <color rgb="FF000000"/>
        <rFont val="Franklin Gothic Book"/>
        <family val="2"/>
        <charset val="238"/>
      </rPr>
      <t xml:space="preserve">A tananyagelemek és a deszkriptorok projektszemléletű kapcsolódása: 
</t>
    </r>
    <r>
      <rPr>
        <sz val="11"/>
        <color rgb="FF000000"/>
        <rFont val="Franklin Gothic Book"/>
        <family val="2"/>
        <charset val="238"/>
      </rPr>
      <t>A tanulók megismerik a vegyiparban használatos gépeket, készülékeket, szerelvényeket és ezek karbantartási utasításait. A szerszámokat szakszerűen használják. Képessé válnak arra, hogy felismerjék a berendezések működése során felmerülő hibákat. Kialakul bennük a felelősségteljes munkavégzés</t>
    </r>
    <r>
      <rPr>
        <sz val="11"/>
        <color rgb="FFFF0000"/>
        <rFont val="Franklin Gothic Book"/>
        <family val="2"/>
        <charset val="238"/>
      </rPr>
      <t xml:space="preserve"> </t>
    </r>
    <r>
      <rPr>
        <sz val="11"/>
        <color rgb="FF000000"/>
        <rFont val="Franklin Gothic Book"/>
        <family val="2"/>
        <charset val="238"/>
      </rPr>
      <t>szemlélete. Ismerik az egyes berendezéstípusok jellemző hibáit. Ismerik a szilárdsági méretezés alapjait, a berendezések élettartamának elemzését.</t>
    </r>
  </si>
  <si>
    <t>Minőségorientált a karbantartási, javítási előírások készítése során. Törekszik a gazdaságos működés biztosítására.</t>
  </si>
  <si>
    <t>Ismeri a rugalmas gépelemek beépítésével kapcsolatos szabályokat, a rögzítő és lassító fékek alkalmazását; felismeri a hibásan működő tengely¬kapcsolókat, a hibásan működő hajtóművet, észreveszi a csapágyazási hibákat; be tudja azonosítani a csőszerelvényeket.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</si>
</sst>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color theme="1"/>
      <name val="Franklin Gothic Book"/>
      <family val="2"/>
    </font>
    <font>
      <b/>
      <sz val="11"/>
      <color theme="1"/>
      <name val="Franklin Gothic Book"/>
      <family val="2"/>
    </font>
    <font>
      <sz val="11"/>
      <color rgb="FF006100"/>
      <name val="Aptos Narrow"/>
      <family val="2"/>
      <charset val="238"/>
      <scheme val="minor"/>
    </font>
    <font>
      <sz val="11"/>
      <color rgb="FF000000"/>
      <name val="Franklin Gothic Book"/>
      <family val="2"/>
      <charset val="238"/>
    </font>
    <font>
      <sz val="11"/>
      <name val="Franklin Gothic Book"/>
      <family val="2"/>
      <charset val="238"/>
    </font>
    <font>
      <sz val="9"/>
      <color theme="1"/>
      <name val="Times New Roman"/>
      <family val="1"/>
      <charset val="238"/>
    </font>
    <font>
      <b/>
      <sz val="11"/>
      <color rgb="FF000000"/>
      <name val="Franklin Gothic Book"/>
      <family val="2"/>
      <charset val="238"/>
    </font>
    <font>
      <sz val="11"/>
      <color rgb="FFFF0000"/>
      <name val="Franklin Gothic Book"/>
      <family val="2"/>
      <charset val="238"/>
    </font>
  </fonts>
  <fills count="8">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
      <patternFill patternType="solid">
        <fgColor rgb="FFC6EFCE"/>
      </patternFill>
    </fill>
  </fills>
  <borders count="28">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2">
    <xf numFmtId="0" fontId="0" fillId="0" borderId="0"/>
    <xf numFmtId="0" fontId="6" fillId="7" borderId="0" applyNumberFormat="0" applyBorder="0" applyAlignment="0" applyProtection="0"/>
  </cellStyleXfs>
  <cellXfs count="64">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4" borderId="0" xfId="0" applyFont="1" applyFill="1" applyAlignment="1" applyProtection="1">
      <alignment horizontal="center" vertical="center" wrapText="1"/>
      <protection locked="0"/>
    </xf>
    <xf numFmtId="0" fontId="2" fillId="4" borderId="0" xfId="0" applyFont="1" applyFill="1" applyAlignment="1" applyProtection="1">
      <alignment horizontal="center" vertical="center" wrapText="1"/>
      <protection locked="0"/>
    </xf>
    <xf numFmtId="0" fontId="6" fillId="4" borderId="0" xfId="1" applyFill="1" applyAlignment="1" applyProtection="1">
      <alignment horizontal="center" vertical="center"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1" fillId="2" borderId="25" xfId="0" applyFont="1" applyFill="1" applyBorder="1" applyAlignment="1">
      <alignment horizontal="center" vertical="center" textRotation="90" wrapText="1"/>
    </xf>
    <xf numFmtId="0" fontId="1" fillId="2" borderId="26" xfId="0" applyFont="1" applyFill="1" applyBorder="1" applyAlignment="1">
      <alignment horizontal="center" vertical="center" textRotation="90" wrapText="1"/>
    </xf>
    <xf numFmtId="0" fontId="1" fillId="2" borderId="27"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5" fillId="5" borderId="9" xfId="0" applyFont="1" applyFill="1" applyBorder="1" applyAlignment="1">
      <alignment horizontal="justify" vertical="center" wrapText="1"/>
    </xf>
    <xf numFmtId="0" fontId="5" fillId="5" borderId="11" xfId="0" applyFont="1" applyFill="1" applyBorder="1" applyAlignment="1">
      <alignment horizontal="justify" vertical="center" wrapText="1"/>
    </xf>
    <xf numFmtId="0" fontId="2" fillId="4" borderId="12" xfId="0" applyFont="1" applyFill="1" applyBorder="1" applyAlignment="1" applyProtection="1">
      <alignment horizontal="justify" vertical="center" wrapText="1"/>
      <protection locked="0"/>
    </xf>
    <xf numFmtId="0" fontId="2" fillId="4" borderId="9" xfId="0" applyFont="1" applyFill="1" applyBorder="1" applyAlignment="1" applyProtection="1">
      <alignment horizontal="justify" vertical="center" wrapText="1"/>
      <protection locked="0"/>
    </xf>
    <xf numFmtId="0" fontId="2" fillId="4" borderId="13" xfId="0" applyFont="1" applyFill="1" applyBorder="1" applyAlignment="1" applyProtection="1">
      <alignment horizontal="justify" vertical="center" wrapText="1"/>
      <protection locked="0"/>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4" borderId="11"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0" xfId="0" applyFont="1" applyFill="1" applyBorder="1" applyAlignment="1">
      <alignment horizontal="right" vertical="center" wrapText="1"/>
    </xf>
    <xf numFmtId="0" fontId="2" fillId="0" borderId="27"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5" xfId="0" applyFont="1" applyBorder="1" applyAlignment="1">
      <alignment horizontal="center" vertical="center" wrapText="1"/>
    </xf>
    <xf numFmtId="0" fontId="1" fillId="5" borderId="12" xfId="0" applyFont="1" applyFill="1" applyBorder="1" applyAlignment="1">
      <alignment horizontal="justify" vertical="center" wrapText="1"/>
    </xf>
    <xf numFmtId="0" fontId="1" fillId="0" borderId="13" xfId="0" applyFont="1" applyBorder="1" applyAlignment="1">
      <alignment horizontal="center" vertical="center" wrapText="1"/>
    </xf>
    <xf numFmtId="0" fontId="2" fillId="4" borderId="0" xfId="0" applyFont="1" applyFill="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7" fillId="6" borderId="12" xfId="0" applyFont="1" applyFill="1" applyBorder="1" applyAlignment="1">
      <alignment horizontal="justify" vertical="center" wrapText="1"/>
    </xf>
    <xf numFmtId="0" fontId="9" fillId="0" borderId="0" xfId="0" applyFont="1" applyProtection="1">
      <protection locked="0"/>
    </xf>
  </cellXfs>
  <cellStyles count="2">
    <cellStyle name="Jó" xfId="1" builtinId="26"/>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P74"/>
  <sheetViews>
    <sheetView zoomScale="85" zoomScaleNormal="85" workbookViewId="0">
      <pane ySplit="1" topLeftCell="A2" activePane="bottomLeft" state="frozen"/>
      <selection pane="bottomLeft" activeCell="B2" sqref="B2:B7"/>
    </sheetView>
  </sheetViews>
  <sheetFormatPr defaultColWidth="9.140625" defaultRowHeight="15.75" x14ac:dyDescent="0.25"/>
  <cols>
    <col min="1" max="1" width="10.140625" style="3" customWidth="1"/>
    <col min="2" max="2" width="25.140625" style="4" customWidth="1"/>
    <col min="3" max="3" width="34.7109375" style="3" customWidth="1"/>
    <col min="4" max="4" width="39.28515625" style="3" customWidth="1"/>
    <col min="5" max="5" width="36.42578125" style="3" customWidth="1"/>
    <col min="6" max="6" width="57.85546875" style="3" customWidth="1"/>
    <col min="7" max="7" width="24.85546875" style="3" customWidth="1"/>
    <col min="8" max="8" width="23.5703125" style="3" customWidth="1"/>
    <col min="9" max="9" width="46.140625" style="3" customWidth="1"/>
    <col min="10" max="10" width="28.85546875" style="3" customWidth="1"/>
    <col min="11" max="11" width="9.140625" style="3"/>
    <col min="12" max="12" width="33.42578125" style="3" customWidth="1"/>
    <col min="13" max="13" width="44.42578125" style="6" customWidth="1"/>
    <col min="14" max="14" width="9.140625" style="6"/>
    <col min="15" max="15" width="18.42578125" style="6" customWidth="1"/>
    <col min="16" max="16" width="27.7109375" style="6" customWidth="1"/>
    <col min="17" max="16384" width="9.140625" style="2"/>
  </cols>
  <sheetData>
    <row r="1" spans="1:16" s="1" customFormat="1" ht="32.25" thickBot="1" x14ac:dyDescent="0.3">
      <c r="A1" s="8" t="s">
        <v>0</v>
      </c>
      <c r="B1" s="9" t="s">
        <v>1</v>
      </c>
      <c r="C1" s="10" t="s">
        <v>2</v>
      </c>
      <c r="D1" s="10" t="s">
        <v>3</v>
      </c>
      <c r="E1" s="10" t="s">
        <v>4</v>
      </c>
      <c r="F1" s="10" t="s">
        <v>5</v>
      </c>
      <c r="G1" s="11" t="s">
        <v>6</v>
      </c>
      <c r="H1" s="12" t="s">
        <v>7</v>
      </c>
      <c r="I1" s="3"/>
      <c r="J1" s="3"/>
      <c r="K1" s="3"/>
      <c r="L1" s="3"/>
      <c r="M1" s="5"/>
      <c r="N1" s="5"/>
      <c r="O1" s="5"/>
      <c r="P1" s="5"/>
    </row>
    <row r="2" spans="1:16" x14ac:dyDescent="0.25">
      <c r="A2" s="33">
        <v>1</v>
      </c>
      <c r="B2" s="22" t="s">
        <v>75</v>
      </c>
      <c r="C2" s="19" t="s">
        <v>10</v>
      </c>
      <c r="D2" s="19" t="s">
        <v>11</v>
      </c>
      <c r="E2" s="19" t="s">
        <v>12</v>
      </c>
      <c r="F2" s="19" t="s">
        <v>13</v>
      </c>
      <c r="G2" s="25" t="s">
        <v>50</v>
      </c>
      <c r="H2" s="26"/>
    </row>
    <row r="3" spans="1:16" x14ac:dyDescent="0.25">
      <c r="A3" s="34"/>
      <c r="B3" s="23"/>
      <c r="C3" s="20"/>
      <c r="D3" s="20"/>
      <c r="E3" s="20"/>
      <c r="F3" s="20"/>
      <c r="G3" s="13" t="s">
        <v>51</v>
      </c>
      <c r="H3" s="14">
        <v>15</v>
      </c>
    </row>
    <row r="4" spans="1:16" ht="31.5" x14ac:dyDescent="0.25">
      <c r="A4" s="34"/>
      <c r="B4" s="23"/>
      <c r="C4" s="20"/>
      <c r="D4" s="20"/>
      <c r="E4" s="20"/>
      <c r="F4" s="20"/>
      <c r="G4" s="13" t="s">
        <v>52</v>
      </c>
      <c r="H4" s="14">
        <v>2</v>
      </c>
    </row>
    <row r="5" spans="1:16" x14ac:dyDescent="0.25">
      <c r="A5" s="34"/>
      <c r="B5" s="23"/>
      <c r="C5" s="20"/>
      <c r="D5" s="20"/>
      <c r="E5" s="20"/>
      <c r="F5" s="20"/>
      <c r="G5" s="13" t="s">
        <v>64</v>
      </c>
      <c r="H5" s="14">
        <v>10</v>
      </c>
    </row>
    <row r="6" spans="1:16" ht="16.5" thickBot="1" x14ac:dyDescent="0.3">
      <c r="A6" s="34"/>
      <c r="B6" s="23"/>
      <c r="C6" s="21"/>
      <c r="D6" s="21"/>
      <c r="E6" s="21"/>
      <c r="F6" s="21"/>
      <c r="G6" s="27" t="s">
        <v>8</v>
      </c>
      <c r="H6" s="29">
        <f>SUM(H3:H5,)</f>
        <v>27</v>
      </c>
    </row>
    <row r="7" spans="1:16" ht="249.95" customHeight="1" thickBot="1" x14ac:dyDescent="0.3">
      <c r="A7" s="35"/>
      <c r="B7" s="24"/>
      <c r="C7" s="31" t="s">
        <v>71</v>
      </c>
      <c r="D7" s="31"/>
      <c r="E7" s="31"/>
      <c r="F7" s="32"/>
      <c r="G7" s="28"/>
      <c r="H7" s="30"/>
    </row>
    <row r="8" spans="1:16" x14ac:dyDescent="0.25">
      <c r="A8" s="33">
        <v>2</v>
      </c>
      <c r="B8" s="22" t="s">
        <v>75</v>
      </c>
      <c r="C8" s="19" t="s">
        <v>14</v>
      </c>
      <c r="D8" s="19" t="s">
        <v>15</v>
      </c>
      <c r="E8" s="19" t="s">
        <v>16</v>
      </c>
      <c r="F8" s="19" t="s">
        <v>17</v>
      </c>
      <c r="G8" s="25" t="s">
        <v>50</v>
      </c>
      <c r="H8" s="26"/>
    </row>
    <row r="9" spans="1:16" ht="31.5" x14ac:dyDescent="0.25">
      <c r="A9" s="34"/>
      <c r="B9" s="23"/>
      <c r="C9" s="20"/>
      <c r="D9" s="20"/>
      <c r="E9" s="20"/>
      <c r="F9" s="20"/>
      <c r="G9" s="13" t="s">
        <v>53</v>
      </c>
      <c r="H9" s="14">
        <v>4</v>
      </c>
    </row>
    <row r="10" spans="1:16" x14ac:dyDescent="0.25">
      <c r="A10" s="34"/>
      <c r="B10" s="23"/>
      <c r="C10" s="20"/>
      <c r="D10" s="20"/>
      <c r="E10" s="20"/>
      <c r="F10" s="20"/>
      <c r="G10" s="13" t="s">
        <v>51</v>
      </c>
      <c r="H10" s="14">
        <v>15</v>
      </c>
    </row>
    <row r="11" spans="1:16" ht="31.5" x14ac:dyDescent="0.25">
      <c r="A11" s="34"/>
      <c r="B11" s="23"/>
      <c r="C11" s="20"/>
      <c r="D11" s="20"/>
      <c r="E11" s="20"/>
      <c r="F11" s="20"/>
      <c r="G11" s="13" t="s">
        <v>54</v>
      </c>
      <c r="H11" s="14">
        <v>4</v>
      </c>
    </row>
    <row r="12" spans="1:16" ht="31.5" x14ac:dyDescent="0.25">
      <c r="A12" s="34"/>
      <c r="B12" s="23"/>
      <c r="C12" s="20"/>
      <c r="D12" s="20"/>
      <c r="E12" s="20"/>
      <c r="F12" s="20"/>
      <c r="G12" s="13" t="s">
        <v>55</v>
      </c>
      <c r="H12" s="14">
        <v>20</v>
      </c>
    </row>
    <row r="13" spans="1:16" ht="137.25" customHeight="1" thickBot="1" x14ac:dyDescent="0.3">
      <c r="A13" s="34"/>
      <c r="B13" s="23"/>
      <c r="C13" s="21"/>
      <c r="D13" s="21"/>
      <c r="E13" s="21"/>
      <c r="F13" s="21"/>
      <c r="G13" s="27" t="s">
        <v>8</v>
      </c>
      <c r="H13" s="29">
        <f>SUM(H9:H12,)</f>
        <v>43</v>
      </c>
    </row>
    <row r="14" spans="1:16" ht="249.95" customHeight="1" thickBot="1" x14ac:dyDescent="0.3">
      <c r="A14" s="35"/>
      <c r="B14" s="24"/>
      <c r="C14" s="31" t="s">
        <v>67</v>
      </c>
      <c r="D14" s="31"/>
      <c r="E14" s="31"/>
      <c r="F14" s="32"/>
      <c r="G14" s="28"/>
      <c r="H14" s="30"/>
    </row>
    <row r="15" spans="1:16" x14ac:dyDescent="0.25">
      <c r="A15" s="33">
        <v>3</v>
      </c>
      <c r="B15" s="22" t="s">
        <v>75</v>
      </c>
      <c r="C15" s="19" t="s">
        <v>18</v>
      </c>
      <c r="D15" s="19" t="s">
        <v>19</v>
      </c>
      <c r="E15" s="19" t="s">
        <v>20</v>
      </c>
      <c r="F15" s="19" t="s">
        <v>21</v>
      </c>
      <c r="G15" s="25" t="s">
        <v>50</v>
      </c>
      <c r="H15" s="26"/>
    </row>
    <row r="16" spans="1:16" ht="31.5" x14ac:dyDescent="0.25">
      <c r="A16" s="34"/>
      <c r="B16" s="23"/>
      <c r="C16" s="20"/>
      <c r="D16" s="20"/>
      <c r="E16" s="20"/>
      <c r="F16" s="20"/>
      <c r="G16" s="13" t="s">
        <v>53</v>
      </c>
      <c r="H16" s="14">
        <v>4</v>
      </c>
    </row>
    <row r="17" spans="1:8" x14ac:dyDescent="0.25">
      <c r="A17" s="34"/>
      <c r="B17" s="23"/>
      <c r="C17" s="20"/>
      <c r="D17" s="20"/>
      <c r="E17" s="20"/>
      <c r="F17" s="20"/>
      <c r="G17" s="13" t="s">
        <v>51</v>
      </c>
      <c r="H17" s="14">
        <v>12</v>
      </c>
    </row>
    <row r="18" spans="1:8" ht="31.5" x14ac:dyDescent="0.25">
      <c r="A18" s="34"/>
      <c r="B18" s="23"/>
      <c r="C18" s="20"/>
      <c r="D18" s="20"/>
      <c r="E18" s="20"/>
      <c r="F18" s="20"/>
      <c r="G18" s="13" t="s">
        <v>54</v>
      </c>
      <c r="H18" s="14">
        <v>6</v>
      </c>
    </row>
    <row r="19" spans="1:8" ht="31.5" x14ac:dyDescent="0.25">
      <c r="A19" s="34"/>
      <c r="B19" s="23"/>
      <c r="C19" s="20"/>
      <c r="D19" s="20"/>
      <c r="E19" s="20"/>
      <c r="F19" s="20"/>
      <c r="G19" s="13" t="s">
        <v>55</v>
      </c>
      <c r="H19" s="14">
        <v>20</v>
      </c>
    </row>
    <row r="20" spans="1:8" x14ac:dyDescent="0.25">
      <c r="A20" s="34"/>
      <c r="B20" s="23"/>
      <c r="C20" s="20"/>
      <c r="D20" s="20"/>
      <c r="E20" s="20"/>
      <c r="F20" s="20"/>
      <c r="G20" s="13" t="s">
        <v>65</v>
      </c>
      <c r="H20" s="14">
        <v>10</v>
      </c>
    </row>
    <row r="21" spans="1:8" ht="76.5" customHeight="1" thickBot="1" x14ac:dyDescent="0.3">
      <c r="A21" s="34"/>
      <c r="B21" s="23"/>
      <c r="C21" s="21"/>
      <c r="D21" s="21"/>
      <c r="E21" s="21"/>
      <c r="F21" s="21"/>
      <c r="G21" s="27" t="s">
        <v>8</v>
      </c>
      <c r="H21" s="29">
        <f>SUM(H16:H20,)</f>
        <v>52</v>
      </c>
    </row>
    <row r="22" spans="1:8" ht="249.95" customHeight="1" thickBot="1" x14ac:dyDescent="0.3">
      <c r="A22" s="35"/>
      <c r="B22" s="24"/>
      <c r="C22" s="31" t="s">
        <v>70</v>
      </c>
      <c r="D22" s="31"/>
      <c r="E22" s="31"/>
      <c r="F22" s="32"/>
      <c r="G22" s="28"/>
      <c r="H22" s="30"/>
    </row>
    <row r="23" spans="1:8" x14ac:dyDescent="0.25">
      <c r="A23" s="33">
        <v>4</v>
      </c>
      <c r="B23" s="22" t="s">
        <v>75</v>
      </c>
      <c r="C23" s="19" t="s">
        <v>22</v>
      </c>
      <c r="D23" s="19" t="s">
        <v>23</v>
      </c>
      <c r="E23" s="19" t="s">
        <v>24</v>
      </c>
      <c r="F23" s="19" t="s">
        <v>25</v>
      </c>
      <c r="G23" s="25" t="s">
        <v>50</v>
      </c>
      <c r="H23" s="26"/>
    </row>
    <row r="24" spans="1:8" x14ac:dyDescent="0.25">
      <c r="A24" s="34"/>
      <c r="B24" s="23"/>
      <c r="C24" s="20"/>
      <c r="D24" s="20"/>
      <c r="E24" s="20"/>
      <c r="F24" s="20"/>
      <c r="G24" s="13" t="s">
        <v>51</v>
      </c>
      <c r="H24" s="14">
        <v>10</v>
      </c>
    </row>
    <row r="25" spans="1:8" ht="31.5" x14ac:dyDescent="0.25">
      <c r="A25" s="34"/>
      <c r="B25" s="23"/>
      <c r="C25" s="20"/>
      <c r="D25" s="20"/>
      <c r="E25" s="20"/>
      <c r="F25" s="20"/>
      <c r="G25" s="13" t="s">
        <v>55</v>
      </c>
      <c r="H25" s="14">
        <v>12</v>
      </c>
    </row>
    <row r="26" spans="1:8" x14ac:dyDescent="0.25">
      <c r="A26" s="34"/>
      <c r="B26" s="23"/>
      <c r="C26" s="20"/>
      <c r="D26" s="20"/>
      <c r="E26" s="20"/>
      <c r="F26" s="20"/>
      <c r="G26" s="13" t="s">
        <v>65</v>
      </c>
      <c r="H26" s="14">
        <v>20</v>
      </c>
    </row>
    <row r="27" spans="1:8" ht="16.5" thickBot="1" x14ac:dyDescent="0.3">
      <c r="A27" s="34"/>
      <c r="B27" s="23"/>
      <c r="C27" s="21"/>
      <c r="D27" s="21"/>
      <c r="E27" s="21"/>
      <c r="F27" s="21"/>
      <c r="G27" s="27" t="s">
        <v>8</v>
      </c>
      <c r="H27" s="29">
        <f>SUM(H24:H26)</f>
        <v>42</v>
      </c>
    </row>
    <row r="28" spans="1:8" ht="249.95" customHeight="1" thickBot="1" x14ac:dyDescent="0.3">
      <c r="A28" s="35"/>
      <c r="B28" s="24"/>
      <c r="C28" s="36" t="s">
        <v>69</v>
      </c>
      <c r="D28" s="36"/>
      <c r="E28" s="36"/>
      <c r="F28" s="37"/>
      <c r="G28" s="28"/>
      <c r="H28" s="30"/>
    </row>
    <row r="29" spans="1:8" x14ac:dyDescent="0.25">
      <c r="A29" s="33">
        <v>5</v>
      </c>
      <c r="B29" s="22" t="s">
        <v>77</v>
      </c>
      <c r="C29" s="19" t="s">
        <v>26</v>
      </c>
      <c r="D29" s="19" t="s">
        <v>27</v>
      </c>
      <c r="E29" s="19" t="s">
        <v>28</v>
      </c>
      <c r="F29" s="19" t="s">
        <v>29</v>
      </c>
      <c r="G29" s="25" t="s">
        <v>50</v>
      </c>
      <c r="H29" s="26"/>
    </row>
    <row r="30" spans="1:8" ht="31.5" x14ac:dyDescent="0.25">
      <c r="A30" s="34"/>
      <c r="B30" s="23"/>
      <c r="C30" s="20"/>
      <c r="D30" s="20"/>
      <c r="E30" s="20"/>
      <c r="F30" s="20"/>
      <c r="G30" s="13" t="s">
        <v>53</v>
      </c>
      <c r="H30" s="14">
        <v>10</v>
      </c>
    </row>
    <row r="31" spans="1:8" x14ac:dyDescent="0.25">
      <c r="A31" s="34"/>
      <c r="B31" s="23"/>
      <c r="C31" s="20"/>
      <c r="D31" s="20"/>
      <c r="E31" s="20"/>
      <c r="F31" s="20"/>
      <c r="G31" s="13" t="s">
        <v>51</v>
      </c>
      <c r="H31" s="14">
        <v>20</v>
      </c>
    </row>
    <row r="32" spans="1:8" ht="31.5" x14ac:dyDescent="0.25">
      <c r="A32" s="34"/>
      <c r="B32" s="23"/>
      <c r="C32" s="20"/>
      <c r="D32" s="20"/>
      <c r="E32" s="20"/>
      <c r="F32" s="20"/>
      <c r="G32" s="13" t="s">
        <v>54</v>
      </c>
      <c r="H32" s="14">
        <v>6</v>
      </c>
    </row>
    <row r="33" spans="1:8" ht="31.5" x14ac:dyDescent="0.25">
      <c r="A33" s="34"/>
      <c r="B33" s="23"/>
      <c r="C33" s="20"/>
      <c r="D33" s="20"/>
      <c r="E33" s="20"/>
      <c r="F33" s="20"/>
      <c r="G33" s="13" t="s">
        <v>55</v>
      </c>
      <c r="H33" s="14">
        <v>20</v>
      </c>
    </row>
    <row r="34" spans="1:8" ht="16.5" thickBot="1" x14ac:dyDescent="0.3">
      <c r="A34" s="34"/>
      <c r="B34" s="23"/>
      <c r="C34" s="20"/>
      <c r="D34" s="20"/>
      <c r="E34" s="20"/>
      <c r="F34" s="20"/>
      <c r="G34" s="13" t="s">
        <v>65</v>
      </c>
      <c r="H34" s="14">
        <v>50</v>
      </c>
    </row>
    <row r="35" spans="1:8" x14ac:dyDescent="0.25">
      <c r="A35" s="34"/>
      <c r="B35" s="23"/>
      <c r="C35" s="20"/>
      <c r="D35" s="20"/>
      <c r="E35" s="20"/>
      <c r="F35" s="20"/>
      <c r="G35" s="25" t="s">
        <v>56</v>
      </c>
      <c r="H35" s="26"/>
    </row>
    <row r="36" spans="1:8" ht="31.5" x14ac:dyDescent="0.25">
      <c r="A36" s="34"/>
      <c r="B36" s="23"/>
      <c r="C36" s="20"/>
      <c r="D36" s="20"/>
      <c r="E36" s="20"/>
      <c r="F36" s="20"/>
      <c r="G36" s="13" t="s">
        <v>59</v>
      </c>
      <c r="H36" s="14">
        <v>12</v>
      </c>
    </row>
    <row r="37" spans="1:8" ht="16.5" thickBot="1" x14ac:dyDescent="0.3">
      <c r="A37" s="34"/>
      <c r="B37" s="23"/>
      <c r="C37" s="21"/>
      <c r="D37" s="21"/>
      <c r="E37" s="21"/>
      <c r="F37" s="21"/>
      <c r="G37" s="27" t="s">
        <v>8</v>
      </c>
      <c r="H37" s="29">
        <f>SUM(H30:H34,H36:H36)</f>
        <v>118</v>
      </c>
    </row>
    <row r="38" spans="1:8" ht="249.95" customHeight="1" thickBot="1" x14ac:dyDescent="0.3">
      <c r="A38" s="35"/>
      <c r="B38" s="24"/>
      <c r="C38" s="31" t="s">
        <v>68</v>
      </c>
      <c r="D38" s="31"/>
      <c r="E38" s="31"/>
      <c r="F38" s="32"/>
      <c r="G38" s="28"/>
      <c r="H38" s="30"/>
    </row>
    <row r="39" spans="1:8" x14ac:dyDescent="0.25">
      <c r="A39" s="33">
        <v>6</v>
      </c>
      <c r="B39" s="22" t="s">
        <v>76</v>
      </c>
      <c r="C39" s="19" t="s">
        <v>30</v>
      </c>
      <c r="D39" s="19" t="s">
        <v>31</v>
      </c>
      <c r="E39" s="19" t="s">
        <v>32</v>
      </c>
      <c r="F39" s="19" t="s">
        <v>33</v>
      </c>
      <c r="G39" s="25" t="s">
        <v>56</v>
      </c>
      <c r="H39" s="26"/>
    </row>
    <row r="40" spans="1:8" x14ac:dyDescent="0.25">
      <c r="A40" s="34"/>
      <c r="B40" s="23"/>
      <c r="C40" s="20"/>
      <c r="D40" s="20"/>
      <c r="E40" s="20"/>
      <c r="F40" s="20"/>
      <c r="G40" s="13" t="s">
        <v>57</v>
      </c>
      <c r="H40" s="14">
        <v>20</v>
      </c>
    </row>
    <row r="41" spans="1:8" ht="31.5" x14ac:dyDescent="0.25">
      <c r="A41" s="34"/>
      <c r="B41" s="23"/>
      <c r="C41" s="20"/>
      <c r="D41" s="20"/>
      <c r="E41" s="20"/>
      <c r="F41" s="20"/>
      <c r="G41" s="13" t="s">
        <v>58</v>
      </c>
      <c r="H41" s="14">
        <v>6</v>
      </c>
    </row>
    <row r="42" spans="1:8" ht="31.5" x14ac:dyDescent="0.25">
      <c r="A42" s="34"/>
      <c r="B42" s="23"/>
      <c r="C42" s="20"/>
      <c r="D42" s="20"/>
      <c r="E42" s="20"/>
      <c r="F42" s="20"/>
      <c r="G42" s="13" t="s">
        <v>59</v>
      </c>
      <c r="H42" s="14">
        <v>12</v>
      </c>
    </row>
    <row r="43" spans="1:8" ht="31.5" x14ac:dyDescent="0.25">
      <c r="A43" s="34"/>
      <c r="B43" s="23"/>
      <c r="C43" s="20"/>
      <c r="D43" s="20"/>
      <c r="E43" s="20"/>
      <c r="F43" s="20"/>
      <c r="G43" s="13" t="s">
        <v>60</v>
      </c>
      <c r="H43" s="14">
        <v>6</v>
      </c>
    </row>
    <row r="44" spans="1:8" ht="47.25" x14ac:dyDescent="0.25">
      <c r="A44" s="34"/>
      <c r="B44" s="23"/>
      <c r="C44" s="20"/>
      <c r="D44" s="20"/>
      <c r="E44" s="20"/>
      <c r="F44" s="20"/>
      <c r="G44" s="13" t="s">
        <v>63</v>
      </c>
      <c r="H44" s="14">
        <v>30</v>
      </c>
    </row>
    <row r="45" spans="1:8" ht="16.5" thickBot="1" x14ac:dyDescent="0.3">
      <c r="A45" s="34"/>
      <c r="B45" s="23"/>
      <c r="C45" s="21"/>
      <c r="D45" s="21"/>
      <c r="E45" s="21"/>
      <c r="F45" s="21"/>
      <c r="G45" s="27" t="s">
        <v>8</v>
      </c>
      <c r="H45" s="29">
        <f>SUM(H40:H44)</f>
        <v>74</v>
      </c>
    </row>
    <row r="46" spans="1:8" ht="249.95" customHeight="1" thickBot="1" x14ac:dyDescent="0.3">
      <c r="A46" s="35"/>
      <c r="B46" s="24"/>
      <c r="C46" s="31" t="s">
        <v>72</v>
      </c>
      <c r="D46" s="31"/>
      <c r="E46" s="31"/>
      <c r="F46" s="32"/>
      <c r="G46" s="28"/>
      <c r="H46" s="30"/>
    </row>
    <row r="47" spans="1:8" x14ac:dyDescent="0.25">
      <c r="A47" s="33">
        <v>7</v>
      </c>
      <c r="B47" s="22" t="s">
        <v>76</v>
      </c>
      <c r="C47" s="19" t="s">
        <v>34</v>
      </c>
      <c r="D47" s="19" t="s">
        <v>35</v>
      </c>
      <c r="E47" s="19" t="s">
        <v>36</v>
      </c>
      <c r="F47" s="19" t="s">
        <v>37</v>
      </c>
      <c r="G47" s="25" t="s">
        <v>56</v>
      </c>
      <c r="H47" s="26"/>
    </row>
    <row r="48" spans="1:8" x14ac:dyDescent="0.25">
      <c r="A48" s="34"/>
      <c r="B48" s="23"/>
      <c r="C48" s="20"/>
      <c r="D48" s="20"/>
      <c r="E48" s="20"/>
      <c r="F48" s="20"/>
      <c r="G48" s="13" t="s">
        <v>57</v>
      </c>
      <c r="H48" s="14">
        <v>50</v>
      </c>
    </row>
    <row r="49" spans="1:8" ht="31.5" x14ac:dyDescent="0.25">
      <c r="A49" s="34"/>
      <c r="B49" s="23"/>
      <c r="C49" s="20"/>
      <c r="D49" s="20"/>
      <c r="E49" s="20"/>
      <c r="F49" s="20"/>
      <c r="G49" s="13" t="s">
        <v>58</v>
      </c>
      <c r="H49" s="14">
        <v>6</v>
      </c>
    </row>
    <row r="50" spans="1:8" ht="31.5" x14ac:dyDescent="0.25">
      <c r="A50" s="34"/>
      <c r="B50" s="23"/>
      <c r="C50" s="20"/>
      <c r="D50" s="20"/>
      <c r="E50" s="20"/>
      <c r="F50" s="20"/>
      <c r="G50" s="13" t="s">
        <v>59</v>
      </c>
      <c r="H50" s="14">
        <v>12</v>
      </c>
    </row>
    <row r="51" spans="1:8" ht="31.5" x14ac:dyDescent="0.25">
      <c r="A51" s="34"/>
      <c r="B51" s="23"/>
      <c r="C51" s="20"/>
      <c r="D51" s="20"/>
      <c r="E51" s="20"/>
      <c r="F51" s="20"/>
      <c r="G51" s="13" t="s">
        <v>60</v>
      </c>
      <c r="H51" s="14">
        <v>2</v>
      </c>
    </row>
    <row r="52" spans="1:8" ht="47.25" x14ac:dyDescent="0.25">
      <c r="A52" s="34"/>
      <c r="B52" s="23"/>
      <c r="C52" s="20"/>
      <c r="D52" s="20"/>
      <c r="E52" s="20"/>
      <c r="F52" s="20"/>
      <c r="G52" s="13" t="s">
        <v>63</v>
      </c>
      <c r="H52" s="14">
        <v>52</v>
      </c>
    </row>
    <row r="53" spans="1:8" ht="16.5" thickBot="1" x14ac:dyDescent="0.3">
      <c r="A53" s="34"/>
      <c r="B53" s="23"/>
      <c r="C53" s="21"/>
      <c r="D53" s="21"/>
      <c r="E53" s="21"/>
      <c r="F53" s="21"/>
      <c r="G53" s="27" t="s">
        <v>8</v>
      </c>
      <c r="H53" s="29">
        <f>SUM(H48:H52,)</f>
        <v>122</v>
      </c>
    </row>
    <row r="54" spans="1:8" ht="249.95" customHeight="1" thickBot="1" x14ac:dyDescent="0.3">
      <c r="A54" s="35"/>
      <c r="B54" s="24"/>
      <c r="C54" s="31" t="s">
        <v>73</v>
      </c>
      <c r="D54" s="31"/>
      <c r="E54" s="31"/>
      <c r="F54" s="32"/>
      <c r="G54" s="28"/>
      <c r="H54" s="30"/>
    </row>
    <row r="55" spans="1:8" x14ac:dyDescent="0.25">
      <c r="A55" s="33">
        <v>8</v>
      </c>
      <c r="B55" s="22" t="s">
        <v>76</v>
      </c>
      <c r="C55" s="19" t="s">
        <v>38</v>
      </c>
      <c r="D55" s="19" t="s">
        <v>39</v>
      </c>
      <c r="E55" s="19" t="s">
        <v>40</v>
      </c>
      <c r="F55" s="19" t="s">
        <v>41</v>
      </c>
      <c r="G55" s="25" t="s">
        <v>56</v>
      </c>
      <c r="H55" s="26"/>
    </row>
    <row r="56" spans="1:8" x14ac:dyDescent="0.25">
      <c r="A56" s="34"/>
      <c r="B56" s="23"/>
      <c r="C56" s="20"/>
      <c r="D56" s="20"/>
      <c r="E56" s="20"/>
      <c r="F56" s="20"/>
      <c r="G56" s="13" t="s">
        <v>57</v>
      </c>
      <c r="H56" s="14">
        <v>20</v>
      </c>
    </row>
    <row r="57" spans="1:8" ht="31.5" x14ac:dyDescent="0.25">
      <c r="A57" s="34"/>
      <c r="B57" s="23"/>
      <c r="C57" s="20"/>
      <c r="D57" s="20"/>
      <c r="E57" s="20"/>
      <c r="F57" s="20"/>
      <c r="G57" s="13" t="s">
        <v>60</v>
      </c>
      <c r="H57" s="14">
        <v>12</v>
      </c>
    </row>
    <row r="58" spans="1:8" ht="47.25" x14ac:dyDescent="0.25">
      <c r="A58" s="34"/>
      <c r="B58" s="23"/>
      <c r="C58" s="20"/>
      <c r="D58" s="20"/>
      <c r="E58" s="20"/>
      <c r="F58" s="20"/>
      <c r="G58" s="13" t="s">
        <v>63</v>
      </c>
      <c r="H58" s="14">
        <v>10</v>
      </c>
    </row>
    <row r="59" spans="1:8" ht="16.5" thickBot="1" x14ac:dyDescent="0.3">
      <c r="A59" s="34"/>
      <c r="B59" s="23"/>
      <c r="C59" s="21"/>
      <c r="D59" s="21"/>
      <c r="E59" s="21"/>
      <c r="F59" s="21"/>
      <c r="G59" s="27" t="s">
        <v>8</v>
      </c>
      <c r="H59" s="29">
        <f>SUM(H56:H58,)</f>
        <v>42</v>
      </c>
    </row>
    <row r="60" spans="1:8" ht="249.95" customHeight="1" thickBot="1" x14ac:dyDescent="0.3">
      <c r="A60" s="35"/>
      <c r="B60" s="24"/>
      <c r="C60" s="31" t="s">
        <v>74</v>
      </c>
      <c r="D60" s="31"/>
      <c r="E60" s="31"/>
      <c r="F60" s="32"/>
      <c r="G60" s="28"/>
      <c r="H60" s="30"/>
    </row>
    <row r="61" spans="1:8" x14ac:dyDescent="0.25">
      <c r="A61" s="33">
        <v>9</v>
      </c>
      <c r="B61" s="22" t="s">
        <v>76</v>
      </c>
      <c r="C61" s="19" t="s">
        <v>42</v>
      </c>
      <c r="D61" s="19" t="s">
        <v>43</v>
      </c>
      <c r="E61" s="19" t="s">
        <v>44</v>
      </c>
      <c r="F61" s="19" t="s">
        <v>45</v>
      </c>
      <c r="G61" s="25" t="s">
        <v>56</v>
      </c>
      <c r="H61" s="26"/>
    </row>
    <row r="62" spans="1:8" ht="31.5" x14ac:dyDescent="0.25">
      <c r="A62" s="34"/>
      <c r="B62" s="23"/>
      <c r="C62" s="20"/>
      <c r="D62" s="20"/>
      <c r="E62" s="20"/>
      <c r="F62" s="20"/>
      <c r="G62" s="13" t="s">
        <v>58</v>
      </c>
      <c r="H62" s="14">
        <v>6</v>
      </c>
    </row>
    <row r="63" spans="1:8" ht="47.25" x14ac:dyDescent="0.25">
      <c r="A63" s="34"/>
      <c r="B63" s="23"/>
      <c r="C63" s="20"/>
      <c r="D63" s="20"/>
      <c r="E63" s="20"/>
      <c r="F63" s="20"/>
      <c r="G63" s="13" t="s">
        <v>63</v>
      </c>
      <c r="H63" s="14">
        <v>10</v>
      </c>
    </row>
    <row r="64" spans="1:8" ht="16.5" thickBot="1" x14ac:dyDescent="0.3">
      <c r="A64" s="34"/>
      <c r="B64" s="23"/>
      <c r="C64" s="21"/>
      <c r="D64" s="21"/>
      <c r="E64" s="21"/>
      <c r="F64" s="21"/>
      <c r="G64" s="27" t="s">
        <v>8</v>
      </c>
      <c r="H64" s="29">
        <f>SUM(H62:H63,)</f>
        <v>16</v>
      </c>
    </row>
    <row r="65" spans="1:16" ht="249.95" customHeight="1" thickBot="1" x14ac:dyDescent="0.3">
      <c r="A65" s="35"/>
      <c r="B65" s="24"/>
      <c r="C65" s="31" t="s">
        <v>62</v>
      </c>
      <c r="D65" s="31"/>
      <c r="E65" s="31"/>
      <c r="F65" s="32"/>
      <c r="G65" s="28"/>
      <c r="H65" s="30"/>
    </row>
    <row r="66" spans="1:16" x14ac:dyDescent="0.25">
      <c r="A66" s="33">
        <v>10</v>
      </c>
      <c r="B66" s="22" t="s">
        <v>76</v>
      </c>
      <c r="C66" s="19" t="s">
        <v>46</v>
      </c>
      <c r="D66" s="19" t="s">
        <v>47</v>
      </c>
      <c r="E66" s="19" t="s">
        <v>48</v>
      </c>
      <c r="F66" s="19" t="s">
        <v>49</v>
      </c>
      <c r="G66" s="25" t="s">
        <v>56</v>
      </c>
      <c r="H66" s="26"/>
    </row>
    <row r="67" spans="1:16" ht="31.5" x14ac:dyDescent="0.25">
      <c r="A67" s="34"/>
      <c r="B67" s="23"/>
      <c r="C67" s="20"/>
      <c r="D67" s="20"/>
      <c r="E67" s="20"/>
      <c r="F67" s="20"/>
      <c r="G67" s="13" t="s">
        <v>60</v>
      </c>
      <c r="H67" s="14">
        <v>16</v>
      </c>
    </row>
    <row r="68" spans="1:16" ht="47.25" x14ac:dyDescent="0.25">
      <c r="A68" s="34"/>
      <c r="B68" s="23"/>
      <c r="C68" s="20"/>
      <c r="D68" s="20"/>
      <c r="E68" s="20"/>
      <c r="F68" s="20"/>
      <c r="G68" s="13" t="s">
        <v>63</v>
      </c>
      <c r="H68" s="14">
        <v>6</v>
      </c>
    </row>
    <row r="69" spans="1:16" ht="16.5" thickBot="1" x14ac:dyDescent="0.3">
      <c r="A69" s="34"/>
      <c r="B69" s="23"/>
      <c r="C69" s="21"/>
      <c r="D69" s="21"/>
      <c r="E69" s="21"/>
      <c r="F69" s="21"/>
      <c r="G69" s="27" t="s">
        <v>8</v>
      </c>
      <c r="H69" s="29">
        <f>SUM(H67:H68)</f>
        <v>22</v>
      </c>
    </row>
    <row r="70" spans="1:16" ht="249.95" customHeight="1" thickBot="1" x14ac:dyDescent="0.3">
      <c r="A70" s="35"/>
      <c r="B70" s="24"/>
      <c r="C70" s="31" t="s">
        <v>61</v>
      </c>
      <c r="D70" s="31"/>
      <c r="E70" s="31"/>
      <c r="F70" s="32"/>
      <c r="G70" s="28"/>
      <c r="H70" s="30"/>
    </row>
    <row r="71" spans="1:16" ht="16.5" thickBot="1" x14ac:dyDescent="0.3">
      <c r="A71" s="46" t="s">
        <v>86</v>
      </c>
      <c r="B71" s="47"/>
      <c r="C71" s="47"/>
      <c r="D71" s="47"/>
      <c r="E71" s="48"/>
      <c r="F71" s="49">
        <f>H69+H64+H59+H53+H45+H37+H27+H21+H13+H6</f>
        <v>558</v>
      </c>
      <c r="G71" s="50"/>
      <c r="H71" s="51"/>
    </row>
    <row r="72" spans="1:16" ht="249.95" customHeight="1" thickBot="1" x14ac:dyDescent="0.3">
      <c r="A72" s="41" t="s">
        <v>9</v>
      </c>
      <c r="B72" s="42"/>
      <c r="C72" s="43" t="s">
        <v>78</v>
      </c>
      <c r="D72" s="44"/>
      <c r="E72" s="44"/>
      <c r="F72" s="45"/>
      <c r="G72" s="15" t="s">
        <v>80</v>
      </c>
      <c r="H72" s="16" t="s">
        <v>81</v>
      </c>
      <c r="M72" s="7"/>
    </row>
    <row r="73" spans="1:16" ht="249.95" customHeight="1" thickBot="1" x14ac:dyDescent="0.3">
      <c r="A73" s="41" t="s">
        <v>9</v>
      </c>
      <c r="B73" s="42"/>
      <c r="C73" s="43" t="s">
        <v>66</v>
      </c>
      <c r="D73" s="44"/>
      <c r="E73" s="44"/>
      <c r="F73" s="45"/>
      <c r="G73" s="15" t="s">
        <v>83</v>
      </c>
      <c r="H73" s="16" t="s">
        <v>82</v>
      </c>
    </row>
    <row r="74" spans="1:16" ht="363" customHeight="1" thickBot="1" x14ac:dyDescent="0.3">
      <c r="A74" s="41" t="s">
        <v>9</v>
      </c>
      <c r="B74" s="42"/>
      <c r="C74" s="43" t="s">
        <v>79</v>
      </c>
      <c r="D74" s="44"/>
      <c r="E74" s="44"/>
      <c r="F74" s="45"/>
      <c r="G74" s="17" t="s">
        <v>84</v>
      </c>
      <c r="H74" s="18" t="s">
        <v>85</v>
      </c>
      <c r="M74" s="38"/>
      <c r="N74" s="39"/>
      <c r="O74" s="39"/>
      <c r="P74" s="40"/>
    </row>
  </sheetData>
  <sheetProtection algorithmName="SHA-512" hashValue="F4M+pVFsMJoiCbNAXgV90ia7Lrr+49AxCtQAXVAYdsb0rZED+vzME/IOQhJzHn0o4A49l2I6M7aJGhf3OwnpCw==" saltValue="99zcLjJoYQx7k4T0Ktr9zQ==" spinCount="100000" sheet="1" formatCells="0" formatColumns="0" formatRows="0" insertColumns="0" insertRows="0" autoFilter="0"/>
  <autoFilter ref="A1:H410" xr:uid="{00000000-0009-0000-0000-000000000000}"/>
  <mergeCells count="110">
    <mergeCell ref="M74:P74"/>
    <mergeCell ref="A74:B74"/>
    <mergeCell ref="C74:F74"/>
    <mergeCell ref="A71:E71"/>
    <mergeCell ref="F71:H71"/>
    <mergeCell ref="A72:B72"/>
    <mergeCell ref="C72:F72"/>
    <mergeCell ref="A73:B73"/>
    <mergeCell ref="C73:F73"/>
    <mergeCell ref="G15:H15"/>
    <mergeCell ref="G21:G22"/>
    <mergeCell ref="H21:H22"/>
    <mergeCell ref="C22:F22"/>
    <mergeCell ref="C15:C21"/>
    <mergeCell ref="D15:D21"/>
    <mergeCell ref="A66:A70"/>
    <mergeCell ref="B2:B7"/>
    <mergeCell ref="G2:H2"/>
    <mergeCell ref="G6:G7"/>
    <mergeCell ref="H6:H7"/>
    <mergeCell ref="C7:F7"/>
    <mergeCell ref="C2:C6"/>
    <mergeCell ref="D2:D6"/>
    <mergeCell ref="E2:E6"/>
    <mergeCell ref="F2:F6"/>
    <mergeCell ref="B8:B14"/>
    <mergeCell ref="G8:H8"/>
    <mergeCell ref="E15:E21"/>
    <mergeCell ref="F15:F21"/>
    <mergeCell ref="G13:G14"/>
    <mergeCell ref="H13:H14"/>
    <mergeCell ref="C14:F14"/>
    <mergeCell ref="C8:C13"/>
    <mergeCell ref="D8:D13"/>
    <mergeCell ref="E8:E13"/>
    <mergeCell ref="F8:F13"/>
    <mergeCell ref="A2:A7"/>
    <mergeCell ref="A8:A14"/>
    <mergeCell ref="A15:A22"/>
    <mergeCell ref="A23:A28"/>
    <mergeCell ref="A29:A38"/>
    <mergeCell ref="B15:B22"/>
    <mergeCell ref="A39:A46"/>
    <mergeCell ref="A47:A54"/>
    <mergeCell ref="A55:A60"/>
    <mergeCell ref="A61:A65"/>
    <mergeCell ref="B23:B28"/>
    <mergeCell ref="G23:H23"/>
    <mergeCell ref="G27:G28"/>
    <mergeCell ref="H27:H28"/>
    <mergeCell ref="C28:F28"/>
    <mergeCell ref="C23:C27"/>
    <mergeCell ref="D23:D27"/>
    <mergeCell ref="E23:E27"/>
    <mergeCell ref="F23:F27"/>
    <mergeCell ref="B29:B38"/>
    <mergeCell ref="G29:H29"/>
    <mergeCell ref="G35:H35"/>
    <mergeCell ref="G37:G38"/>
    <mergeCell ref="H37:H38"/>
    <mergeCell ref="C38:F38"/>
    <mergeCell ref="C29:C37"/>
    <mergeCell ref="D29:D37"/>
    <mergeCell ref="E29:E37"/>
    <mergeCell ref="F29:F37"/>
    <mergeCell ref="B39:B46"/>
    <mergeCell ref="G39:H39"/>
    <mergeCell ref="G45:G46"/>
    <mergeCell ref="H45:H46"/>
    <mergeCell ref="C46:F46"/>
    <mergeCell ref="C39:C45"/>
    <mergeCell ref="D39:D45"/>
    <mergeCell ref="E39:E45"/>
    <mergeCell ref="F39:F45"/>
    <mergeCell ref="B47:B54"/>
    <mergeCell ref="G47:H47"/>
    <mergeCell ref="G53:G54"/>
    <mergeCell ref="H53:H54"/>
    <mergeCell ref="C54:F54"/>
    <mergeCell ref="C47:C53"/>
    <mergeCell ref="D47:D53"/>
    <mergeCell ref="E47:E53"/>
    <mergeCell ref="F47:F53"/>
    <mergeCell ref="B55:B60"/>
    <mergeCell ref="G55:H55"/>
    <mergeCell ref="G59:G60"/>
    <mergeCell ref="H59:H60"/>
    <mergeCell ref="C60:F60"/>
    <mergeCell ref="C55:C59"/>
    <mergeCell ref="D55:D59"/>
    <mergeCell ref="E55:E59"/>
    <mergeCell ref="F55:F59"/>
    <mergeCell ref="B61:B65"/>
    <mergeCell ref="G61:H61"/>
    <mergeCell ref="G64:G65"/>
    <mergeCell ref="H64:H65"/>
    <mergeCell ref="C65:F65"/>
    <mergeCell ref="C61:C64"/>
    <mergeCell ref="D61:D64"/>
    <mergeCell ref="E61:E64"/>
    <mergeCell ref="F61:F64"/>
    <mergeCell ref="C66:C69"/>
    <mergeCell ref="D66:D69"/>
    <mergeCell ref="E66:E69"/>
    <mergeCell ref="F66:F69"/>
    <mergeCell ref="B66:B70"/>
    <mergeCell ref="G66:H66"/>
    <mergeCell ref="G69:G70"/>
    <mergeCell ref="H69:H70"/>
    <mergeCell ref="C70:F7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48771C-C6AB-4FD2-8B1F-910BB63FECB2}">
  <dimension ref="A1:H204"/>
  <sheetViews>
    <sheetView zoomScale="85" zoomScaleNormal="85" workbookViewId="0">
      <pane ySplit="1" topLeftCell="A2" activePane="bottomLeft" state="frozen"/>
      <selection pane="bottomLeft" activeCell="G17" sqref="G17"/>
    </sheetView>
  </sheetViews>
  <sheetFormatPr defaultColWidth="9.140625" defaultRowHeight="15.75" x14ac:dyDescent="0.25"/>
  <cols>
    <col min="1" max="1" width="10.140625" style="3" customWidth="1"/>
    <col min="2" max="2" width="22.5703125" style="4" customWidth="1"/>
    <col min="3" max="3" width="23" style="3" customWidth="1"/>
    <col min="4" max="4" width="25.7109375" style="3" customWidth="1"/>
    <col min="5" max="5" width="26.28515625" style="3" customWidth="1"/>
    <col min="6" max="6" width="22.140625" style="3" customWidth="1"/>
    <col min="7" max="7" width="31" style="3" customWidth="1"/>
    <col min="8" max="8" width="20.85546875" style="3" customWidth="1"/>
    <col min="9" max="9" width="37.42578125" style="2" customWidth="1"/>
    <col min="10" max="16384" width="9.140625" style="2"/>
  </cols>
  <sheetData>
    <row r="1" spans="1:8" s="1" customFormat="1" ht="48" thickBot="1" x14ac:dyDescent="0.3">
      <c r="A1" s="8" t="s">
        <v>0</v>
      </c>
      <c r="B1" s="9" t="s">
        <v>1</v>
      </c>
      <c r="C1" s="10" t="s">
        <v>2</v>
      </c>
      <c r="D1" s="10" t="s">
        <v>3</v>
      </c>
      <c r="E1" s="10" t="s">
        <v>4</v>
      </c>
      <c r="F1" s="10" t="s">
        <v>5</v>
      </c>
      <c r="G1" s="11" t="s">
        <v>6</v>
      </c>
      <c r="H1" s="12" t="s">
        <v>7</v>
      </c>
    </row>
    <row r="2" spans="1:8" x14ac:dyDescent="0.25">
      <c r="A2" s="33">
        <v>1</v>
      </c>
      <c r="B2" s="22" t="s">
        <v>162</v>
      </c>
      <c r="C2" s="57" t="s">
        <v>223</v>
      </c>
      <c r="D2" s="57" t="s">
        <v>222</v>
      </c>
      <c r="E2" s="57" t="s">
        <v>221</v>
      </c>
      <c r="F2" s="57" t="s">
        <v>187</v>
      </c>
      <c r="G2" s="25" t="s">
        <v>157</v>
      </c>
      <c r="H2" s="26"/>
    </row>
    <row r="3" spans="1:8" x14ac:dyDescent="0.25">
      <c r="A3" s="34"/>
      <c r="B3" s="23"/>
      <c r="C3" s="56"/>
      <c r="D3" s="56"/>
      <c r="E3" s="56"/>
      <c r="F3" s="56"/>
      <c r="G3" s="13" t="s">
        <v>156</v>
      </c>
      <c r="H3" s="14">
        <v>21</v>
      </c>
    </row>
    <row r="4" spans="1:8" x14ac:dyDescent="0.25">
      <c r="A4" s="34"/>
      <c r="B4" s="23"/>
      <c r="C4" s="56"/>
      <c r="D4" s="56"/>
      <c r="E4" s="56"/>
      <c r="F4" s="56"/>
      <c r="G4" s="13" t="s">
        <v>155</v>
      </c>
      <c r="H4" s="14">
        <v>7</v>
      </c>
    </row>
    <row r="5" spans="1:8" ht="32.25" thickBot="1" x14ac:dyDescent="0.3">
      <c r="A5" s="34"/>
      <c r="B5" s="23"/>
      <c r="C5" s="56"/>
      <c r="D5" s="56"/>
      <c r="E5" s="56"/>
      <c r="F5" s="56"/>
      <c r="G5" s="13" t="s">
        <v>154</v>
      </c>
      <c r="H5" s="14">
        <v>4</v>
      </c>
    </row>
    <row r="6" spans="1:8" x14ac:dyDescent="0.25">
      <c r="A6" s="34"/>
      <c r="B6" s="23"/>
      <c r="C6" s="56"/>
      <c r="D6" s="56"/>
      <c r="E6" s="56"/>
      <c r="F6" s="56"/>
      <c r="G6" s="25" t="s">
        <v>152</v>
      </c>
      <c r="H6" s="26"/>
    </row>
    <row r="7" spans="1:8" ht="16.5" thickBot="1" x14ac:dyDescent="0.3">
      <c r="A7" s="34"/>
      <c r="B7" s="23"/>
      <c r="C7" s="56"/>
      <c r="D7" s="56"/>
      <c r="E7" s="56"/>
      <c r="F7" s="56"/>
      <c r="G7" s="13" t="s">
        <v>151</v>
      </c>
      <c r="H7" s="14">
        <v>21</v>
      </c>
    </row>
    <row r="8" spans="1:8" x14ac:dyDescent="0.25">
      <c r="A8" s="34"/>
      <c r="B8" s="23"/>
      <c r="C8" s="56"/>
      <c r="D8" s="56"/>
      <c r="E8" s="56"/>
      <c r="F8" s="56"/>
      <c r="G8" s="25" t="s">
        <v>150</v>
      </c>
      <c r="H8" s="26"/>
    </row>
    <row r="9" spans="1:8" x14ac:dyDescent="0.25">
      <c r="A9" s="34"/>
      <c r="B9" s="23"/>
      <c r="C9" s="56"/>
      <c r="D9" s="56"/>
      <c r="E9" s="56"/>
      <c r="F9" s="56"/>
      <c r="G9" s="13" t="s">
        <v>149</v>
      </c>
      <c r="H9" s="14">
        <v>7</v>
      </c>
    </row>
    <row r="10" spans="1:8" x14ac:dyDescent="0.25">
      <c r="A10" s="34"/>
      <c r="B10" s="23"/>
      <c r="C10" s="56"/>
      <c r="D10" s="56"/>
      <c r="E10" s="56"/>
      <c r="F10" s="56"/>
      <c r="G10" s="13" t="s">
        <v>148</v>
      </c>
      <c r="H10" s="14">
        <v>2</v>
      </c>
    </row>
    <row r="11" spans="1:8" ht="16.5" thickBot="1" x14ac:dyDescent="0.3">
      <c r="A11" s="34"/>
      <c r="B11" s="23"/>
      <c r="C11" s="56"/>
      <c r="D11" s="56"/>
      <c r="E11" s="56"/>
      <c r="F11" s="56"/>
      <c r="G11" s="13" t="s">
        <v>147</v>
      </c>
      <c r="H11" s="14">
        <v>1</v>
      </c>
    </row>
    <row r="12" spans="1:8" x14ac:dyDescent="0.25">
      <c r="A12" s="34"/>
      <c r="B12" s="23"/>
      <c r="C12" s="56"/>
      <c r="D12" s="56"/>
      <c r="E12" s="56"/>
      <c r="F12" s="56"/>
      <c r="G12" s="25" t="s">
        <v>143</v>
      </c>
      <c r="H12" s="26"/>
    </row>
    <row r="13" spans="1:8" ht="31.5" x14ac:dyDescent="0.25">
      <c r="A13" s="34"/>
      <c r="B13" s="23"/>
      <c r="C13" s="56"/>
      <c r="D13" s="56"/>
      <c r="E13" s="56"/>
      <c r="F13" s="56"/>
      <c r="G13" s="13" t="s">
        <v>142</v>
      </c>
      <c r="H13" s="14">
        <v>8</v>
      </c>
    </row>
    <row r="14" spans="1:8" ht="16.5" thickBot="1" x14ac:dyDescent="0.3">
      <c r="A14" s="34"/>
      <c r="B14" s="23"/>
      <c r="C14" s="56"/>
      <c r="D14" s="56"/>
      <c r="E14" s="56"/>
      <c r="F14" s="56"/>
      <c r="G14" s="13" t="s">
        <v>122</v>
      </c>
      <c r="H14" s="14">
        <v>2</v>
      </c>
    </row>
    <row r="15" spans="1:8" x14ac:dyDescent="0.25">
      <c r="A15" s="34"/>
      <c r="B15" s="23"/>
      <c r="C15" s="56"/>
      <c r="D15" s="56"/>
      <c r="E15" s="56"/>
      <c r="F15" s="56"/>
      <c r="G15" s="25" t="s">
        <v>140</v>
      </c>
      <c r="H15" s="26"/>
    </row>
    <row r="16" spans="1:8" ht="33" customHeight="1" x14ac:dyDescent="0.25">
      <c r="A16" s="34"/>
      <c r="B16" s="23"/>
      <c r="C16" s="56"/>
      <c r="D16" s="56"/>
      <c r="E16" s="56"/>
      <c r="F16" s="56"/>
      <c r="G16" s="13" t="s">
        <v>139</v>
      </c>
      <c r="H16" s="14">
        <v>10</v>
      </c>
    </row>
    <row r="17" spans="1:8" ht="30" customHeight="1" x14ac:dyDescent="0.25">
      <c r="A17" s="34"/>
      <c r="B17" s="23"/>
      <c r="C17" s="56"/>
      <c r="D17" s="56"/>
      <c r="E17" s="56"/>
      <c r="F17" s="56"/>
      <c r="G17" s="13" t="s">
        <v>138</v>
      </c>
      <c r="H17" s="14">
        <v>6</v>
      </c>
    </row>
    <row r="18" spans="1:8" x14ac:dyDescent="0.25">
      <c r="A18" s="34"/>
      <c r="B18" s="23"/>
      <c r="C18" s="56"/>
      <c r="D18" s="56"/>
      <c r="E18" s="56"/>
      <c r="F18" s="56"/>
      <c r="G18" s="13" t="s">
        <v>122</v>
      </c>
      <c r="H18" s="14">
        <v>2</v>
      </c>
    </row>
    <row r="19" spans="1:8" ht="16.5" thickBot="1" x14ac:dyDescent="0.3">
      <c r="A19" s="34"/>
      <c r="B19" s="23"/>
      <c r="C19" s="55"/>
      <c r="D19" s="55"/>
      <c r="E19" s="55"/>
      <c r="F19" s="55"/>
      <c r="G19" s="27" t="s">
        <v>8</v>
      </c>
      <c r="H19" s="29">
        <f>SUM(H3:H5,H7:H7,H9:H11,H13:H14,H16:H18,)</f>
        <v>91</v>
      </c>
    </row>
    <row r="20" spans="1:8" ht="122.45" customHeight="1" thickBot="1" x14ac:dyDescent="0.3">
      <c r="A20" s="35"/>
      <c r="B20" s="24"/>
      <c r="C20" s="31" t="s">
        <v>220</v>
      </c>
      <c r="D20" s="31"/>
      <c r="E20" s="31"/>
      <c r="F20" s="32"/>
      <c r="G20" s="28"/>
      <c r="H20" s="30"/>
    </row>
    <row r="21" spans="1:8" x14ac:dyDescent="0.25">
      <c r="A21" s="33">
        <v>2</v>
      </c>
      <c r="B21" s="22" t="s">
        <v>191</v>
      </c>
      <c r="C21" s="57" t="s">
        <v>219</v>
      </c>
      <c r="D21" s="57" t="s">
        <v>218</v>
      </c>
      <c r="E21" s="57" t="s">
        <v>217</v>
      </c>
      <c r="F21" s="57" t="s">
        <v>216</v>
      </c>
      <c r="G21" s="25" t="s">
        <v>199</v>
      </c>
      <c r="H21" s="26"/>
    </row>
    <row r="22" spans="1:8" x14ac:dyDescent="0.25">
      <c r="A22" s="34"/>
      <c r="B22" s="23"/>
      <c r="C22" s="56"/>
      <c r="D22" s="56"/>
      <c r="E22" s="56"/>
      <c r="F22" s="56"/>
      <c r="G22" s="13" t="s">
        <v>215</v>
      </c>
      <c r="H22" s="14">
        <v>1</v>
      </c>
    </row>
    <row r="23" spans="1:8" x14ac:dyDescent="0.25">
      <c r="A23" s="34"/>
      <c r="B23" s="23"/>
      <c r="C23" s="56"/>
      <c r="D23" s="56"/>
      <c r="E23" s="56"/>
      <c r="F23" s="56"/>
      <c r="G23" s="13" t="s">
        <v>209</v>
      </c>
      <c r="H23" s="14">
        <v>6</v>
      </c>
    </row>
    <row r="24" spans="1:8" x14ac:dyDescent="0.25">
      <c r="A24" s="34"/>
      <c r="B24" s="23"/>
      <c r="C24" s="56"/>
      <c r="D24" s="56"/>
      <c r="E24" s="56"/>
      <c r="F24" s="56"/>
      <c r="G24" s="13" t="s">
        <v>195</v>
      </c>
      <c r="H24" s="14">
        <v>1</v>
      </c>
    </row>
    <row r="25" spans="1:8" ht="31.5" x14ac:dyDescent="0.25">
      <c r="A25" s="34"/>
      <c r="B25" s="23"/>
      <c r="C25" s="56"/>
      <c r="D25" s="56"/>
      <c r="E25" s="56"/>
      <c r="F25" s="56"/>
      <c r="G25" s="13" t="s">
        <v>214</v>
      </c>
      <c r="H25" s="14">
        <v>2</v>
      </c>
    </row>
    <row r="26" spans="1:8" x14ac:dyDescent="0.25">
      <c r="A26" s="34"/>
      <c r="B26" s="23"/>
      <c r="C26" s="56"/>
      <c r="D26" s="56"/>
      <c r="E26" s="56"/>
      <c r="F26" s="56"/>
      <c r="G26" s="13" t="s">
        <v>213</v>
      </c>
      <c r="H26" s="14">
        <v>5</v>
      </c>
    </row>
    <row r="27" spans="1:8" x14ac:dyDescent="0.25">
      <c r="A27" s="34"/>
      <c r="B27" s="23"/>
      <c r="C27" s="56"/>
      <c r="D27" s="56"/>
      <c r="E27" s="56"/>
      <c r="F27" s="56"/>
      <c r="G27" s="13" t="s">
        <v>212</v>
      </c>
      <c r="H27" s="14">
        <v>2</v>
      </c>
    </row>
    <row r="28" spans="1:8" ht="16.5" thickBot="1" x14ac:dyDescent="0.3">
      <c r="A28" s="34"/>
      <c r="B28" s="23"/>
      <c r="C28" s="56"/>
      <c r="D28" s="56"/>
      <c r="E28" s="56"/>
      <c r="F28" s="56"/>
      <c r="G28" s="13" t="s">
        <v>198</v>
      </c>
      <c r="H28" s="14">
        <v>1</v>
      </c>
    </row>
    <row r="29" spans="1:8" x14ac:dyDescent="0.25">
      <c r="A29" s="34"/>
      <c r="B29" s="23"/>
      <c r="C29" s="56"/>
      <c r="D29" s="56"/>
      <c r="E29" s="56"/>
      <c r="F29" s="56"/>
      <c r="G29" s="25" t="s">
        <v>153</v>
      </c>
      <c r="H29" s="26"/>
    </row>
    <row r="30" spans="1:8" x14ac:dyDescent="0.25">
      <c r="A30" s="34"/>
      <c r="B30" s="23"/>
      <c r="C30" s="56"/>
      <c r="D30" s="56"/>
      <c r="E30" s="56"/>
      <c r="F30" s="56"/>
      <c r="G30" s="13" t="s">
        <v>145</v>
      </c>
      <c r="H30" s="14">
        <v>8</v>
      </c>
    </row>
    <row r="31" spans="1:8" ht="16.5" thickBot="1" x14ac:dyDescent="0.3">
      <c r="A31" s="34"/>
      <c r="B31" s="23"/>
      <c r="C31" s="56"/>
      <c r="D31" s="56"/>
      <c r="E31" s="56"/>
      <c r="F31" s="56"/>
      <c r="G31" s="13" t="s">
        <v>144</v>
      </c>
      <c r="H31" s="14">
        <v>8</v>
      </c>
    </row>
    <row r="32" spans="1:8" x14ac:dyDescent="0.25">
      <c r="A32" s="34"/>
      <c r="B32" s="23"/>
      <c r="C32" s="56"/>
      <c r="D32" s="56"/>
      <c r="E32" s="56"/>
      <c r="F32" s="56"/>
      <c r="G32" s="25" t="s">
        <v>211</v>
      </c>
      <c r="H32" s="26"/>
    </row>
    <row r="33" spans="1:8" ht="31.5" x14ac:dyDescent="0.25">
      <c r="A33" s="34"/>
      <c r="B33" s="23"/>
      <c r="C33" s="56"/>
      <c r="D33" s="56"/>
      <c r="E33" s="56"/>
      <c r="F33" s="56"/>
      <c r="G33" s="13" t="s">
        <v>210</v>
      </c>
      <c r="H33" s="14">
        <v>2</v>
      </c>
    </row>
    <row r="34" spans="1:8" x14ac:dyDescent="0.25">
      <c r="A34" s="34"/>
      <c r="B34" s="23"/>
      <c r="C34" s="56"/>
      <c r="D34" s="56"/>
      <c r="E34" s="56"/>
      <c r="F34" s="56"/>
      <c r="G34" s="13" t="s">
        <v>209</v>
      </c>
      <c r="H34" s="14">
        <v>7</v>
      </c>
    </row>
    <row r="35" spans="1:8" ht="16.5" thickBot="1" x14ac:dyDescent="0.3">
      <c r="A35" s="34"/>
      <c r="B35" s="23"/>
      <c r="C35" s="56"/>
      <c r="D35" s="56"/>
      <c r="E35" s="56"/>
      <c r="F35" s="56"/>
      <c r="G35" s="13" t="s">
        <v>208</v>
      </c>
      <c r="H35" s="14">
        <v>5</v>
      </c>
    </row>
    <row r="36" spans="1:8" x14ac:dyDescent="0.25">
      <c r="A36" s="34"/>
      <c r="B36" s="23"/>
      <c r="C36" s="56"/>
      <c r="D36" s="56"/>
      <c r="E36" s="56"/>
      <c r="F36" s="56"/>
      <c r="G36" s="25" t="s">
        <v>197</v>
      </c>
      <c r="H36" s="26"/>
    </row>
    <row r="37" spans="1:8" x14ac:dyDescent="0.25">
      <c r="A37" s="34"/>
      <c r="B37" s="23"/>
      <c r="C37" s="56"/>
      <c r="D37" s="56"/>
      <c r="E37" s="56"/>
      <c r="F37" s="56"/>
      <c r="G37" s="13" t="s">
        <v>196</v>
      </c>
      <c r="H37" s="14">
        <v>1</v>
      </c>
    </row>
    <row r="38" spans="1:8" ht="16.5" thickBot="1" x14ac:dyDescent="0.3">
      <c r="A38" s="34"/>
      <c r="B38" s="23"/>
      <c r="C38" s="56"/>
      <c r="D38" s="56"/>
      <c r="E38" s="56"/>
      <c r="F38" s="56"/>
      <c r="G38" s="13" t="s">
        <v>194</v>
      </c>
      <c r="H38" s="14">
        <v>1</v>
      </c>
    </row>
    <row r="39" spans="1:8" x14ac:dyDescent="0.25">
      <c r="A39" s="34"/>
      <c r="B39" s="23"/>
      <c r="C39" s="56"/>
      <c r="D39" s="56"/>
      <c r="E39" s="56"/>
      <c r="F39" s="56"/>
      <c r="G39" s="25" t="s">
        <v>146</v>
      </c>
      <c r="H39" s="26"/>
    </row>
    <row r="40" spans="1:8" x14ac:dyDescent="0.25">
      <c r="A40" s="34"/>
      <c r="B40" s="23"/>
      <c r="C40" s="56"/>
      <c r="D40" s="56"/>
      <c r="E40" s="56"/>
      <c r="F40" s="56"/>
      <c r="G40" s="13" t="s">
        <v>145</v>
      </c>
      <c r="H40" s="14">
        <v>8</v>
      </c>
    </row>
    <row r="41" spans="1:8" ht="16.5" thickBot="1" x14ac:dyDescent="0.3">
      <c r="A41" s="34"/>
      <c r="B41" s="23"/>
      <c r="C41" s="56"/>
      <c r="D41" s="56"/>
      <c r="E41" s="56"/>
      <c r="F41" s="56"/>
      <c r="G41" s="13" t="s">
        <v>144</v>
      </c>
      <c r="H41" s="14">
        <v>8</v>
      </c>
    </row>
    <row r="42" spans="1:8" x14ac:dyDescent="0.25">
      <c r="A42" s="34"/>
      <c r="B42" s="23"/>
      <c r="C42" s="56"/>
      <c r="D42" s="56"/>
      <c r="E42" s="56"/>
      <c r="F42" s="56"/>
      <c r="G42" s="25" t="s">
        <v>143</v>
      </c>
      <c r="H42" s="26"/>
    </row>
    <row r="43" spans="1:8" ht="31.5" x14ac:dyDescent="0.25">
      <c r="A43" s="34"/>
      <c r="B43" s="23"/>
      <c r="C43" s="56"/>
      <c r="D43" s="56"/>
      <c r="E43" s="56"/>
      <c r="F43" s="56"/>
      <c r="G43" s="13" t="s">
        <v>207</v>
      </c>
      <c r="H43" s="14">
        <v>8</v>
      </c>
    </row>
    <row r="44" spans="1:8" x14ac:dyDescent="0.25">
      <c r="A44" s="34"/>
      <c r="B44" s="23"/>
      <c r="C44" s="56"/>
      <c r="D44" s="56"/>
      <c r="E44" s="56"/>
      <c r="F44" s="56"/>
      <c r="G44" s="13" t="s">
        <v>193</v>
      </c>
      <c r="H44" s="14">
        <v>1</v>
      </c>
    </row>
    <row r="45" spans="1:8" ht="31.5" x14ac:dyDescent="0.25">
      <c r="A45" s="34"/>
      <c r="B45" s="23"/>
      <c r="C45" s="56"/>
      <c r="D45" s="56"/>
      <c r="E45" s="56"/>
      <c r="F45" s="56"/>
      <c r="G45" s="13" t="s">
        <v>141</v>
      </c>
      <c r="H45" s="14">
        <v>7</v>
      </c>
    </row>
    <row r="46" spans="1:8" ht="16.5" thickBot="1" x14ac:dyDescent="0.3">
      <c r="A46" s="34"/>
      <c r="B46" s="23"/>
      <c r="C46" s="56"/>
      <c r="D46" s="56"/>
      <c r="E46" s="56"/>
      <c r="F46" s="56"/>
      <c r="G46" s="13" t="s">
        <v>122</v>
      </c>
      <c r="H46" s="14">
        <v>1</v>
      </c>
    </row>
    <row r="47" spans="1:8" x14ac:dyDescent="0.25">
      <c r="A47" s="34"/>
      <c r="B47" s="23"/>
      <c r="C47" s="56"/>
      <c r="D47" s="56"/>
      <c r="E47" s="56"/>
      <c r="F47" s="56"/>
      <c r="G47" s="25" t="s">
        <v>124</v>
      </c>
      <c r="H47" s="26"/>
    </row>
    <row r="48" spans="1:8" x14ac:dyDescent="0.25">
      <c r="A48" s="34"/>
      <c r="B48" s="23"/>
      <c r="C48" s="56"/>
      <c r="D48" s="56"/>
      <c r="E48" s="56"/>
      <c r="F48" s="56"/>
      <c r="G48" s="13" t="s">
        <v>206</v>
      </c>
      <c r="H48" s="14">
        <v>5</v>
      </c>
    </row>
    <row r="49" spans="1:8" x14ac:dyDescent="0.25">
      <c r="A49" s="34"/>
      <c r="B49" s="23"/>
      <c r="C49" s="56"/>
      <c r="D49" s="56"/>
      <c r="E49" s="56"/>
      <c r="F49" s="56"/>
      <c r="G49" s="13" t="s">
        <v>123</v>
      </c>
      <c r="H49" s="14">
        <v>3</v>
      </c>
    </row>
    <row r="50" spans="1:8" ht="16.5" thickBot="1" x14ac:dyDescent="0.3">
      <c r="A50" s="34"/>
      <c r="B50" s="23"/>
      <c r="C50" s="56"/>
      <c r="D50" s="56"/>
      <c r="E50" s="56"/>
      <c r="F50" s="56"/>
      <c r="G50" s="13" t="s">
        <v>122</v>
      </c>
      <c r="H50" s="14">
        <v>1</v>
      </c>
    </row>
    <row r="51" spans="1:8" x14ac:dyDescent="0.25">
      <c r="A51" s="34"/>
      <c r="B51" s="23"/>
      <c r="C51" s="56"/>
      <c r="D51" s="56"/>
      <c r="E51" s="56"/>
      <c r="F51" s="56"/>
      <c r="G51" s="25" t="s">
        <v>140</v>
      </c>
      <c r="H51" s="26"/>
    </row>
    <row r="52" spans="1:8" ht="31.5" x14ac:dyDescent="0.25">
      <c r="A52" s="34"/>
      <c r="B52" s="23"/>
      <c r="C52" s="56"/>
      <c r="D52" s="56"/>
      <c r="E52" s="56"/>
      <c r="F52" s="56"/>
      <c r="G52" s="13" t="s">
        <v>139</v>
      </c>
      <c r="H52" s="14">
        <v>2</v>
      </c>
    </row>
    <row r="53" spans="1:8" ht="31.5" x14ac:dyDescent="0.25">
      <c r="A53" s="34"/>
      <c r="B53" s="23"/>
      <c r="C53" s="56"/>
      <c r="D53" s="56"/>
      <c r="E53" s="56"/>
      <c r="F53" s="56"/>
      <c r="G53" s="13" t="s">
        <v>138</v>
      </c>
      <c r="H53" s="14">
        <v>1</v>
      </c>
    </row>
    <row r="54" spans="1:8" ht="2.4500000000000002" customHeight="1" thickBot="1" x14ac:dyDescent="0.3">
      <c r="A54" s="34"/>
      <c r="B54" s="23"/>
      <c r="C54" s="55"/>
      <c r="D54" s="55"/>
      <c r="E54" s="55"/>
      <c r="F54" s="55"/>
      <c r="G54" s="27" t="s">
        <v>8</v>
      </c>
      <c r="H54" s="29">
        <f>SUM(H22:H28,H30:H31,H33:H35,H37:H38,H40:H41,H43:H46,H48:H50,H52:H53,)</f>
        <v>95</v>
      </c>
    </row>
    <row r="55" spans="1:8" ht="134.44999999999999" customHeight="1" thickBot="1" x14ac:dyDescent="0.3">
      <c r="A55" s="35"/>
      <c r="B55" s="24"/>
      <c r="C55" s="31" t="s">
        <v>205</v>
      </c>
      <c r="D55" s="31"/>
      <c r="E55" s="31"/>
      <c r="F55" s="32"/>
      <c r="G55" s="28"/>
      <c r="H55" s="30"/>
    </row>
    <row r="56" spans="1:8" x14ac:dyDescent="0.25">
      <c r="A56" s="33">
        <v>3</v>
      </c>
      <c r="B56" s="22" t="s">
        <v>191</v>
      </c>
      <c r="C56" s="57" t="s">
        <v>204</v>
      </c>
      <c r="D56" s="57" t="s">
        <v>203</v>
      </c>
      <c r="E56" s="57" t="s">
        <v>202</v>
      </c>
      <c r="F56" s="57" t="s">
        <v>201</v>
      </c>
      <c r="G56" s="25" t="s">
        <v>94</v>
      </c>
      <c r="H56" s="26"/>
    </row>
    <row r="57" spans="1:8" x14ac:dyDescent="0.25">
      <c r="A57" s="34"/>
      <c r="B57" s="23"/>
      <c r="C57" s="56"/>
      <c r="D57" s="56"/>
      <c r="E57" s="56"/>
      <c r="F57" s="56"/>
      <c r="G57" s="13" t="s">
        <v>94</v>
      </c>
      <c r="H57" s="14">
        <v>1</v>
      </c>
    </row>
    <row r="58" spans="1:8" ht="16.5" thickBot="1" x14ac:dyDescent="0.3">
      <c r="A58" s="34"/>
      <c r="B58" s="23"/>
      <c r="C58" s="56"/>
      <c r="D58" s="56"/>
      <c r="E58" s="56"/>
      <c r="F58" s="56"/>
      <c r="G58" s="13" t="s">
        <v>93</v>
      </c>
      <c r="H58" s="14">
        <v>1</v>
      </c>
    </row>
    <row r="59" spans="1:8" x14ac:dyDescent="0.25">
      <c r="A59" s="34"/>
      <c r="B59" s="23"/>
      <c r="C59" s="56"/>
      <c r="D59" s="56"/>
      <c r="E59" s="56"/>
      <c r="F59" s="56"/>
      <c r="G59" s="25" t="s">
        <v>131</v>
      </c>
      <c r="H59" s="26"/>
    </row>
    <row r="60" spans="1:8" x14ac:dyDescent="0.25">
      <c r="A60" s="34"/>
      <c r="B60" s="23"/>
      <c r="C60" s="56"/>
      <c r="D60" s="56"/>
      <c r="E60" s="56"/>
      <c r="F60" s="56"/>
      <c r="G60" s="13" t="s">
        <v>185</v>
      </c>
      <c r="H60" s="14">
        <v>1</v>
      </c>
    </row>
    <row r="61" spans="1:8" x14ac:dyDescent="0.25">
      <c r="A61" s="34"/>
      <c r="B61" s="23"/>
      <c r="C61" s="56"/>
      <c r="D61" s="56"/>
      <c r="E61" s="56"/>
      <c r="F61" s="56"/>
      <c r="G61" s="13" t="s">
        <v>200</v>
      </c>
      <c r="H61" s="14">
        <v>2</v>
      </c>
    </row>
    <row r="62" spans="1:8" ht="16.5" thickBot="1" x14ac:dyDescent="0.3">
      <c r="A62" s="34"/>
      <c r="B62" s="23"/>
      <c r="C62" s="56"/>
      <c r="D62" s="56"/>
      <c r="E62" s="56"/>
      <c r="F62" s="56"/>
      <c r="G62" s="13" t="s">
        <v>122</v>
      </c>
      <c r="H62" s="14">
        <v>1</v>
      </c>
    </row>
    <row r="63" spans="1:8" x14ac:dyDescent="0.25">
      <c r="A63" s="34"/>
      <c r="B63" s="23"/>
      <c r="C63" s="56"/>
      <c r="D63" s="56"/>
      <c r="E63" s="56"/>
      <c r="F63" s="56"/>
      <c r="G63" s="25" t="s">
        <v>199</v>
      </c>
      <c r="H63" s="26"/>
    </row>
    <row r="64" spans="1:8" x14ac:dyDescent="0.25">
      <c r="A64" s="34"/>
      <c r="B64" s="23"/>
      <c r="C64" s="56"/>
      <c r="D64" s="56"/>
      <c r="E64" s="56"/>
      <c r="F64" s="56"/>
      <c r="G64" s="13" t="s">
        <v>195</v>
      </c>
      <c r="H64" s="14">
        <v>1</v>
      </c>
    </row>
    <row r="65" spans="1:8" ht="16.5" thickBot="1" x14ac:dyDescent="0.3">
      <c r="A65" s="34"/>
      <c r="B65" s="23"/>
      <c r="C65" s="56"/>
      <c r="D65" s="56"/>
      <c r="E65" s="56"/>
      <c r="F65" s="56"/>
      <c r="G65" s="13" t="s">
        <v>198</v>
      </c>
      <c r="H65" s="14">
        <v>1</v>
      </c>
    </row>
    <row r="66" spans="1:8" x14ac:dyDescent="0.25">
      <c r="A66" s="34"/>
      <c r="B66" s="23"/>
      <c r="C66" s="56"/>
      <c r="D66" s="56"/>
      <c r="E66" s="56"/>
      <c r="F66" s="56"/>
      <c r="G66" s="25" t="s">
        <v>129</v>
      </c>
      <c r="H66" s="26"/>
    </row>
    <row r="67" spans="1:8" x14ac:dyDescent="0.25">
      <c r="A67" s="34"/>
      <c r="B67" s="23"/>
      <c r="C67" s="56"/>
      <c r="D67" s="56"/>
      <c r="E67" s="56"/>
      <c r="F67" s="56"/>
      <c r="G67" s="13" t="s">
        <v>185</v>
      </c>
      <c r="H67" s="14">
        <v>1</v>
      </c>
    </row>
    <row r="68" spans="1:8" x14ac:dyDescent="0.25">
      <c r="A68" s="34"/>
      <c r="B68" s="23"/>
      <c r="C68" s="56"/>
      <c r="D68" s="56"/>
      <c r="E68" s="56"/>
      <c r="F68" s="56"/>
      <c r="G68" s="13" t="s">
        <v>128</v>
      </c>
      <c r="H68" s="14">
        <v>2</v>
      </c>
    </row>
    <row r="69" spans="1:8" ht="16.5" thickBot="1" x14ac:dyDescent="0.3">
      <c r="A69" s="34"/>
      <c r="B69" s="23"/>
      <c r="C69" s="56"/>
      <c r="D69" s="56"/>
      <c r="E69" s="56"/>
      <c r="F69" s="56"/>
      <c r="G69" s="13" t="s">
        <v>127</v>
      </c>
      <c r="H69" s="14">
        <v>1</v>
      </c>
    </row>
    <row r="70" spans="1:8" x14ac:dyDescent="0.25">
      <c r="A70" s="34"/>
      <c r="B70" s="23"/>
      <c r="C70" s="56"/>
      <c r="D70" s="56"/>
      <c r="E70" s="56"/>
      <c r="F70" s="56"/>
      <c r="G70" s="25" t="s">
        <v>197</v>
      </c>
      <c r="H70" s="26"/>
    </row>
    <row r="71" spans="1:8" x14ac:dyDescent="0.25">
      <c r="A71" s="34"/>
      <c r="B71" s="23"/>
      <c r="C71" s="56"/>
      <c r="D71" s="56"/>
      <c r="E71" s="56"/>
      <c r="F71" s="56"/>
      <c r="G71" s="13" t="s">
        <v>196</v>
      </c>
      <c r="H71" s="14">
        <v>1</v>
      </c>
    </row>
    <row r="72" spans="1:8" x14ac:dyDescent="0.25">
      <c r="A72" s="34"/>
      <c r="B72" s="23"/>
      <c r="C72" s="56"/>
      <c r="D72" s="56"/>
      <c r="E72" s="56"/>
      <c r="F72" s="56"/>
      <c r="G72" s="13" t="s">
        <v>195</v>
      </c>
      <c r="H72" s="14">
        <v>1</v>
      </c>
    </row>
    <row r="73" spans="1:8" ht="16.5" thickBot="1" x14ac:dyDescent="0.3">
      <c r="A73" s="34"/>
      <c r="B73" s="23"/>
      <c r="C73" s="56"/>
      <c r="D73" s="56"/>
      <c r="E73" s="56"/>
      <c r="F73" s="56"/>
      <c r="G73" s="13" t="s">
        <v>194</v>
      </c>
      <c r="H73" s="14">
        <v>1</v>
      </c>
    </row>
    <row r="74" spans="1:8" x14ac:dyDescent="0.25">
      <c r="A74" s="34"/>
      <c r="B74" s="23"/>
      <c r="C74" s="56"/>
      <c r="D74" s="56"/>
      <c r="E74" s="56"/>
      <c r="F74" s="56"/>
      <c r="G74" s="25" t="s">
        <v>124</v>
      </c>
      <c r="H74" s="26"/>
    </row>
    <row r="75" spans="1:8" ht="31.5" x14ac:dyDescent="0.25">
      <c r="A75" s="34"/>
      <c r="B75" s="23"/>
      <c r="C75" s="56"/>
      <c r="D75" s="56"/>
      <c r="E75" s="56"/>
      <c r="F75" s="56"/>
      <c r="G75" s="13" t="s">
        <v>184</v>
      </c>
      <c r="H75" s="14">
        <v>1</v>
      </c>
    </row>
    <row r="76" spans="1:8" ht="16.5" thickBot="1" x14ac:dyDescent="0.3">
      <c r="A76" s="34"/>
      <c r="B76" s="23"/>
      <c r="C76" s="56"/>
      <c r="D76" s="56"/>
      <c r="E76" s="56"/>
      <c r="F76" s="56"/>
      <c r="G76" s="13" t="s">
        <v>183</v>
      </c>
      <c r="H76" s="14">
        <v>2</v>
      </c>
    </row>
    <row r="77" spans="1:8" x14ac:dyDescent="0.25">
      <c r="A77" s="34"/>
      <c r="B77" s="23"/>
      <c r="C77" s="56"/>
      <c r="D77" s="56"/>
      <c r="E77" s="56"/>
      <c r="F77" s="56"/>
      <c r="G77" s="25" t="s">
        <v>143</v>
      </c>
      <c r="H77" s="26"/>
    </row>
    <row r="78" spans="1:8" x14ac:dyDescent="0.25">
      <c r="A78" s="34"/>
      <c r="B78" s="23"/>
      <c r="C78" s="56"/>
      <c r="D78" s="56"/>
      <c r="E78" s="56"/>
      <c r="F78" s="56"/>
      <c r="G78" s="13" t="s">
        <v>193</v>
      </c>
      <c r="H78" s="14">
        <v>1</v>
      </c>
    </row>
    <row r="79" spans="1:8" ht="4.3499999999999996" customHeight="1" thickBot="1" x14ac:dyDescent="0.3">
      <c r="A79" s="34"/>
      <c r="B79" s="23"/>
      <c r="C79" s="55"/>
      <c r="D79" s="55"/>
      <c r="E79" s="55"/>
      <c r="F79" s="55"/>
      <c r="G79" s="27" t="s">
        <v>8</v>
      </c>
      <c r="H79" s="29">
        <f>SUM(H57:H58,H60:H62,H64:H65,H67:H69,H71:H73,H75:H76,H78:H78,)</f>
        <v>19</v>
      </c>
    </row>
    <row r="80" spans="1:8" ht="123" customHeight="1" thickBot="1" x14ac:dyDescent="0.3">
      <c r="A80" s="35"/>
      <c r="B80" s="24"/>
      <c r="C80" s="31" t="s">
        <v>192</v>
      </c>
      <c r="D80" s="31"/>
      <c r="E80" s="31"/>
      <c r="F80" s="32"/>
      <c r="G80" s="28"/>
      <c r="H80" s="30"/>
    </row>
    <row r="81" spans="1:8" x14ac:dyDescent="0.25">
      <c r="A81" s="33">
        <v>4</v>
      </c>
      <c r="B81" s="22" t="s">
        <v>191</v>
      </c>
      <c r="C81" s="57" t="s">
        <v>190</v>
      </c>
      <c r="D81" s="57" t="s">
        <v>189</v>
      </c>
      <c r="E81" s="57" t="s">
        <v>188</v>
      </c>
      <c r="F81" s="57" t="s">
        <v>187</v>
      </c>
      <c r="G81" s="25" t="s">
        <v>131</v>
      </c>
      <c r="H81" s="26"/>
    </row>
    <row r="82" spans="1:8" x14ac:dyDescent="0.25">
      <c r="A82" s="34"/>
      <c r="B82" s="23"/>
      <c r="C82" s="56"/>
      <c r="D82" s="56"/>
      <c r="E82" s="56"/>
      <c r="F82" s="56"/>
      <c r="G82" s="13" t="s">
        <v>185</v>
      </c>
      <c r="H82" s="14">
        <v>2</v>
      </c>
    </row>
    <row r="83" spans="1:8" x14ac:dyDescent="0.25">
      <c r="A83" s="34"/>
      <c r="B83" s="23"/>
      <c r="C83" s="56"/>
      <c r="D83" s="56"/>
      <c r="E83" s="56"/>
      <c r="F83" s="56"/>
      <c r="G83" s="13" t="s">
        <v>186</v>
      </c>
      <c r="H83" s="14">
        <v>10</v>
      </c>
    </row>
    <row r="84" spans="1:8" ht="16.5" thickBot="1" x14ac:dyDescent="0.3">
      <c r="A84" s="34"/>
      <c r="B84" s="23"/>
      <c r="C84" s="56"/>
      <c r="D84" s="56"/>
      <c r="E84" s="56"/>
      <c r="F84" s="56"/>
      <c r="G84" s="13" t="s">
        <v>122</v>
      </c>
      <c r="H84" s="14">
        <v>3</v>
      </c>
    </row>
    <row r="85" spans="1:8" x14ac:dyDescent="0.25">
      <c r="A85" s="34"/>
      <c r="B85" s="23"/>
      <c r="C85" s="56"/>
      <c r="D85" s="56"/>
      <c r="E85" s="56"/>
      <c r="F85" s="56"/>
      <c r="G85" s="25" t="s">
        <v>129</v>
      </c>
      <c r="H85" s="26"/>
    </row>
    <row r="86" spans="1:8" x14ac:dyDescent="0.25">
      <c r="A86" s="34"/>
      <c r="B86" s="23"/>
      <c r="C86" s="56"/>
      <c r="D86" s="56"/>
      <c r="E86" s="56"/>
      <c r="F86" s="56"/>
      <c r="G86" s="13" t="s">
        <v>185</v>
      </c>
      <c r="H86" s="14">
        <v>2</v>
      </c>
    </row>
    <row r="87" spans="1:8" x14ac:dyDescent="0.25">
      <c r="A87" s="34"/>
      <c r="B87" s="23"/>
      <c r="C87" s="56"/>
      <c r="D87" s="56"/>
      <c r="E87" s="56"/>
      <c r="F87" s="56"/>
      <c r="G87" s="13" t="s">
        <v>128</v>
      </c>
      <c r="H87" s="14">
        <v>9</v>
      </c>
    </row>
    <row r="88" spans="1:8" ht="16.5" thickBot="1" x14ac:dyDescent="0.3">
      <c r="A88" s="34"/>
      <c r="B88" s="23"/>
      <c r="C88" s="56"/>
      <c r="D88" s="56"/>
      <c r="E88" s="56"/>
      <c r="F88" s="56"/>
      <c r="G88" s="13" t="s">
        <v>127</v>
      </c>
      <c r="H88" s="14">
        <v>3</v>
      </c>
    </row>
    <row r="89" spans="1:8" x14ac:dyDescent="0.25">
      <c r="A89" s="34"/>
      <c r="B89" s="23"/>
      <c r="C89" s="56"/>
      <c r="D89" s="56"/>
      <c r="E89" s="56"/>
      <c r="F89" s="56"/>
      <c r="G89" s="25" t="s">
        <v>124</v>
      </c>
      <c r="H89" s="26"/>
    </row>
    <row r="90" spans="1:8" ht="31.5" x14ac:dyDescent="0.25">
      <c r="A90" s="34"/>
      <c r="B90" s="23"/>
      <c r="C90" s="56"/>
      <c r="D90" s="56"/>
      <c r="E90" s="56"/>
      <c r="F90" s="56"/>
      <c r="G90" s="13" t="s">
        <v>184</v>
      </c>
      <c r="H90" s="14">
        <v>5</v>
      </c>
    </row>
    <row r="91" spans="1:8" x14ac:dyDescent="0.25">
      <c r="A91" s="34"/>
      <c r="B91" s="23"/>
      <c r="C91" s="56"/>
      <c r="D91" s="56"/>
      <c r="E91" s="56"/>
      <c r="F91" s="56"/>
      <c r="G91" s="13" t="s">
        <v>183</v>
      </c>
      <c r="H91" s="14">
        <v>10</v>
      </c>
    </row>
    <row r="92" spans="1:8" ht="5.45" customHeight="1" thickBot="1" x14ac:dyDescent="0.3">
      <c r="A92" s="34"/>
      <c r="B92" s="23"/>
      <c r="C92" s="55"/>
      <c r="D92" s="55"/>
      <c r="E92" s="55"/>
      <c r="F92" s="55"/>
      <c r="G92" s="27" t="s">
        <v>8</v>
      </c>
      <c r="H92" s="29">
        <f>SUM(H82:H84,H86:H88,H90:H91,)</f>
        <v>44</v>
      </c>
    </row>
    <row r="93" spans="1:8" ht="176.25" customHeight="1" thickBot="1" x14ac:dyDescent="0.3">
      <c r="A93" s="35"/>
      <c r="B93" s="24"/>
      <c r="C93" s="31" t="s">
        <v>182</v>
      </c>
      <c r="D93" s="31"/>
      <c r="E93" s="31"/>
      <c r="F93" s="32"/>
      <c r="G93" s="28"/>
      <c r="H93" s="30"/>
    </row>
    <row r="94" spans="1:8" x14ac:dyDescent="0.25">
      <c r="A94" s="33">
        <v>5</v>
      </c>
      <c r="B94" s="22" t="s">
        <v>136</v>
      </c>
      <c r="C94" s="57" t="s">
        <v>181</v>
      </c>
      <c r="D94" s="57" t="s">
        <v>180</v>
      </c>
      <c r="E94" s="57" t="s">
        <v>179</v>
      </c>
      <c r="F94" s="57" t="s">
        <v>178</v>
      </c>
      <c r="G94" s="25" t="s">
        <v>130</v>
      </c>
      <c r="H94" s="26"/>
    </row>
    <row r="95" spans="1:8" x14ac:dyDescent="0.25">
      <c r="A95" s="34"/>
      <c r="B95" s="23"/>
      <c r="C95" s="56"/>
      <c r="D95" s="56"/>
      <c r="E95" s="56"/>
      <c r="F95" s="56"/>
      <c r="G95" s="13" t="s">
        <v>125</v>
      </c>
      <c r="H95" s="14">
        <v>1</v>
      </c>
    </row>
    <row r="96" spans="1:8" ht="16.5" thickBot="1" x14ac:dyDescent="0.3">
      <c r="A96" s="34"/>
      <c r="B96" s="23"/>
      <c r="C96" s="56"/>
      <c r="D96" s="56"/>
      <c r="E96" s="56"/>
      <c r="F96" s="56"/>
      <c r="G96" s="13" t="s">
        <v>167</v>
      </c>
      <c r="H96" s="14">
        <v>1</v>
      </c>
    </row>
    <row r="97" spans="1:8" x14ac:dyDescent="0.25">
      <c r="A97" s="34"/>
      <c r="B97" s="23"/>
      <c r="C97" s="56"/>
      <c r="D97" s="56"/>
      <c r="E97" s="56"/>
      <c r="F97" s="56"/>
      <c r="G97" s="25" t="s">
        <v>126</v>
      </c>
      <c r="H97" s="26"/>
    </row>
    <row r="98" spans="1:8" x14ac:dyDescent="0.25">
      <c r="A98" s="34"/>
      <c r="B98" s="23"/>
      <c r="C98" s="56"/>
      <c r="D98" s="56"/>
      <c r="E98" s="56"/>
      <c r="F98" s="56"/>
      <c r="G98" s="13" t="s">
        <v>125</v>
      </c>
      <c r="H98" s="14">
        <v>1</v>
      </c>
    </row>
    <row r="99" spans="1:8" ht="16.5" thickBot="1" x14ac:dyDescent="0.3">
      <c r="A99" s="34"/>
      <c r="B99" s="23"/>
      <c r="C99" s="56"/>
      <c r="D99" s="56"/>
      <c r="E99" s="56"/>
      <c r="F99" s="56"/>
      <c r="G99" s="13" t="s">
        <v>166</v>
      </c>
      <c r="H99" s="14">
        <v>1</v>
      </c>
    </row>
    <row r="100" spans="1:8" x14ac:dyDescent="0.25">
      <c r="A100" s="34"/>
      <c r="B100" s="23"/>
      <c r="C100" s="56"/>
      <c r="D100" s="56"/>
      <c r="E100" s="56"/>
      <c r="F100" s="56"/>
      <c r="G100" s="25" t="s">
        <v>124</v>
      </c>
      <c r="H100" s="26"/>
    </row>
    <row r="101" spans="1:8" x14ac:dyDescent="0.25">
      <c r="A101" s="34"/>
      <c r="B101" s="23"/>
      <c r="C101" s="56"/>
      <c r="D101" s="56"/>
      <c r="E101" s="56"/>
      <c r="F101" s="56"/>
      <c r="G101" s="13" t="s">
        <v>123</v>
      </c>
      <c r="H101" s="14">
        <v>1</v>
      </c>
    </row>
    <row r="102" spans="1:8" ht="16.5" thickBot="1" x14ac:dyDescent="0.3">
      <c r="A102" s="34"/>
      <c r="B102" s="23"/>
      <c r="C102" s="56"/>
      <c r="D102" s="56"/>
      <c r="E102" s="56"/>
      <c r="F102" s="56"/>
      <c r="G102" s="13" t="s">
        <v>122</v>
      </c>
      <c r="H102" s="14">
        <v>1</v>
      </c>
    </row>
    <row r="103" spans="1:8" ht="15" customHeight="1" x14ac:dyDescent="0.25">
      <c r="A103" s="34"/>
      <c r="B103" s="23"/>
      <c r="C103" s="56"/>
      <c r="D103" s="56"/>
      <c r="E103" s="56"/>
      <c r="F103" s="56"/>
      <c r="G103" s="25" t="s">
        <v>165</v>
      </c>
      <c r="H103" s="26"/>
    </row>
    <row r="104" spans="1:8" ht="32.25" thickBot="1" x14ac:dyDescent="0.3">
      <c r="A104" s="34"/>
      <c r="B104" s="23"/>
      <c r="C104" s="56"/>
      <c r="D104" s="56"/>
      <c r="E104" s="56"/>
      <c r="F104" s="56"/>
      <c r="G104" s="13" t="s">
        <v>164</v>
      </c>
      <c r="H104" s="14">
        <v>1</v>
      </c>
    </row>
    <row r="105" spans="1:8" x14ac:dyDescent="0.25">
      <c r="A105" s="34"/>
      <c r="B105" s="23"/>
      <c r="C105" s="56"/>
      <c r="D105" s="56"/>
      <c r="E105" s="56"/>
      <c r="F105" s="56"/>
      <c r="G105" s="25" t="s">
        <v>143</v>
      </c>
      <c r="H105" s="26"/>
    </row>
    <row r="106" spans="1:8" x14ac:dyDescent="0.25">
      <c r="A106" s="34"/>
      <c r="B106" s="23"/>
      <c r="C106" s="56"/>
      <c r="D106" s="56"/>
      <c r="E106" s="56"/>
      <c r="F106" s="56"/>
      <c r="G106" s="13" t="s">
        <v>122</v>
      </c>
      <c r="H106" s="14">
        <v>1</v>
      </c>
    </row>
    <row r="107" spans="1:8" ht="18.75" customHeight="1" thickBot="1" x14ac:dyDescent="0.3">
      <c r="A107" s="34"/>
      <c r="B107" s="23"/>
      <c r="C107" s="55"/>
      <c r="D107" s="55"/>
      <c r="E107" s="55"/>
      <c r="F107" s="55"/>
      <c r="G107" s="27" t="s">
        <v>8</v>
      </c>
      <c r="H107" s="29">
        <f>SUM(H95:H96,H98:H99,H101:H102,H106:H106,H104)</f>
        <v>8</v>
      </c>
    </row>
    <row r="108" spans="1:8" ht="144.6" customHeight="1" thickBot="1" x14ac:dyDescent="0.3">
      <c r="A108" s="35"/>
      <c r="B108" s="24"/>
      <c r="C108" s="31" t="s">
        <v>177</v>
      </c>
      <c r="D108" s="31"/>
      <c r="E108" s="31"/>
      <c r="F108" s="32"/>
      <c r="G108" s="28"/>
      <c r="H108" s="30"/>
    </row>
    <row r="109" spans="1:8" x14ac:dyDescent="0.25">
      <c r="A109" s="33">
        <v>6</v>
      </c>
      <c r="B109" s="22" t="s">
        <v>136</v>
      </c>
      <c r="C109" s="57" t="s">
        <v>176</v>
      </c>
      <c r="D109" s="57" t="s">
        <v>175</v>
      </c>
      <c r="E109" s="57" t="s">
        <v>174</v>
      </c>
      <c r="F109" s="57" t="s">
        <v>173</v>
      </c>
      <c r="G109" s="25" t="s">
        <v>130</v>
      </c>
      <c r="H109" s="26"/>
    </row>
    <row r="110" spans="1:8" x14ac:dyDescent="0.25">
      <c r="A110" s="34"/>
      <c r="B110" s="23"/>
      <c r="C110" s="56"/>
      <c r="D110" s="56"/>
      <c r="E110" s="56"/>
      <c r="F110" s="56"/>
      <c r="G110" s="13" t="s">
        <v>125</v>
      </c>
      <c r="H110" s="14">
        <v>9</v>
      </c>
    </row>
    <row r="111" spans="1:8" ht="16.5" thickBot="1" x14ac:dyDescent="0.3">
      <c r="A111" s="34"/>
      <c r="B111" s="23"/>
      <c r="C111" s="56"/>
      <c r="D111" s="56"/>
      <c r="E111" s="56"/>
      <c r="F111" s="56"/>
      <c r="G111" s="13" t="s">
        <v>167</v>
      </c>
      <c r="H111" s="14">
        <v>3</v>
      </c>
    </row>
    <row r="112" spans="1:8" x14ac:dyDescent="0.25">
      <c r="A112" s="34"/>
      <c r="B112" s="23"/>
      <c r="C112" s="56"/>
      <c r="D112" s="56"/>
      <c r="E112" s="56"/>
      <c r="F112" s="56"/>
      <c r="G112" s="25" t="s">
        <v>126</v>
      </c>
      <c r="H112" s="26"/>
    </row>
    <row r="113" spans="1:8" x14ac:dyDescent="0.25">
      <c r="A113" s="34"/>
      <c r="B113" s="23"/>
      <c r="C113" s="56"/>
      <c r="D113" s="56"/>
      <c r="E113" s="56"/>
      <c r="F113" s="56"/>
      <c r="G113" s="13" t="s">
        <v>125</v>
      </c>
      <c r="H113" s="14">
        <v>9</v>
      </c>
    </row>
    <row r="114" spans="1:8" ht="16.5" thickBot="1" x14ac:dyDescent="0.3">
      <c r="A114" s="34"/>
      <c r="B114" s="23"/>
      <c r="C114" s="56"/>
      <c r="D114" s="56"/>
      <c r="E114" s="56"/>
      <c r="F114" s="56"/>
      <c r="G114" s="13" t="s">
        <v>166</v>
      </c>
      <c r="H114" s="14">
        <v>3</v>
      </c>
    </row>
    <row r="115" spans="1:8" x14ac:dyDescent="0.25">
      <c r="A115" s="34"/>
      <c r="B115" s="23"/>
      <c r="C115" s="56"/>
      <c r="D115" s="56"/>
      <c r="E115" s="56"/>
      <c r="F115" s="56"/>
      <c r="G115" s="25" t="s">
        <v>124</v>
      </c>
      <c r="H115" s="26"/>
    </row>
    <row r="116" spans="1:8" x14ac:dyDescent="0.25">
      <c r="A116" s="34"/>
      <c r="B116" s="23"/>
      <c r="C116" s="56"/>
      <c r="D116" s="56"/>
      <c r="E116" s="56"/>
      <c r="F116" s="56"/>
      <c r="G116" s="13" t="s">
        <v>123</v>
      </c>
      <c r="H116" s="14">
        <v>3</v>
      </c>
    </row>
    <row r="117" spans="1:8" ht="16.5" thickBot="1" x14ac:dyDescent="0.3">
      <c r="A117" s="34"/>
      <c r="B117" s="23"/>
      <c r="C117" s="56"/>
      <c r="D117" s="56"/>
      <c r="E117" s="56"/>
      <c r="F117" s="56"/>
      <c r="G117" s="13" t="s">
        <v>122</v>
      </c>
      <c r="H117" s="14">
        <v>1</v>
      </c>
    </row>
    <row r="118" spans="1:8" x14ac:dyDescent="0.25">
      <c r="A118" s="34"/>
      <c r="B118" s="23"/>
      <c r="C118" s="56"/>
      <c r="D118" s="56"/>
      <c r="E118" s="56"/>
      <c r="F118" s="56"/>
      <c r="G118" s="25" t="s">
        <v>165</v>
      </c>
      <c r="H118" s="26"/>
    </row>
    <row r="119" spans="1:8" ht="32.25" thickBot="1" x14ac:dyDescent="0.3">
      <c r="A119" s="34"/>
      <c r="B119" s="23"/>
      <c r="C119" s="56"/>
      <c r="D119" s="56"/>
      <c r="E119" s="56"/>
      <c r="F119" s="56"/>
      <c r="G119" s="13" t="s">
        <v>164</v>
      </c>
      <c r="H119" s="14">
        <v>1</v>
      </c>
    </row>
    <row r="120" spans="1:8" x14ac:dyDescent="0.25">
      <c r="A120" s="34"/>
      <c r="B120" s="23"/>
      <c r="C120" s="56"/>
      <c r="D120" s="56"/>
      <c r="E120" s="56"/>
      <c r="F120" s="56"/>
      <c r="G120" s="25" t="s">
        <v>143</v>
      </c>
      <c r="H120" s="26"/>
    </row>
    <row r="121" spans="1:8" x14ac:dyDescent="0.25">
      <c r="A121" s="34"/>
      <c r="B121" s="23"/>
      <c r="C121" s="56"/>
      <c r="D121" s="56"/>
      <c r="E121" s="56"/>
      <c r="F121" s="56"/>
      <c r="G121" s="13" t="s">
        <v>122</v>
      </c>
      <c r="H121" s="14">
        <v>1</v>
      </c>
    </row>
    <row r="122" spans="1:8" ht="3" customHeight="1" thickBot="1" x14ac:dyDescent="0.3">
      <c r="A122" s="34"/>
      <c r="B122" s="23"/>
      <c r="C122" s="55"/>
      <c r="D122" s="55"/>
      <c r="E122" s="55"/>
      <c r="F122" s="55"/>
      <c r="G122" s="27" t="s">
        <v>8</v>
      </c>
      <c r="H122" s="29">
        <f>SUM(H110:H111,H113:H114,H116:H117,H121:H121,H119)</f>
        <v>30</v>
      </c>
    </row>
    <row r="123" spans="1:8" ht="129.6" customHeight="1" thickBot="1" x14ac:dyDescent="0.3">
      <c r="A123" s="35"/>
      <c r="B123" s="24"/>
      <c r="C123" s="31" t="s">
        <v>172</v>
      </c>
      <c r="D123" s="31"/>
      <c r="E123" s="31"/>
      <c r="F123" s="32"/>
      <c r="G123" s="28"/>
      <c r="H123" s="30"/>
    </row>
    <row r="124" spans="1:8" x14ac:dyDescent="0.25">
      <c r="A124" s="33">
        <v>7</v>
      </c>
      <c r="B124" s="22" t="s">
        <v>136</v>
      </c>
      <c r="C124" s="57" t="s">
        <v>171</v>
      </c>
      <c r="D124" s="57" t="s">
        <v>170</v>
      </c>
      <c r="E124" s="57" t="s">
        <v>169</v>
      </c>
      <c r="F124" s="57" t="s">
        <v>168</v>
      </c>
      <c r="G124" s="25" t="s">
        <v>130</v>
      </c>
      <c r="H124" s="26"/>
    </row>
    <row r="125" spans="1:8" x14ac:dyDescent="0.25">
      <c r="A125" s="34"/>
      <c r="B125" s="23"/>
      <c r="C125" s="56"/>
      <c r="D125" s="56"/>
      <c r="E125" s="56"/>
      <c r="F125" s="56"/>
      <c r="G125" s="13" t="s">
        <v>125</v>
      </c>
      <c r="H125" s="14">
        <v>1</v>
      </c>
    </row>
    <row r="126" spans="1:8" ht="16.5" thickBot="1" x14ac:dyDescent="0.3">
      <c r="A126" s="34"/>
      <c r="B126" s="23"/>
      <c r="C126" s="56"/>
      <c r="D126" s="56"/>
      <c r="E126" s="56"/>
      <c r="F126" s="56"/>
      <c r="G126" s="13" t="s">
        <v>167</v>
      </c>
      <c r="H126" s="14">
        <v>1</v>
      </c>
    </row>
    <row r="127" spans="1:8" x14ac:dyDescent="0.25">
      <c r="A127" s="34"/>
      <c r="B127" s="23"/>
      <c r="C127" s="56"/>
      <c r="D127" s="56"/>
      <c r="E127" s="56"/>
      <c r="F127" s="56"/>
      <c r="G127" s="25" t="s">
        <v>126</v>
      </c>
      <c r="H127" s="26"/>
    </row>
    <row r="128" spans="1:8" x14ac:dyDescent="0.25">
      <c r="A128" s="34"/>
      <c r="B128" s="23"/>
      <c r="C128" s="56"/>
      <c r="D128" s="56"/>
      <c r="E128" s="56"/>
      <c r="F128" s="56"/>
      <c r="G128" s="13" t="s">
        <v>125</v>
      </c>
      <c r="H128" s="14">
        <v>1</v>
      </c>
    </row>
    <row r="129" spans="1:8" ht="16.5" thickBot="1" x14ac:dyDescent="0.3">
      <c r="A129" s="34"/>
      <c r="B129" s="23"/>
      <c r="C129" s="56"/>
      <c r="D129" s="56"/>
      <c r="E129" s="56"/>
      <c r="F129" s="56"/>
      <c r="G129" s="13" t="s">
        <v>166</v>
      </c>
      <c r="H129" s="14">
        <v>1</v>
      </c>
    </row>
    <row r="130" spans="1:8" x14ac:dyDescent="0.25">
      <c r="A130" s="34"/>
      <c r="B130" s="23"/>
      <c r="C130" s="56"/>
      <c r="D130" s="56"/>
      <c r="E130" s="56"/>
      <c r="F130" s="56"/>
      <c r="G130" s="25" t="s">
        <v>165</v>
      </c>
      <c r="H130" s="26"/>
    </row>
    <row r="131" spans="1:8" ht="32.25" thickBot="1" x14ac:dyDescent="0.3">
      <c r="A131" s="34"/>
      <c r="B131" s="23"/>
      <c r="C131" s="56"/>
      <c r="D131" s="56"/>
      <c r="E131" s="56"/>
      <c r="F131" s="56"/>
      <c r="G131" s="13" t="s">
        <v>164</v>
      </c>
      <c r="H131" s="14">
        <v>2</v>
      </c>
    </row>
    <row r="132" spans="1:8" x14ac:dyDescent="0.25">
      <c r="A132" s="34"/>
      <c r="B132" s="23"/>
      <c r="C132" s="56"/>
      <c r="D132" s="56"/>
      <c r="E132" s="56"/>
      <c r="F132" s="56"/>
      <c r="G132" s="25" t="s">
        <v>124</v>
      </c>
      <c r="H132" s="26"/>
    </row>
    <row r="133" spans="1:8" x14ac:dyDescent="0.25">
      <c r="A133" s="34"/>
      <c r="B133" s="23"/>
      <c r="C133" s="56"/>
      <c r="D133" s="56"/>
      <c r="E133" s="56"/>
      <c r="F133" s="56"/>
      <c r="G133" s="13" t="s">
        <v>123</v>
      </c>
      <c r="H133" s="14">
        <v>2</v>
      </c>
    </row>
    <row r="134" spans="1:8" x14ac:dyDescent="0.25">
      <c r="A134" s="34"/>
      <c r="B134" s="23"/>
      <c r="C134" s="56"/>
      <c r="D134" s="56"/>
      <c r="E134" s="56"/>
      <c r="F134" s="56"/>
      <c r="G134" s="13" t="s">
        <v>122</v>
      </c>
      <c r="H134" s="14">
        <v>1</v>
      </c>
    </row>
    <row r="135" spans="1:8" ht="5.45" customHeight="1" thickBot="1" x14ac:dyDescent="0.3">
      <c r="A135" s="34"/>
      <c r="B135" s="23"/>
      <c r="C135" s="55"/>
      <c r="D135" s="55"/>
      <c r="E135" s="55"/>
      <c r="F135" s="55"/>
      <c r="G135" s="27" t="s">
        <v>8</v>
      </c>
      <c r="H135" s="29">
        <f>SUM(H125:H126,H128:H129,H133:H134,H131)</f>
        <v>9</v>
      </c>
    </row>
    <row r="136" spans="1:8" ht="175.5" customHeight="1" thickBot="1" x14ac:dyDescent="0.3">
      <c r="A136" s="35"/>
      <c r="B136" s="24"/>
      <c r="C136" s="31" t="s">
        <v>163</v>
      </c>
      <c r="D136" s="31"/>
      <c r="E136" s="31"/>
      <c r="F136" s="32"/>
      <c r="G136" s="28"/>
      <c r="H136" s="30"/>
    </row>
    <row r="137" spans="1:8" x14ac:dyDescent="0.25">
      <c r="A137" s="33">
        <v>8</v>
      </c>
      <c r="B137" s="22" t="s">
        <v>162</v>
      </c>
      <c r="C137" s="57" t="s">
        <v>161</v>
      </c>
      <c r="D137" s="57" t="s">
        <v>160</v>
      </c>
      <c r="E137" s="57" t="s">
        <v>159</v>
      </c>
      <c r="F137" s="57" t="s">
        <v>158</v>
      </c>
      <c r="G137" s="25" t="s">
        <v>157</v>
      </c>
      <c r="H137" s="26"/>
    </row>
    <row r="138" spans="1:8" x14ac:dyDescent="0.25">
      <c r="A138" s="34"/>
      <c r="B138" s="23"/>
      <c r="C138" s="56"/>
      <c r="D138" s="56"/>
      <c r="E138" s="56"/>
      <c r="F138" s="56"/>
      <c r="G138" s="13" t="s">
        <v>156</v>
      </c>
      <c r="H138" s="14">
        <v>3</v>
      </c>
    </row>
    <row r="139" spans="1:8" x14ac:dyDescent="0.25">
      <c r="A139" s="34"/>
      <c r="B139" s="23"/>
      <c r="C139" s="56"/>
      <c r="D139" s="56"/>
      <c r="E139" s="56"/>
      <c r="F139" s="56"/>
      <c r="G139" s="13" t="s">
        <v>155</v>
      </c>
      <c r="H139" s="14">
        <v>1</v>
      </c>
    </row>
    <row r="140" spans="1:8" ht="32.25" thickBot="1" x14ac:dyDescent="0.3">
      <c r="A140" s="34"/>
      <c r="B140" s="23"/>
      <c r="C140" s="56"/>
      <c r="D140" s="56"/>
      <c r="E140" s="56"/>
      <c r="F140" s="56"/>
      <c r="G140" s="13" t="s">
        <v>154</v>
      </c>
      <c r="H140" s="14">
        <v>1</v>
      </c>
    </row>
    <row r="141" spans="1:8" x14ac:dyDescent="0.25">
      <c r="A141" s="34"/>
      <c r="B141" s="23"/>
      <c r="C141" s="56"/>
      <c r="D141" s="56"/>
      <c r="E141" s="56"/>
      <c r="F141" s="56"/>
      <c r="G141" s="25" t="s">
        <v>153</v>
      </c>
      <c r="H141" s="26"/>
    </row>
    <row r="142" spans="1:8" x14ac:dyDescent="0.25">
      <c r="A142" s="34"/>
      <c r="B142" s="23"/>
      <c r="C142" s="56"/>
      <c r="D142" s="56"/>
      <c r="E142" s="56"/>
      <c r="F142" s="56"/>
      <c r="G142" s="13" t="s">
        <v>145</v>
      </c>
      <c r="H142" s="14">
        <v>2</v>
      </c>
    </row>
    <row r="143" spans="1:8" ht="16.5" thickBot="1" x14ac:dyDescent="0.3">
      <c r="A143" s="34"/>
      <c r="B143" s="23"/>
      <c r="C143" s="56"/>
      <c r="D143" s="56"/>
      <c r="E143" s="56"/>
      <c r="F143" s="56"/>
      <c r="G143" s="13" t="s">
        <v>144</v>
      </c>
      <c r="H143" s="14">
        <v>3</v>
      </c>
    </row>
    <row r="144" spans="1:8" x14ac:dyDescent="0.25">
      <c r="A144" s="34"/>
      <c r="B144" s="23"/>
      <c r="C144" s="56"/>
      <c r="D144" s="56"/>
      <c r="E144" s="56"/>
      <c r="F144" s="56"/>
      <c r="G144" s="25" t="s">
        <v>152</v>
      </c>
      <c r="H144" s="26"/>
    </row>
    <row r="145" spans="1:8" ht="16.5" thickBot="1" x14ac:dyDescent="0.3">
      <c r="A145" s="34"/>
      <c r="B145" s="23"/>
      <c r="C145" s="56"/>
      <c r="D145" s="56"/>
      <c r="E145" s="56"/>
      <c r="F145" s="56"/>
      <c r="G145" s="13" t="s">
        <v>151</v>
      </c>
      <c r="H145" s="14">
        <v>3</v>
      </c>
    </row>
    <row r="146" spans="1:8" x14ac:dyDescent="0.25">
      <c r="A146" s="34"/>
      <c r="B146" s="23"/>
      <c r="C146" s="56"/>
      <c r="D146" s="56"/>
      <c r="E146" s="56"/>
      <c r="F146" s="56"/>
      <c r="G146" s="25" t="s">
        <v>150</v>
      </c>
      <c r="H146" s="26"/>
    </row>
    <row r="147" spans="1:8" x14ac:dyDescent="0.25">
      <c r="A147" s="34"/>
      <c r="B147" s="23"/>
      <c r="C147" s="56"/>
      <c r="D147" s="56"/>
      <c r="E147" s="56"/>
      <c r="F147" s="56"/>
      <c r="G147" s="13" t="s">
        <v>149</v>
      </c>
      <c r="H147" s="14">
        <v>1</v>
      </c>
    </row>
    <row r="148" spans="1:8" x14ac:dyDescent="0.25">
      <c r="A148" s="34"/>
      <c r="B148" s="23"/>
      <c r="C148" s="56"/>
      <c r="D148" s="56"/>
      <c r="E148" s="56"/>
      <c r="F148" s="56"/>
      <c r="G148" s="13" t="s">
        <v>148</v>
      </c>
      <c r="H148" s="14">
        <v>1</v>
      </c>
    </row>
    <row r="149" spans="1:8" ht="16.5" thickBot="1" x14ac:dyDescent="0.3">
      <c r="A149" s="34"/>
      <c r="B149" s="23"/>
      <c r="C149" s="56"/>
      <c r="D149" s="56"/>
      <c r="E149" s="56"/>
      <c r="F149" s="56"/>
      <c r="G149" s="13" t="s">
        <v>147</v>
      </c>
      <c r="H149" s="14">
        <v>1</v>
      </c>
    </row>
    <row r="150" spans="1:8" x14ac:dyDescent="0.25">
      <c r="A150" s="34"/>
      <c r="B150" s="23"/>
      <c r="C150" s="56"/>
      <c r="D150" s="56"/>
      <c r="E150" s="56"/>
      <c r="F150" s="56"/>
      <c r="G150" s="25" t="s">
        <v>146</v>
      </c>
      <c r="H150" s="26"/>
    </row>
    <row r="151" spans="1:8" x14ac:dyDescent="0.25">
      <c r="A151" s="34"/>
      <c r="B151" s="23"/>
      <c r="C151" s="56"/>
      <c r="D151" s="56"/>
      <c r="E151" s="56"/>
      <c r="F151" s="56"/>
      <c r="G151" s="13" t="s">
        <v>145</v>
      </c>
      <c r="H151" s="14">
        <v>2</v>
      </c>
    </row>
    <row r="152" spans="1:8" ht="16.5" thickBot="1" x14ac:dyDescent="0.3">
      <c r="A152" s="34"/>
      <c r="B152" s="23"/>
      <c r="C152" s="56"/>
      <c r="D152" s="56"/>
      <c r="E152" s="56"/>
      <c r="F152" s="56"/>
      <c r="G152" s="13" t="s">
        <v>144</v>
      </c>
      <c r="H152" s="14">
        <v>3</v>
      </c>
    </row>
    <row r="153" spans="1:8" x14ac:dyDescent="0.25">
      <c r="A153" s="34"/>
      <c r="B153" s="23"/>
      <c r="C153" s="56"/>
      <c r="D153" s="56"/>
      <c r="E153" s="56"/>
      <c r="F153" s="56"/>
      <c r="G153" s="25" t="s">
        <v>143</v>
      </c>
      <c r="H153" s="26"/>
    </row>
    <row r="154" spans="1:8" ht="31.5" x14ac:dyDescent="0.25">
      <c r="A154" s="34"/>
      <c r="B154" s="23"/>
      <c r="C154" s="56"/>
      <c r="D154" s="56"/>
      <c r="E154" s="56"/>
      <c r="F154" s="56"/>
      <c r="G154" s="13" t="s">
        <v>142</v>
      </c>
      <c r="H154" s="14">
        <v>2</v>
      </c>
    </row>
    <row r="155" spans="1:8" ht="31.5" x14ac:dyDescent="0.25">
      <c r="A155" s="34"/>
      <c r="B155" s="23"/>
      <c r="C155" s="56"/>
      <c r="D155" s="56"/>
      <c r="E155" s="56"/>
      <c r="F155" s="56"/>
      <c r="G155" s="13" t="s">
        <v>141</v>
      </c>
      <c r="H155" s="14">
        <v>2</v>
      </c>
    </row>
    <row r="156" spans="1:8" ht="16.5" thickBot="1" x14ac:dyDescent="0.3">
      <c r="A156" s="34"/>
      <c r="B156" s="23"/>
      <c r="C156" s="56"/>
      <c r="D156" s="56"/>
      <c r="E156" s="56"/>
      <c r="F156" s="56"/>
      <c r="G156" s="13" t="s">
        <v>122</v>
      </c>
      <c r="H156" s="14">
        <v>2</v>
      </c>
    </row>
    <row r="157" spans="1:8" x14ac:dyDescent="0.25">
      <c r="A157" s="34"/>
      <c r="B157" s="23"/>
      <c r="C157" s="56"/>
      <c r="D157" s="56"/>
      <c r="E157" s="56"/>
      <c r="F157" s="56"/>
      <c r="G157" s="25" t="s">
        <v>140</v>
      </c>
      <c r="H157" s="26"/>
    </row>
    <row r="158" spans="1:8" ht="31.5" x14ac:dyDescent="0.25">
      <c r="A158" s="34"/>
      <c r="B158" s="23"/>
      <c r="C158" s="56"/>
      <c r="D158" s="56"/>
      <c r="E158" s="56"/>
      <c r="F158" s="56"/>
      <c r="G158" s="13" t="s">
        <v>139</v>
      </c>
      <c r="H158" s="14">
        <v>5</v>
      </c>
    </row>
    <row r="159" spans="1:8" ht="31.5" x14ac:dyDescent="0.25">
      <c r="A159" s="34"/>
      <c r="B159" s="23"/>
      <c r="C159" s="56"/>
      <c r="D159" s="56"/>
      <c r="E159" s="56"/>
      <c r="F159" s="56"/>
      <c r="G159" s="13" t="s">
        <v>138</v>
      </c>
      <c r="H159" s="14">
        <v>3</v>
      </c>
    </row>
    <row r="160" spans="1:8" x14ac:dyDescent="0.25">
      <c r="A160" s="34"/>
      <c r="B160" s="23"/>
      <c r="C160" s="56"/>
      <c r="D160" s="56"/>
      <c r="E160" s="56"/>
      <c r="F160" s="56"/>
      <c r="G160" s="13" t="s">
        <v>122</v>
      </c>
      <c r="H160" s="14">
        <v>1</v>
      </c>
    </row>
    <row r="161" spans="1:8" ht="3.6" customHeight="1" thickBot="1" x14ac:dyDescent="0.3">
      <c r="A161" s="34"/>
      <c r="B161" s="23"/>
      <c r="C161" s="55"/>
      <c r="D161" s="55"/>
      <c r="E161" s="55"/>
      <c r="F161" s="55"/>
      <c r="G161" s="27" t="s">
        <v>8</v>
      </c>
      <c r="H161" s="29">
        <f>SUM(H138:H140,H142:H143,H145:H145,H147:H149,H151:H152,H154:H156,H158:H160,)</f>
        <v>36</v>
      </c>
    </row>
    <row r="162" spans="1:8" ht="171" customHeight="1" thickBot="1" x14ac:dyDescent="0.3">
      <c r="A162" s="35"/>
      <c r="B162" s="24"/>
      <c r="C162" s="31" t="s">
        <v>137</v>
      </c>
      <c r="D162" s="31"/>
      <c r="E162" s="31"/>
      <c r="F162" s="32"/>
      <c r="G162" s="28"/>
      <c r="H162" s="30"/>
    </row>
    <row r="163" spans="1:8" x14ac:dyDescent="0.25">
      <c r="A163" s="33">
        <v>9</v>
      </c>
      <c r="B163" s="22" t="s">
        <v>136</v>
      </c>
      <c r="C163" s="57" t="s">
        <v>135</v>
      </c>
      <c r="D163" s="57" t="s">
        <v>134</v>
      </c>
      <c r="E163" s="57" t="s">
        <v>133</v>
      </c>
      <c r="F163" s="57" t="s">
        <v>132</v>
      </c>
      <c r="G163" s="25" t="s">
        <v>131</v>
      </c>
      <c r="H163" s="26"/>
    </row>
    <row r="164" spans="1:8" ht="16.5" thickBot="1" x14ac:dyDescent="0.3">
      <c r="A164" s="34"/>
      <c r="B164" s="23"/>
      <c r="C164" s="56"/>
      <c r="D164" s="56"/>
      <c r="E164" s="56"/>
      <c r="F164" s="56"/>
      <c r="G164" s="13" t="s">
        <v>122</v>
      </c>
      <c r="H164" s="14">
        <v>1</v>
      </c>
    </row>
    <row r="165" spans="1:8" x14ac:dyDescent="0.25">
      <c r="A165" s="34"/>
      <c r="B165" s="23"/>
      <c r="C165" s="56"/>
      <c r="D165" s="56"/>
      <c r="E165" s="56"/>
      <c r="F165" s="56"/>
      <c r="G165" s="25" t="s">
        <v>130</v>
      </c>
      <c r="H165" s="26"/>
    </row>
    <row r="166" spans="1:8" ht="16.5" thickBot="1" x14ac:dyDescent="0.3">
      <c r="A166" s="34"/>
      <c r="B166" s="23"/>
      <c r="C166" s="56"/>
      <c r="D166" s="56"/>
      <c r="E166" s="56"/>
      <c r="F166" s="56"/>
      <c r="G166" s="13" t="s">
        <v>125</v>
      </c>
      <c r="H166" s="14">
        <v>1</v>
      </c>
    </row>
    <row r="167" spans="1:8" x14ac:dyDescent="0.25">
      <c r="A167" s="34"/>
      <c r="B167" s="23"/>
      <c r="C167" s="56"/>
      <c r="D167" s="56"/>
      <c r="E167" s="56"/>
      <c r="F167" s="56"/>
      <c r="G167" s="25" t="s">
        <v>129</v>
      </c>
      <c r="H167" s="26"/>
    </row>
    <row r="168" spans="1:8" x14ac:dyDescent="0.25">
      <c r="A168" s="34"/>
      <c r="B168" s="23"/>
      <c r="C168" s="56"/>
      <c r="D168" s="56"/>
      <c r="E168" s="56"/>
      <c r="F168" s="56"/>
      <c r="G168" s="13" t="s">
        <v>128</v>
      </c>
      <c r="H168" s="14">
        <v>1</v>
      </c>
    </row>
    <row r="169" spans="1:8" ht="16.5" thickBot="1" x14ac:dyDescent="0.3">
      <c r="A169" s="34"/>
      <c r="B169" s="23"/>
      <c r="C169" s="56"/>
      <c r="D169" s="56"/>
      <c r="E169" s="56"/>
      <c r="F169" s="56"/>
      <c r="G169" s="13" t="s">
        <v>127</v>
      </c>
      <c r="H169" s="14">
        <v>1</v>
      </c>
    </row>
    <row r="170" spans="1:8" x14ac:dyDescent="0.25">
      <c r="A170" s="34"/>
      <c r="B170" s="23"/>
      <c r="C170" s="56"/>
      <c r="D170" s="56"/>
      <c r="E170" s="56"/>
      <c r="F170" s="56"/>
      <c r="G170" s="25" t="s">
        <v>126</v>
      </c>
      <c r="H170" s="26"/>
    </row>
    <row r="171" spans="1:8" ht="16.5" thickBot="1" x14ac:dyDescent="0.3">
      <c r="A171" s="34"/>
      <c r="B171" s="23"/>
      <c r="C171" s="56"/>
      <c r="D171" s="56"/>
      <c r="E171" s="56"/>
      <c r="F171" s="56"/>
      <c r="G171" s="13" t="s">
        <v>125</v>
      </c>
      <c r="H171" s="14">
        <v>1</v>
      </c>
    </row>
    <row r="172" spans="1:8" x14ac:dyDescent="0.25">
      <c r="A172" s="34"/>
      <c r="B172" s="23"/>
      <c r="C172" s="56"/>
      <c r="D172" s="56"/>
      <c r="E172" s="56"/>
      <c r="F172" s="56"/>
      <c r="G172" s="25" t="s">
        <v>124</v>
      </c>
      <c r="H172" s="26"/>
    </row>
    <row r="173" spans="1:8" x14ac:dyDescent="0.25">
      <c r="A173" s="34"/>
      <c r="B173" s="23"/>
      <c r="C173" s="56"/>
      <c r="D173" s="56"/>
      <c r="E173" s="56"/>
      <c r="F173" s="56"/>
      <c r="G173" s="13" t="s">
        <v>123</v>
      </c>
      <c r="H173" s="14">
        <v>1</v>
      </c>
    </row>
    <row r="174" spans="1:8" x14ac:dyDescent="0.25">
      <c r="A174" s="34"/>
      <c r="B174" s="23"/>
      <c r="C174" s="56"/>
      <c r="D174" s="56"/>
      <c r="E174" s="56"/>
      <c r="F174" s="56"/>
      <c r="G174" s="13" t="s">
        <v>122</v>
      </c>
      <c r="H174" s="14">
        <v>4</v>
      </c>
    </row>
    <row r="175" spans="1:8" ht="1.7" customHeight="1" thickBot="1" x14ac:dyDescent="0.3">
      <c r="A175" s="34"/>
      <c r="B175" s="23"/>
      <c r="C175" s="55"/>
      <c r="D175" s="55"/>
      <c r="E175" s="55"/>
      <c r="F175" s="55"/>
      <c r="G175" s="27" t="s">
        <v>8</v>
      </c>
      <c r="H175" s="29">
        <f>SUM(H164:H164,H166:H166,H168:H169,H171:H171,H173:H174)</f>
        <v>10</v>
      </c>
    </row>
    <row r="176" spans="1:8" ht="204" customHeight="1" thickBot="1" x14ac:dyDescent="0.3">
      <c r="A176" s="35"/>
      <c r="B176" s="24"/>
      <c r="C176" s="31" t="s">
        <v>121</v>
      </c>
      <c r="D176" s="31"/>
      <c r="E176" s="31"/>
      <c r="F176" s="32"/>
      <c r="G176" s="28"/>
      <c r="H176" s="30"/>
    </row>
    <row r="177" spans="1:8" x14ac:dyDescent="0.25">
      <c r="A177" s="33">
        <v>10</v>
      </c>
      <c r="B177" s="22" t="s">
        <v>101</v>
      </c>
      <c r="C177" s="57" t="s">
        <v>120</v>
      </c>
      <c r="D177" s="57" t="s">
        <v>119</v>
      </c>
      <c r="E177" s="57" t="s">
        <v>118</v>
      </c>
      <c r="F177" s="57" t="s">
        <v>117</v>
      </c>
      <c r="G177" s="25" t="s">
        <v>96</v>
      </c>
      <c r="H177" s="26"/>
    </row>
    <row r="178" spans="1:8" x14ac:dyDescent="0.25">
      <c r="A178" s="34"/>
      <c r="B178" s="23"/>
      <c r="C178" s="56"/>
      <c r="D178" s="56"/>
      <c r="E178" s="56"/>
      <c r="F178" s="56"/>
      <c r="G178" s="13" t="s">
        <v>106</v>
      </c>
      <c r="H178" s="14">
        <v>6</v>
      </c>
    </row>
    <row r="179" spans="1:8" x14ac:dyDescent="0.25">
      <c r="A179" s="34"/>
      <c r="B179" s="23"/>
      <c r="C179" s="56"/>
      <c r="D179" s="56"/>
      <c r="E179" s="56"/>
      <c r="F179" s="56"/>
      <c r="G179" s="13" t="s">
        <v>95</v>
      </c>
      <c r="H179" s="14">
        <v>7</v>
      </c>
    </row>
    <row r="180" spans="1:8" ht="85.7" customHeight="1" thickBot="1" x14ac:dyDescent="0.3">
      <c r="A180" s="34"/>
      <c r="B180" s="23"/>
      <c r="C180" s="55"/>
      <c r="D180" s="55"/>
      <c r="E180" s="55"/>
      <c r="F180" s="55"/>
      <c r="G180" s="27" t="s">
        <v>8</v>
      </c>
      <c r="H180" s="29">
        <f>SUM(H178:H179,)</f>
        <v>13</v>
      </c>
    </row>
    <row r="181" spans="1:8" ht="170.45" customHeight="1" thickBot="1" x14ac:dyDescent="0.3">
      <c r="A181" s="35"/>
      <c r="B181" s="24"/>
      <c r="C181" s="31" t="s">
        <v>116</v>
      </c>
      <c r="D181" s="31"/>
      <c r="E181" s="31"/>
      <c r="F181" s="32"/>
      <c r="G181" s="28"/>
      <c r="H181" s="30"/>
    </row>
    <row r="182" spans="1:8" x14ac:dyDescent="0.25">
      <c r="A182" s="33">
        <v>11</v>
      </c>
      <c r="B182" s="22" t="s">
        <v>101</v>
      </c>
      <c r="C182" s="57" t="s">
        <v>115</v>
      </c>
      <c r="D182" s="57" t="s">
        <v>114</v>
      </c>
      <c r="E182" s="57" t="s">
        <v>113</v>
      </c>
      <c r="F182" s="57" t="s">
        <v>112</v>
      </c>
      <c r="G182" s="25" t="s">
        <v>96</v>
      </c>
      <c r="H182" s="26"/>
    </row>
    <row r="183" spans="1:8" x14ac:dyDescent="0.25">
      <c r="A183" s="34"/>
      <c r="B183" s="23"/>
      <c r="C183" s="56"/>
      <c r="D183" s="56"/>
      <c r="E183" s="56"/>
      <c r="F183" s="56"/>
      <c r="G183" s="13" t="s">
        <v>106</v>
      </c>
      <c r="H183" s="14">
        <v>6</v>
      </c>
    </row>
    <row r="184" spans="1:8" x14ac:dyDescent="0.25">
      <c r="A184" s="34"/>
      <c r="B184" s="23"/>
      <c r="C184" s="56"/>
      <c r="D184" s="56"/>
      <c r="E184" s="56"/>
      <c r="F184" s="56"/>
      <c r="G184" s="13" t="s">
        <v>95</v>
      </c>
      <c r="H184" s="14">
        <v>4</v>
      </c>
    </row>
    <row r="185" spans="1:8" ht="79.7" customHeight="1" thickBot="1" x14ac:dyDescent="0.3">
      <c r="A185" s="34"/>
      <c r="B185" s="23"/>
      <c r="C185" s="55"/>
      <c r="D185" s="55"/>
      <c r="E185" s="55"/>
      <c r="F185" s="55"/>
      <c r="G185" s="27" t="s">
        <v>8</v>
      </c>
      <c r="H185" s="29">
        <f>SUM(H183:H184,)</f>
        <v>10</v>
      </c>
    </row>
    <row r="186" spans="1:8" ht="166.5" customHeight="1" thickBot="1" x14ac:dyDescent="0.3">
      <c r="A186" s="35"/>
      <c r="B186" s="24"/>
      <c r="C186" s="31" t="s">
        <v>111</v>
      </c>
      <c r="D186" s="31"/>
      <c r="E186" s="31"/>
      <c r="F186" s="32"/>
      <c r="G186" s="28"/>
      <c r="H186" s="30"/>
    </row>
    <row r="187" spans="1:8" x14ac:dyDescent="0.25">
      <c r="A187" s="33">
        <v>12</v>
      </c>
      <c r="B187" s="22" t="s">
        <v>101</v>
      </c>
      <c r="C187" s="57" t="s">
        <v>110</v>
      </c>
      <c r="D187" s="57" t="s">
        <v>109</v>
      </c>
      <c r="E187" s="57" t="s">
        <v>108</v>
      </c>
      <c r="F187" s="57" t="s">
        <v>107</v>
      </c>
      <c r="G187" s="25" t="s">
        <v>96</v>
      </c>
      <c r="H187" s="26"/>
    </row>
    <row r="188" spans="1:8" x14ac:dyDescent="0.25">
      <c r="A188" s="34"/>
      <c r="B188" s="23"/>
      <c r="C188" s="56"/>
      <c r="D188" s="56"/>
      <c r="E188" s="56"/>
      <c r="F188" s="56"/>
      <c r="G188" s="13" t="s">
        <v>106</v>
      </c>
      <c r="H188" s="14">
        <v>3</v>
      </c>
    </row>
    <row r="189" spans="1:8" ht="16.5" thickBot="1" x14ac:dyDescent="0.3">
      <c r="A189" s="34"/>
      <c r="B189" s="23"/>
      <c r="C189" s="56"/>
      <c r="D189" s="56"/>
      <c r="E189" s="56"/>
      <c r="F189" s="56"/>
      <c r="G189" s="13" t="s">
        <v>95</v>
      </c>
      <c r="H189" s="14">
        <v>2</v>
      </c>
    </row>
    <row r="190" spans="1:8" x14ac:dyDescent="0.25">
      <c r="A190" s="34"/>
      <c r="B190" s="23"/>
      <c r="C190" s="56"/>
      <c r="D190" s="56"/>
      <c r="E190" s="56"/>
      <c r="F190" s="56"/>
      <c r="G190" s="25" t="s">
        <v>105</v>
      </c>
      <c r="H190" s="26"/>
    </row>
    <row r="191" spans="1:8" x14ac:dyDescent="0.25">
      <c r="A191" s="34"/>
      <c r="B191" s="23"/>
      <c r="C191" s="56"/>
      <c r="D191" s="56"/>
      <c r="E191" s="56"/>
      <c r="F191" s="56"/>
      <c r="G191" s="13" t="s">
        <v>104</v>
      </c>
      <c r="H191" s="14">
        <v>9</v>
      </c>
    </row>
    <row r="192" spans="1:8" x14ac:dyDescent="0.25">
      <c r="A192" s="34"/>
      <c r="B192" s="23"/>
      <c r="C192" s="56"/>
      <c r="D192" s="56"/>
      <c r="E192" s="56"/>
      <c r="F192" s="56"/>
      <c r="G192" s="13" t="s">
        <v>103</v>
      </c>
      <c r="H192" s="14">
        <v>9</v>
      </c>
    </row>
    <row r="193" spans="1:8" ht="108" customHeight="1" thickBot="1" x14ac:dyDescent="0.3">
      <c r="A193" s="34"/>
      <c r="B193" s="23"/>
      <c r="C193" s="55"/>
      <c r="D193" s="55"/>
      <c r="E193" s="55"/>
      <c r="F193" s="55"/>
      <c r="G193" s="27" t="s">
        <v>8</v>
      </c>
      <c r="H193" s="29">
        <f>SUM(H188:H189,H191:H192,)</f>
        <v>23</v>
      </c>
    </row>
    <row r="194" spans="1:8" ht="159.6" customHeight="1" thickBot="1" x14ac:dyDescent="0.3">
      <c r="A194" s="35"/>
      <c r="B194" s="24"/>
      <c r="C194" s="31" t="s">
        <v>102</v>
      </c>
      <c r="D194" s="31"/>
      <c r="E194" s="31"/>
      <c r="F194" s="32"/>
      <c r="G194" s="28"/>
      <c r="H194" s="30"/>
    </row>
    <row r="195" spans="1:8" x14ac:dyDescent="0.25">
      <c r="A195" s="33">
        <v>13</v>
      </c>
      <c r="B195" s="22" t="s">
        <v>101</v>
      </c>
      <c r="C195" s="57" t="s">
        <v>100</v>
      </c>
      <c r="D195" s="57" t="s">
        <v>99</v>
      </c>
      <c r="E195" s="57" t="s">
        <v>98</v>
      </c>
      <c r="F195" s="57" t="s">
        <v>97</v>
      </c>
      <c r="G195" s="25" t="s">
        <v>96</v>
      </c>
      <c r="H195" s="26"/>
    </row>
    <row r="196" spans="1:8" ht="16.5" thickBot="1" x14ac:dyDescent="0.3">
      <c r="A196" s="34"/>
      <c r="B196" s="23"/>
      <c r="C196" s="56"/>
      <c r="D196" s="56"/>
      <c r="E196" s="56"/>
      <c r="F196" s="56"/>
      <c r="G196" s="13" t="s">
        <v>95</v>
      </c>
      <c r="H196" s="14">
        <v>2</v>
      </c>
    </row>
    <row r="197" spans="1:8" x14ac:dyDescent="0.25">
      <c r="A197" s="34"/>
      <c r="B197" s="23"/>
      <c r="C197" s="56"/>
      <c r="D197" s="56"/>
      <c r="E197" s="56"/>
      <c r="F197" s="56"/>
      <c r="G197" s="25" t="s">
        <v>94</v>
      </c>
      <c r="H197" s="26"/>
    </row>
    <row r="198" spans="1:8" x14ac:dyDescent="0.25">
      <c r="A198" s="34"/>
      <c r="B198" s="23"/>
      <c r="C198" s="56"/>
      <c r="D198" s="56"/>
      <c r="E198" s="56"/>
      <c r="F198" s="56"/>
      <c r="G198" s="13" t="s">
        <v>94</v>
      </c>
      <c r="H198" s="14">
        <v>5</v>
      </c>
    </row>
    <row r="199" spans="1:8" x14ac:dyDescent="0.25">
      <c r="A199" s="34"/>
      <c r="B199" s="23"/>
      <c r="C199" s="56"/>
      <c r="D199" s="56"/>
      <c r="E199" s="56"/>
      <c r="F199" s="56"/>
      <c r="G199" s="13" t="s">
        <v>93</v>
      </c>
      <c r="H199" s="14">
        <v>5</v>
      </c>
    </row>
    <row r="200" spans="1:8" ht="95.25" customHeight="1" thickBot="1" x14ac:dyDescent="0.3">
      <c r="A200" s="34"/>
      <c r="B200" s="23"/>
      <c r="C200" s="55"/>
      <c r="D200" s="55"/>
      <c r="E200" s="55"/>
      <c r="F200" s="55"/>
      <c r="G200" s="27" t="s">
        <v>8</v>
      </c>
      <c r="H200" s="29">
        <f>SUM(H196:H196,H198:H199,)</f>
        <v>12</v>
      </c>
    </row>
    <row r="201" spans="1:8" ht="163.69999999999999" customHeight="1" thickBot="1" x14ac:dyDescent="0.3">
      <c r="A201" s="35"/>
      <c r="B201" s="24"/>
      <c r="C201" s="31" t="s">
        <v>92</v>
      </c>
      <c r="D201" s="31"/>
      <c r="E201" s="31"/>
      <c r="F201" s="32"/>
      <c r="G201" s="28"/>
      <c r="H201" s="30"/>
    </row>
    <row r="202" spans="1:8" ht="16.5" thickBot="1" x14ac:dyDescent="0.3">
      <c r="A202" s="54" t="s">
        <v>91</v>
      </c>
      <c r="B202" s="53"/>
      <c r="C202" s="53"/>
      <c r="D202" s="53"/>
      <c r="E202" s="52"/>
      <c r="F202" s="49">
        <f>H200+H193+H185+H180+H175+H161+H135+H122+H107+H92+H79+H54+H19</f>
        <v>400</v>
      </c>
      <c r="G202" s="50"/>
      <c r="H202" s="51"/>
    </row>
    <row r="203" spans="1:8" ht="409.5" customHeight="1" thickBot="1" x14ac:dyDescent="0.3">
      <c r="A203" s="41" t="s">
        <v>9</v>
      </c>
      <c r="B203" s="42"/>
      <c r="C203" s="43" t="s">
        <v>90</v>
      </c>
      <c r="D203" s="44"/>
      <c r="E203" s="44"/>
      <c r="F203" s="45"/>
      <c r="G203" s="15" t="s">
        <v>89</v>
      </c>
      <c r="H203" s="16" t="s">
        <v>82</v>
      </c>
    </row>
    <row r="204" spans="1:8" ht="409.5" customHeight="1" thickBot="1" x14ac:dyDescent="0.3">
      <c r="A204" s="41" t="s">
        <v>9</v>
      </c>
      <c r="B204" s="42"/>
      <c r="C204" s="43" t="s">
        <v>88</v>
      </c>
      <c r="D204" s="44"/>
      <c r="E204" s="44"/>
      <c r="F204" s="45"/>
      <c r="G204" s="15" t="s">
        <v>83</v>
      </c>
      <c r="H204" s="16" t="s">
        <v>87</v>
      </c>
    </row>
  </sheetData>
  <sheetProtection algorithmName="SHA-512" hashValue="8zIYAwKXTDYvOMTOPir81R/R9J0M/URWBrSVxJr7cpfUPfzRaPFVCRHNN5PG7ebWZVfYRHdaMI650RwFLYbzSQ==" saltValue="ZIKCk3fpdu3+/Sd4OiGx8w==" spinCount="100000" sheet="1" formatCells="0" formatColumns="0" formatRows="0" insertColumns="0" insertRows="0" autoFilter="0"/>
  <autoFilter ref="A1:H540" xr:uid="{00000000-0009-0000-0000-000000000000}"/>
  <mergeCells count="178">
    <mergeCell ref="A203:B203"/>
    <mergeCell ref="C203:F203"/>
    <mergeCell ref="A204:B204"/>
    <mergeCell ref="C204:F204"/>
    <mergeCell ref="A195:A201"/>
    <mergeCell ref="C195:C200"/>
    <mergeCell ref="D195:D200"/>
    <mergeCell ref="E195:E200"/>
    <mergeCell ref="F195:F200"/>
    <mergeCell ref="C194:F194"/>
    <mergeCell ref="G200:G201"/>
    <mergeCell ref="H200:H201"/>
    <mergeCell ref="C201:F201"/>
    <mergeCell ref="A202:E202"/>
    <mergeCell ref="F202:H202"/>
    <mergeCell ref="G195:H195"/>
    <mergeCell ref="G197:H197"/>
    <mergeCell ref="C80:F80"/>
    <mergeCell ref="C56:C79"/>
    <mergeCell ref="D56:D79"/>
    <mergeCell ref="E56:E79"/>
    <mergeCell ref="F56:F79"/>
    <mergeCell ref="G187:H187"/>
    <mergeCell ref="B56:B80"/>
    <mergeCell ref="G56:H56"/>
    <mergeCell ref="G59:H59"/>
    <mergeCell ref="G63:H63"/>
    <mergeCell ref="G66:H66"/>
    <mergeCell ref="G70:H70"/>
    <mergeCell ref="G74:H74"/>
    <mergeCell ref="G77:H77"/>
    <mergeCell ref="G79:G80"/>
    <mergeCell ref="H79:H80"/>
    <mergeCell ref="H54:H55"/>
    <mergeCell ref="C55:F55"/>
    <mergeCell ref="C21:C54"/>
    <mergeCell ref="D21:D54"/>
    <mergeCell ref="E21:E54"/>
    <mergeCell ref="F21:F54"/>
    <mergeCell ref="B21:B55"/>
    <mergeCell ref="G21:H21"/>
    <mergeCell ref="G29:H29"/>
    <mergeCell ref="G32:H32"/>
    <mergeCell ref="G36:H36"/>
    <mergeCell ref="G39:H39"/>
    <mergeCell ref="G42:H42"/>
    <mergeCell ref="G47:H47"/>
    <mergeCell ref="G51:H51"/>
    <mergeCell ref="G54:G55"/>
    <mergeCell ref="H19:H20"/>
    <mergeCell ref="C20:F20"/>
    <mergeCell ref="C2:C19"/>
    <mergeCell ref="D2:D19"/>
    <mergeCell ref="E2:E19"/>
    <mergeCell ref="F2:F19"/>
    <mergeCell ref="A137:A162"/>
    <mergeCell ref="A163:A176"/>
    <mergeCell ref="A177:A181"/>
    <mergeCell ref="B2:B20"/>
    <mergeCell ref="G2:H2"/>
    <mergeCell ref="G6:H6"/>
    <mergeCell ref="G8:H8"/>
    <mergeCell ref="G12:H12"/>
    <mergeCell ref="G15:H15"/>
    <mergeCell ref="G19:G20"/>
    <mergeCell ref="F81:F92"/>
    <mergeCell ref="A2:A20"/>
    <mergeCell ref="A21:A55"/>
    <mergeCell ref="A56:A80"/>
    <mergeCell ref="A182:A186"/>
    <mergeCell ref="A187:A194"/>
    <mergeCell ref="A81:A93"/>
    <mergeCell ref="A94:A108"/>
    <mergeCell ref="A109:A123"/>
    <mergeCell ref="A124:A136"/>
    <mergeCell ref="B81:B93"/>
    <mergeCell ref="G81:H81"/>
    <mergeCell ref="G85:H85"/>
    <mergeCell ref="G89:H89"/>
    <mergeCell ref="G92:G93"/>
    <mergeCell ref="H92:H93"/>
    <mergeCell ref="C93:F93"/>
    <mergeCell ref="C81:C92"/>
    <mergeCell ref="D81:D92"/>
    <mergeCell ref="E81:E92"/>
    <mergeCell ref="G107:G108"/>
    <mergeCell ref="H107:H108"/>
    <mergeCell ref="C108:F108"/>
    <mergeCell ref="C94:C107"/>
    <mergeCell ref="D94:D107"/>
    <mergeCell ref="E94:E107"/>
    <mergeCell ref="F94:F107"/>
    <mergeCell ref="G103:H103"/>
    <mergeCell ref="C109:C122"/>
    <mergeCell ref="D109:D122"/>
    <mergeCell ref="E109:E122"/>
    <mergeCell ref="F109:F122"/>
    <mergeCell ref="G118:H118"/>
    <mergeCell ref="B94:B108"/>
    <mergeCell ref="G94:H94"/>
    <mergeCell ref="G97:H97"/>
    <mergeCell ref="G100:H100"/>
    <mergeCell ref="G105:H105"/>
    <mergeCell ref="F124:F135"/>
    <mergeCell ref="G130:H130"/>
    <mergeCell ref="B109:B123"/>
    <mergeCell ref="G109:H109"/>
    <mergeCell ref="G112:H112"/>
    <mergeCell ref="G115:H115"/>
    <mergeCell ref="G120:H120"/>
    <mergeCell ref="G122:G123"/>
    <mergeCell ref="H122:H123"/>
    <mergeCell ref="C123:F123"/>
    <mergeCell ref="B124:B136"/>
    <mergeCell ref="G124:H124"/>
    <mergeCell ref="G127:H127"/>
    <mergeCell ref="G132:H132"/>
    <mergeCell ref="G135:G136"/>
    <mergeCell ref="H135:H136"/>
    <mergeCell ref="C136:F136"/>
    <mergeCell ref="C124:C135"/>
    <mergeCell ref="D124:D135"/>
    <mergeCell ref="E124:E135"/>
    <mergeCell ref="G153:H153"/>
    <mergeCell ref="G157:H157"/>
    <mergeCell ref="G161:G162"/>
    <mergeCell ref="H161:H162"/>
    <mergeCell ref="C162:F162"/>
    <mergeCell ref="C137:C161"/>
    <mergeCell ref="D137:D161"/>
    <mergeCell ref="E137:E161"/>
    <mergeCell ref="F137:F161"/>
    <mergeCell ref="C163:C175"/>
    <mergeCell ref="D163:D175"/>
    <mergeCell ref="E163:E175"/>
    <mergeCell ref="F163:F175"/>
    <mergeCell ref="B137:B162"/>
    <mergeCell ref="G137:H137"/>
    <mergeCell ref="G141:H141"/>
    <mergeCell ref="G144:H144"/>
    <mergeCell ref="G146:H146"/>
    <mergeCell ref="G150:H150"/>
    <mergeCell ref="B187:B194"/>
    <mergeCell ref="B163:B176"/>
    <mergeCell ref="G163:H163"/>
    <mergeCell ref="G165:H165"/>
    <mergeCell ref="G167:H167"/>
    <mergeCell ref="G170:H170"/>
    <mergeCell ref="G172:H172"/>
    <mergeCell ref="G175:G176"/>
    <mergeCell ref="H175:H176"/>
    <mergeCell ref="C176:F176"/>
    <mergeCell ref="C187:C193"/>
    <mergeCell ref="D187:D193"/>
    <mergeCell ref="E187:E193"/>
    <mergeCell ref="F187:F193"/>
    <mergeCell ref="G185:G186"/>
    <mergeCell ref="H185:H186"/>
    <mergeCell ref="C186:F186"/>
    <mergeCell ref="G190:H190"/>
    <mergeCell ref="G193:G194"/>
    <mergeCell ref="H193:H194"/>
    <mergeCell ref="E177:E180"/>
    <mergeCell ref="F177:F180"/>
    <mergeCell ref="C182:C185"/>
    <mergeCell ref="D182:D185"/>
    <mergeCell ref="E182:E185"/>
    <mergeCell ref="F182:F185"/>
    <mergeCell ref="B177:B181"/>
    <mergeCell ref="B182:B186"/>
    <mergeCell ref="B195:B201"/>
    <mergeCell ref="G177:H177"/>
    <mergeCell ref="G180:G181"/>
    <mergeCell ref="H180:H181"/>
    <mergeCell ref="C181:F181"/>
    <mergeCell ref="G182:H182"/>
    <mergeCell ref="C177:C180"/>
    <mergeCell ref="D177:D18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F80CA1-3BF3-40D2-9263-576F1F3A09C9}">
  <dimension ref="A1:H165"/>
  <sheetViews>
    <sheetView zoomScale="85" zoomScaleNormal="85" workbookViewId="0">
      <pane ySplit="1" topLeftCell="A2" activePane="bottomLeft" state="frozen"/>
      <selection pane="bottomLeft" activeCell="E2" sqref="E2:E5"/>
    </sheetView>
  </sheetViews>
  <sheetFormatPr defaultColWidth="9.140625" defaultRowHeight="15.75" x14ac:dyDescent="0.25"/>
  <cols>
    <col min="1" max="1" width="10.42578125" style="3" customWidth="1"/>
    <col min="2" max="2" width="20.7109375" style="4" customWidth="1"/>
    <col min="3" max="3" width="23" style="3" customWidth="1"/>
    <col min="4" max="4" width="28.7109375" style="3" customWidth="1"/>
    <col min="5" max="5" width="32.7109375" style="3" customWidth="1"/>
    <col min="6" max="6" width="42.42578125" style="3" customWidth="1"/>
    <col min="7" max="7" width="24" style="3" customWidth="1"/>
    <col min="8" max="8" width="26.140625" style="3" customWidth="1"/>
    <col min="9" max="9" width="27.7109375" style="2" customWidth="1"/>
    <col min="10" max="16384" width="9.140625" style="2"/>
  </cols>
  <sheetData>
    <row r="1" spans="1:8" s="1" customFormat="1" ht="32.25" thickBot="1" x14ac:dyDescent="0.3">
      <c r="A1" s="8" t="s">
        <v>0</v>
      </c>
      <c r="B1" s="9" t="s">
        <v>1</v>
      </c>
      <c r="C1" s="59" t="s">
        <v>2</v>
      </c>
      <c r="D1" s="10" t="s">
        <v>3</v>
      </c>
      <c r="E1" s="10" t="s">
        <v>4</v>
      </c>
      <c r="F1" s="10" t="s">
        <v>5</v>
      </c>
      <c r="G1" s="11" t="s">
        <v>6</v>
      </c>
      <c r="H1" s="12" t="s">
        <v>7</v>
      </c>
    </row>
    <row r="2" spans="1:8" x14ac:dyDescent="0.25">
      <c r="A2" s="33">
        <v>1</v>
      </c>
      <c r="B2" s="22" t="s">
        <v>370</v>
      </c>
      <c r="C2" s="57" t="s">
        <v>389</v>
      </c>
      <c r="D2" s="57" t="s">
        <v>388</v>
      </c>
      <c r="E2" s="57" t="s">
        <v>387</v>
      </c>
      <c r="F2" s="57" t="s">
        <v>386</v>
      </c>
      <c r="G2" s="25" t="s">
        <v>240</v>
      </c>
      <c r="H2" s="26"/>
    </row>
    <row r="3" spans="1:8" x14ac:dyDescent="0.25">
      <c r="A3" s="34"/>
      <c r="B3" s="23"/>
      <c r="C3" s="56"/>
      <c r="D3" s="56"/>
      <c r="E3" s="56"/>
      <c r="F3" s="56"/>
      <c r="G3" s="13" t="s">
        <v>358</v>
      </c>
      <c r="H3" s="14">
        <v>12</v>
      </c>
    </row>
    <row r="4" spans="1:8" ht="31.5" x14ac:dyDescent="0.25">
      <c r="A4" s="34"/>
      <c r="B4" s="23"/>
      <c r="C4" s="56"/>
      <c r="D4" s="56"/>
      <c r="E4" s="56"/>
      <c r="F4" s="56"/>
      <c r="G4" s="13" t="s">
        <v>380</v>
      </c>
      <c r="H4" s="14">
        <v>5</v>
      </c>
    </row>
    <row r="5" spans="1:8" ht="195.75" customHeight="1" thickBot="1" x14ac:dyDescent="0.3">
      <c r="A5" s="34"/>
      <c r="B5" s="23"/>
      <c r="C5" s="55"/>
      <c r="D5" s="55"/>
      <c r="E5" s="55"/>
      <c r="F5" s="55"/>
      <c r="G5" s="27" t="s">
        <v>8</v>
      </c>
      <c r="H5" s="29">
        <f>SUM(H3:H4,)</f>
        <v>17</v>
      </c>
    </row>
    <row r="6" spans="1:8" ht="249.95" customHeight="1" thickBot="1" x14ac:dyDescent="0.3">
      <c r="A6" s="35"/>
      <c r="B6" s="24"/>
      <c r="C6" s="31" t="s">
        <v>385</v>
      </c>
      <c r="D6" s="31"/>
      <c r="E6" s="31"/>
      <c r="F6" s="32"/>
      <c r="G6" s="28"/>
      <c r="H6" s="30"/>
    </row>
    <row r="7" spans="1:8" x14ac:dyDescent="0.25">
      <c r="A7" s="33">
        <v>2</v>
      </c>
      <c r="B7" s="22" t="s">
        <v>370</v>
      </c>
      <c r="C7" s="57" t="s">
        <v>384</v>
      </c>
      <c r="D7" s="57" t="s">
        <v>383</v>
      </c>
      <c r="E7" s="57" t="s">
        <v>382</v>
      </c>
      <c r="F7" s="57" t="s">
        <v>381</v>
      </c>
      <c r="G7" s="25" t="s">
        <v>240</v>
      </c>
      <c r="H7" s="26"/>
    </row>
    <row r="8" spans="1:8" ht="32.25" thickBot="1" x14ac:dyDescent="0.3">
      <c r="A8" s="34"/>
      <c r="B8" s="23"/>
      <c r="C8" s="56"/>
      <c r="D8" s="56"/>
      <c r="E8" s="56"/>
      <c r="F8" s="56"/>
      <c r="G8" s="13" t="s">
        <v>380</v>
      </c>
      <c r="H8" s="14">
        <v>72</v>
      </c>
    </row>
    <row r="9" spans="1:8" x14ac:dyDescent="0.25">
      <c r="A9" s="34"/>
      <c r="B9" s="23"/>
      <c r="C9" s="56"/>
      <c r="D9" s="56"/>
      <c r="E9" s="56"/>
      <c r="F9" s="56"/>
      <c r="G9" s="25" t="s">
        <v>156</v>
      </c>
      <c r="H9" s="26"/>
    </row>
    <row r="10" spans="1:8" x14ac:dyDescent="0.25">
      <c r="A10" s="34"/>
      <c r="B10" s="23"/>
      <c r="C10" s="56"/>
      <c r="D10" s="56"/>
      <c r="E10" s="56"/>
      <c r="F10" s="56"/>
      <c r="G10" s="13" t="s">
        <v>357</v>
      </c>
      <c r="H10" s="14">
        <v>4</v>
      </c>
    </row>
    <row r="11" spans="1:8" ht="204.75" customHeight="1" thickBot="1" x14ac:dyDescent="0.3">
      <c r="A11" s="34"/>
      <c r="B11" s="23"/>
      <c r="C11" s="55"/>
      <c r="D11" s="55"/>
      <c r="E11" s="55"/>
      <c r="F11" s="55"/>
      <c r="G11" s="27" t="s">
        <v>8</v>
      </c>
      <c r="H11" s="29">
        <f>SUM(H8:H8,H10:H10,)</f>
        <v>76</v>
      </c>
    </row>
    <row r="12" spans="1:8" ht="249.95" customHeight="1" thickBot="1" x14ac:dyDescent="0.3">
      <c r="A12" s="35"/>
      <c r="B12" s="24"/>
      <c r="C12" s="31" t="s">
        <v>379</v>
      </c>
      <c r="D12" s="31"/>
      <c r="E12" s="31"/>
      <c r="F12" s="32"/>
      <c r="G12" s="28"/>
      <c r="H12" s="30"/>
    </row>
    <row r="13" spans="1:8" x14ac:dyDescent="0.25">
      <c r="A13" s="33">
        <v>3</v>
      </c>
      <c r="B13" s="22" t="s">
        <v>370</v>
      </c>
      <c r="C13" s="57" t="s">
        <v>378</v>
      </c>
      <c r="D13" s="57" t="s">
        <v>377</v>
      </c>
      <c r="E13" s="57" t="s">
        <v>376</v>
      </c>
      <c r="F13" s="57" t="s">
        <v>375</v>
      </c>
      <c r="G13" s="25" t="s">
        <v>232</v>
      </c>
      <c r="H13" s="26"/>
    </row>
    <row r="14" spans="1:8" ht="32.25" thickBot="1" x14ac:dyDescent="0.3">
      <c r="A14" s="34"/>
      <c r="B14" s="23"/>
      <c r="C14" s="56"/>
      <c r="D14" s="56"/>
      <c r="E14" s="56"/>
      <c r="F14" s="56"/>
      <c r="G14" s="13" t="s">
        <v>241</v>
      </c>
      <c r="H14" s="14">
        <v>15</v>
      </c>
    </row>
    <row r="15" spans="1:8" x14ac:dyDescent="0.25">
      <c r="A15" s="34"/>
      <c r="B15" s="23"/>
      <c r="C15" s="56"/>
      <c r="D15" s="56"/>
      <c r="E15" s="56"/>
      <c r="F15" s="56"/>
      <c r="G15" s="25" t="s">
        <v>240</v>
      </c>
      <c r="H15" s="26"/>
    </row>
    <row r="16" spans="1:8" ht="47.25" x14ac:dyDescent="0.25">
      <c r="A16" s="34"/>
      <c r="B16" s="23"/>
      <c r="C16" s="56"/>
      <c r="D16" s="56"/>
      <c r="E16" s="56"/>
      <c r="F16" s="56"/>
      <c r="G16" s="13" t="s">
        <v>374</v>
      </c>
      <c r="H16" s="14">
        <v>33</v>
      </c>
    </row>
    <row r="17" spans="1:8" ht="16.5" thickBot="1" x14ac:dyDescent="0.3">
      <c r="A17" s="34"/>
      <c r="B17" s="23"/>
      <c r="C17" s="56"/>
      <c r="D17" s="56"/>
      <c r="E17" s="56"/>
      <c r="F17" s="56"/>
      <c r="G17" s="13" t="s">
        <v>122</v>
      </c>
      <c r="H17" s="14">
        <v>20</v>
      </c>
    </row>
    <row r="18" spans="1:8" x14ac:dyDescent="0.25">
      <c r="A18" s="34"/>
      <c r="B18" s="23"/>
      <c r="C18" s="56"/>
      <c r="D18" s="56"/>
      <c r="E18" s="56"/>
      <c r="F18" s="56"/>
      <c r="G18" s="25" t="s">
        <v>373</v>
      </c>
      <c r="H18" s="26"/>
    </row>
    <row r="19" spans="1:8" ht="31.5" x14ac:dyDescent="0.25">
      <c r="A19" s="34"/>
      <c r="B19" s="23"/>
      <c r="C19" s="56"/>
      <c r="D19" s="56"/>
      <c r="E19" s="56"/>
      <c r="F19" s="56"/>
      <c r="G19" s="13" t="s">
        <v>372</v>
      </c>
      <c r="H19" s="14">
        <v>6</v>
      </c>
    </row>
    <row r="20" spans="1:8" ht="16.5" thickBot="1" x14ac:dyDescent="0.3">
      <c r="A20" s="34"/>
      <c r="B20" s="23"/>
      <c r="C20" s="55"/>
      <c r="D20" s="55"/>
      <c r="E20" s="55"/>
      <c r="F20" s="55"/>
      <c r="G20" s="27" t="s">
        <v>8</v>
      </c>
      <c r="H20" s="29">
        <f>SUM(H14:H14,H16:H17,H19:H19,)</f>
        <v>74</v>
      </c>
    </row>
    <row r="21" spans="1:8" ht="249.95" customHeight="1" thickBot="1" x14ac:dyDescent="0.3">
      <c r="A21" s="35"/>
      <c r="B21" s="24"/>
      <c r="C21" s="31" t="s">
        <v>371</v>
      </c>
      <c r="D21" s="31"/>
      <c r="E21" s="31"/>
      <c r="F21" s="32"/>
      <c r="G21" s="28"/>
      <c r="H21" s="30"/>
    </row>
    <row r="22" spans="1:8" x14ac:dyDescent="0.25">
      <c r="A22" s="33">
        <v>4</v>
      </c>
      <c r="B22" s="22" t="s">
        <v>370</v>
      </c>
      <c r="C22" s="57" t="s">
        <v>369</v>
      </c>
      <c r="D22" s="57" t="s">
        <v>368</v>
      </c>
      <c r="E22" s="57" t="s">
        <v>367</v>
      </c>
      <c r="F22" s="57" t="s">
        <v>366</v>
      </c>
      <c r="G22" s="25" t="s">
        <v>240</v>
      </c>
      <c r="H22" s="26"/>
    </row>
    <row r="23" spans="1:8" ht="47.25" x14ac:dyDescent="0.25">
      <c r="A23" s="34"/>
      <c r="B23" s="23"/>
      <c r="C23" s="56"/>
      <c r="D23" s="56"/>
      <c r="E23" s="56"/>
      <c r="F23" s="56"/>
      <c r="G23" s="13" t="s">
        <v>365</v>
      </c>
      <c r="H23" s="14">
        <v>97</v>
      </c>
    </row>
    <row r="24" spans="1:8" ht="166.5" customHeight="1" thickBot="1" x14ac:dyDescent="0.3">
      <c r="A24" s="34"/>
      <c r="B24" s="23"/>
      <c r="C24" s="55"/>
      <c r="D24" s="55"/>
      <c r="E24" s="55"/>
      <c r="F24" s="55"/>
      <c r="G24" s="27" t="s">
        <v>8</v>
      </c>
      <c r="H24" s="29">
        <f>SUM(H23:H23,)</f>
        <v>97</v>
      </c>
    </row>
    <row r="25" spans="1:8" ht="249.95" customHeight="1" thickBot="1" x14ac:dyDescent="0.3">
      <c r="A25" s="35"/>
      <c r="B25" s="24"/>
      <c r="C25" s="31" t="s">
        <v>364</v>
      </c>
      <c r="D25" s="31"/>
      <c r="E25" s="31"/>
      <c r="F25" s="32"/>
      <c r="G25" s="28"/>
      <c r="H25" s="30"/>
    </row>
    <row r="26" spans="1:8" x14ac:dyDescent="0.25">
      <c r="A26" s="33">
        <v>5</v>
      </c>
      <c r="B26" s="22" t="s">
        <v>355</v>
      </c>
      <c r="C26" s="57" t="s">
        <v>363</v>
      </c>
      <c r="D26" s="57" t="s">
        <v>362</v>
      </c>
      <c r="E26" s="57" t="s">
        <v>361</v>
      </c>
      <c r="F26" s="57" t="s">
        <v>360</v>
      </c>
      <c r="G26" s="25" t="s">
        <v>240</v>
      </c>
      <c r="H26" s="26"/>
    </row>
    <row r="27" spans="1:8" x14ac:dyDescent="0.25">
      <c r="A27" s="34"/>
      <c r="B27" s="23"/>
      <c r="C27" s="56"/>
      <c r="D27" s="56"/>
      <c r="E27" s="56"/>
      <c r="F27" s="56"/>
      <c r="G27" s="13" t="s">
        <v>359</v>
      </c>
      <c r="H27" s="14">
        <v>63</v>
      </c>
    </row>
    <row r="28" spans="1:8" ht="16.5" thickBot="1" x14ac:dyDescent="0.3">
      <c r="A28" s="34"/>
      <c r="B28" s="23"/>
      <c r="C28" s="56"/>
      <c r="D28" s="56"/>
      <c r="E28" s="56"/>
      <c r="F28" s="56"/>
      <c r="G28" s="13" t="s">
        <v>358</v>
      </c>
      <c r="H28" s="14">
        <v>30</v>
      </c>
    </row>
    <row r="29" spans="1:8" x14ac:dyDescent="0.25">
      <c r="A29" s="34"/>
      <c r="B29" s="23"/>
      <c r="C29" s="56"/>
      <c r="D29" s="56"/>
      <c r="E29" s="56"/>
      <c r="F29" s="56"/>
      <c r="G29" s="25" t="s">
        <v>156</v>
      </c>
      <c r="H29" s="26"/>
    </row>
    <row r="30" spans="1:8" x14ac:dyDescent="0.25">
      <c r="A30" s="34"/>
      <c r="B30" s="23"/>
      <c r="C30" s="56"/>
      <c r="D30" s="56"/>
      <c r="E30" s="56"/>
      <c r="F30" s="56"/>
      <c r="G30" s="13" t="s">
        <v>357</v>
      </c>
      <c r="H30" s="14">
        <v>4</v>
      </c>
    </row>
    <row r="31" spans="1:8" ht="142.5" customHeight="1" thickBot="1" x14ac:dyDescent="0.3">
      <c r="A31" s="34"/>
      <c r="B31" s="23"/>
      <c r="C31" s="55"/>
      <c r="D31" s="55"/>
      <c r="E31" s="55"/>
      <c r="F31" s="55"/>
      <c r="G31" s="27" t="s">
        <v>8</v>
      </c>
      <c r="H31" s="29">
        <f>SUM(H27:H28,H30:H30,)</f>
        <v>97</v>
      </c>
    </row>
    <row r="32" spans="1:8" ht="249.95" customHeight="1" thickBot="1" x14ac:dyDescent="0.3">
      <c r="A32" s="35"/>
      <c r="B32" s="24"/>
      <c r="C32" s="31" t="s">
        <v>356</v>
      </c>
      <c r="D32" s="31"/>
      <c r="E32" s="31"/>
      <c r="F32" s="32"/>
      <c r="G32" s="28"/>
      <c r="H32" s="30"/>
    </row>
    <row r="33" spans="1:8" x14ac:dyDescent="0.25">
      <c r="A33" s="33">
        <v>6</v>
      </c>
      <c r="B33" s="22" t="s">
        <v>355</v>
      </c>
      <c r="C33" s="57" t="s">
        <v>354</v>
      </c>
      <c r="D33" s="57" t="s">
        <v>353</v>
      </c>
      <c r="E33" s="57" t="s">
        <v>352</v>
      </c>
      <c r="F33" s="57" t="s">
        <v>351</v>
      </c>
      <c r="G33" s="25" t="s">
        <v>240</v>
      </c>
      <c r="H33" s="26"/>
    </row>
    <row r="34" spans="1:8" x14ac:dyDescent="0.25">
      <c r="A34" s="34"/>
      <c r="B34" s="23"/>
      <c r="C34" s="56"/>
      <c r="D34" s="56"/>
      <c r="E34" s="56"/>
      <c r="F34" s="56"/>
      <c r="G34" s="13" t="s">
        <v>350</v>
      </c>
      <c r="H34" s="14">
        <v>19</v>
      </c>
    </row>
    <row r="35" spans="1:8" x14ac:dyDescent="0.25">
      <c r="A35" s="34"/>
      <c r="B35" s="23"/>
      <c r="C35" s="56"/>
      <c r="D35" s="56"/>
      <c r="E35" s="56"/>
      <c r="F35" s="56"/>
      <c r="G35" s="13" t="s">
        <v>122</v>
      </c>
      <c r="H35" s="14">
        <v>14</v>
      </c>
    </row>
    <row r="36" spans="1:8" ht="93.75" customHeight="1" thickBot="1" x14ac:dyDescent="0.3">
      <c r="A36" s="34"/>
      <c r="B36" s="23"/>
      <c r="C36" s="55"/>
      <c r="D36" s="55"/>
      <c r="E36" s="55"/>
      <c r="F36" s="55"/>
      <c r="G36" s="27" t="s">
        <v>8</v>
      </c>
      <c r="H36" s="29">
        <f>SUM(H34:H35,)</f>
        <v>33</v>
      </c>
    </row>
    <row r="37" spans="1:8" ht="249.95" customHeight="1" thickBot="1" x14ac:dyDescent="0.3">
      <c r="A37" s="35"/>
      <c r="B37" s="24"/>
      <c r="C37" s="58" t="s">
        <v>349</v>
      </c>
      <c r="D37" s="31"/>
      <c r="E37" s="31"/>
      <c r="F37" s="32"/>
      <c r="G37" s="28"/>
      <c r="H37" s="30"/>
    </row>
    <row r="38" spans="1:8" x14ac:dyDescent="0.25">
      <c r="A38" s="33">
        <v>7</v>
      </c>
      <c r="B38" s="22" t="s">
        <v>332</v>
      </c>
      <c r="C38" s="57" t="s">
        <v>348</v>
      </c>
      <c r="D38" s="57" t="s">
        <v>347</v>
      </c>
      <c r="E38" s="57" t="s">
        <v>346</v>
      </c>
      <c r="F38" s="57" t="s">
        <v>345</v>
      </c>
      <c r="G38" s="25" t="s">
        <v>299</v>
      </c>
      <c r="H38" s="26"/>
    </row>
    <row r="39" spans="1:8" x14ac:dyDescent="0.25">
      <c r="A39" s="34"/>
      <c r="B39" s="23"/>
      <c r="C39" s="56"/>
      <c r="D39" s="56"/>
      <c r="E39" s="56"/>
      <c r="F39" s="56"/>
      <c r="G39" s="13" t="s">
        <v>344</v>
      </c>
      <c r="H39" s="14">
        <v>5</v>
      </c>
    </row>
    <row r="40" spans="1:8" x14ac:dyDescent="0.25">
      <c r="A40" s="34"/>
      <c r="B40" s="23"/>
      <c r="C40" s="56"/>
      <c r="D40" s="56"/>
      <c r="E40" s="56"/>
      <c r="F40" s="56"/>
      <c r="G40" s="13" t="s">
        <v>343</v>
      </c>
      <c r="H40" s="14">
        <v>5</v>
      </c>
    </row>
    <row r="41" spans="1:8" x14ac:dyDescent="0.25">
      <c r="A41" s="34"/>
      <c r="B41" s="23"/>
      <c r="C41" s="56"/>
      <c r="D41" s="56"/>
      <c r="E41" s="56"/>
      <c r="F41" s="56"/>
      <c r="G41" s="13" t="s">
        <v>342</v>
      </c>
      <c r="H41" s="14">
        <v>5</v>
      </c>
    </row>
    <row r="42" spans="1:8" ht="32.25" thickBot="1" x14ac:dyDescent="0.3">
      <c r="A42" s="34"/>
      <c r="B42" s="23"/>
      <c r="C42" s="56"/>
      <c r="D42" s="56"/>
      <c r="E42" s="56"/>
      <c r="F42" s="56"/>
      <c r="G42" s="13" t="s">
        <v>341</v>
      </c>
      <c r="H42" s="14">
        <v>5</v>
      </c>
    </row>
    <row r="43" spans="1:8" x14ac:dyDescent="0.25">
      <c r="A43" s="34"/>
      <c r="B43" s="23"/>
      <c r="C43" s="56"/>
      <c r="D43" s="56"/>
      <c r="E43" s="56"/>
      <c r="F43" s="56"/>
      <c r="G43" s="25" t="s">
        <v>239</v>
      </c>
      <c r="H43" s="26"/>
    </row>
    <row r="44" spans="1:8" ht="31.5" x14ac:dyDescent="0.25">
      <c r="A44" s="34"/>
      <c r="B44" s="23"/>
      <c r="C44" s="56"/>
      <c r="D44" s="56"/>
      <c r="E44" s="56"/>
      <c r="F44" s="56"/>
      <c r="G44" s="13" t="s">
        <v>335</v>
      </c>
      <c r="H44" s="14">
        <v>2</v>
      </c>
    </row>
    <row r="45" spans="1:8" ht="16.5" thickBot="1" x14ac:dyDescent="0.3">
      <c r="A45" s="34"/>
      <c r="B45" s="23"/>
      <c r="C45" s="56"/>
      <c r="D45" s="56"/>
      <c r="E45" s="56"/>
      <c r="F45" s="56"/>
      <c r="G45" s="13" t="s">
        <v>334</v>
      </c>
      <c r="H45" s="14">
        <v>2</v>
      </c>
    </row>
    <row r="46" spans="1:8" x14ac:dyDescent="0.25">
      <c r="A46" s="34"/>
      <c r="B46" s="23"/>
      <c r="C46" s="56"/>
      <c r="D46" s="56"/>
      <c r="E46" s="56"/>
      <c r="F46" s="56"/>
      <c r="G46" s="25" t="s">
        <v>295</v>
      </c>
      <c r="H46" s="26"/>
    </row>
    <row r="47" spans="1:8" x14ac:dyDescent="0.25">
      <c r="A47" s="34"/>
      <c r="B47" s="23"/>
      <c r="C47" s="56"/>
      <c r="D47" s="56"/>
      <c r="E47" s="56"/>
      <c r="F47" s="56"/>
      <c r="G47" s="13" t="s">
        <v>317</v>
      </c>
      <c r="H47" s="14">
        <v>2</v>
      </c>
    </row>
    <row r="48" spans="1:8" ht="16.5" thickBot="1" x14ac:dyDescent="0.3">
      <c r="A48" s="34"/>
      <c r="B48" s="23"/>
      <c r="C48" s="55"/>
      <c r="D48" s="55"/>
      <c r="E48" s="55"/>
      <c r="F48" s="55"/>
      <c r="G48" s="27" t="s">
        <v>8</v>
      </c>
      <c r="H48" s="29">
        <f>SUM(H39:H42,H44:H45,H47:H47)</f>
        <v>26</v>
      </c>
    </row>
    <row r="49" spans="1:8" ht="249.95" customHeight="1" thickBot="1" x14ac:dyDescent="0.3">
      <c r="A49" s="35"/>
      <c r="B49" s="24"/>
      <c r="C49" s="31" t="s">
        <v>340</v>
      </c>
      <c r="D49" s="31"/>
      <c r="E49" s="31"/>
      <c r="F49" s="32"/>
      <c r="G49" s="28"/>
      <c r="H49" s="30"/>
    </row>
    <row r="50" spans="1:8" x14ac:dyDescent="0.25">
      <c r="A50" s="33">
        <v>8</v>
      </c>
      <c r="B50" s="22" t="s">
        <v>332</v>
      </c>
      <c r="C50" s="57" t="s">
        <v>339</v>
      </c>
      <c r="D50" s="57" t="s">
        <v>338</v>
      </c>
      <c r="E50" s="57" t="s">
        <v>337</v>
      </c>
      <c r="F50" s="57" t="s">
        <v>336</v>
      </c>
      <c r="G50" s="25" t="s">
        <v>239</v>
      </c>
      <c r="H50" s="26"/>
    </row>
    <row r="51" spans="1:8" ht="31.5" x14ac:dyDescent="0.25">
      <c r="A51" s="34"/>
      <c r="B51" s="23"/>
      <c r="C51" s="56"/>
      <c r="D51" s="56"/>
      <c r="E51" s="56"/>
      <c r="F51" s="56"/>
      <c r="G51" s="13" t="s">
        <v>335</v>
      </c>
      <c r="H51" s="14">
        <v>6</v>
      </c>
    </row>
    <row r="52" spans="1:8" ht="31.5" x14ac:dyDescent="0.25">
      <c r="A52" s="34"/>
      <c r="B52" s="23"/>
      <c r="C52" s="56"/>
      <c r="D52" s="56"/>
      <c r="E52" s="56"/>
      <c r="F52" s="56"/>
      <c r="G52" s="13" t="s">
        <v>319</v>
      </c>
      <c r="H52" s="14">
        <v>6</v>
      </c>
    </row>
    <row r="53" spans="1:8" x14ac:dyDescent="0.25">
      <c r="A53" s="34"/>
      <c r="B53" s="23"/>
      <c r="C53" s="56"/>
      <c r="D53" s="56"/>
      <c r="E53" s="56"/>
      <c r="F53" s="56"/>
      <c r="G53" s="13" t="s">
        <v>334</v>
      </c>
      <c r="H53" s="14">
        <v>6</v>
      </c>
    </row>
    <row r="54" spans="1:8" ht="32.25" thickBot="1" x14ac:dyDescent="0.3">
      <c r="A54" s="34"/>
      <c r="B54" s="23"/>
      <c r="C54" s="56"/>
      <c r="D54" s="56"/>
      <c r="E54" s="56"/>
      <c r="F54" s="56"/>
      <c r="G54" s="13" t="s">
        <v>318</v>
      </c>
      <c r="H54" s="14">
        <v>6</v>
      </c>
    </row>
    <row r="55" spans="1:8" x14ac:dyDescent="0.25">
      <c r="A55" s="34"/>
      <c r="B55" s="23"/>
      <c r="C55" s="56"/>
      <c r="D55" s="56"/>
      <c r="E55" s="56"/>
      <c r="F55" s="56"/>
      <c r="G55" s="25" t="s">
        <v>295</v>
      </c>
      <c r="H55" s="26"/>
    </row>
    <row r="56" spans="1:8" ht="113.25" customHeight="1" x14ac:dyDescent="0.25">
      <c r="A56" s="34"/>
      <c r="B56" s="23"/>
      <c r="C56" s="56"/>
      <c r="D56" s="56"/>
      <c r="E56" s="56"/>
      <c r="F56" s="56"/>
      <c r="G56" s="13" t="s">
        <v>317</v>
      </c>
      <c r="H56" s="14">
        <v>4</v>
      </c>
    </row>
    <row r="57" spans="1:8" x14ac:dyDescent="0.25">
      <c r="A57" s="34"/>
      <c r="B57" s="23"/>
      <c r="C57" s="56"/>
      <c r="D57" s="56"/>
      <c r="E57" s="56"/>
      <c r="F57" s="56"/>
      <c r="G57" s="13" t="s">
        <v>316</v>
      </c>
      <c r="H57" s="14">
        <v>3</v>
      </c>
    </row>
    <row r="58" spans="1:8" x14ac:dyDescent="0.25">
      <c r="A58" s="34"/>
      <c r="B58" s="23"/>
      <c r="C58" s="56"/>
      <c r="D58" s="56"/>
      <c r="E58" s="56"/>
      <c r="F58" s="56"/>
      <c r="G58" s="13" t="s">
        <v>315</v>
      </c>
      <c r="H58" s="14">
        <v>3</v>
      </c>
    </row>
    <row r="59" spans="1:8" ht="16.5" thickBot="1" x14ac:dyDescent="0.3">
      <c r="A59" s="34"/>
      <c r="B59" s="23"/>
      <c r="C59" s="55"/>
      <c r="D59" s="55"/>
      <c r="E59" s="55"/>
      <c r="F59" s="55"/>
      <c r="G59" s="27" t="s">
        <v>8</v>
      </c>
      <c r="H59" s="29">
        <f>SUM(H51:H54,H56:H58,)</f>
        <v>34</v>
      </c>
    </row>
    <row r="60" spans="1:8" ht="249.95" customHeight="1" thickBot="1" x14ac:dyDescent="0.3">
      <c r="A60" s="35"/>
      <c r="B60" s="24"/>
      <c r="C60" s="31" t="s">
        <v>333</v>
      </c>
      <c r="D60" s="31"/>
      <c r="E60" s="31"/>
      <c r="F60" s="32"/>
      <c r="G60" s="28"/>
      <c r="H60" s="30"/>
    </row>
    <row r="61" spans="1:8" x14ac:dyDescent="0.25">
      <c r="A61" s="33">
        <v>9</v>
      </c>
      <c r="B61" s="22" t="s">
        <v>332</v>
      </c>
      <c r="C61" s="57" t="s">
        <v>331</v>
      </c>
      <c r="D61" s="57" t="s">
        <v>330</v>
      </c>
      <c r="E61" s="57" t="s">
        <v>329</v>
      </c>
      <c r="F61" s="57" t="s">
        <v>328</v>
      </c>
      <c r="G61" s="25" t="s">
        <v>327</v>
      </c>
      <c r="H61" s="26"/>
    </row>
    <row r="62" spans="1:8" ht="31.5" x14ac:dyDescent="0.25">
      <c r="A62" s="34"/>
      <c r="B62" s="23"/>
      <c r="C62" s="56"/>
      <c r="D62" s="56"/>
      <c r="E62" s="56"/>
      <c r="F62" s="56"/>
      <c r="G62" s="13" t="s">
        <v>326</v>
      </c>
      <c r="H62" s="14">
        <v>15</v>
      </c>
    </row>
    <row r="63" spans="1:8" ht="16.5" thickBot="1" x14ac:dyDescent="0.3">
      <c r="A63" s="34"/>
      <c r="B63" s="23"/>
      <c r="C63" s="56"/>
      <c r="D63" s="56"/>
      <c r="E63" s="56"/>
      <c r="F63" s="56"/>
      <c r="G63" s="13" t="s">
        <v>325</v>
      </c>
      <c r="H63" s="14">
        <v>42</v>
      </c>
    </row>
    <row r="64" spans="1:8" x14ac:dyDescent="0.25">
      <c r="A64" s="34"/>
      <c r="B64" s="23"/>
      <c r="C64" s="56"/>
      <c r="D64" s="56"/>
      <c r="E64" s="56"/>
      <c r="F64" s="56"/>
      <c r="G64" s="25" t="s">
        <v>239</v>
      </c>
      <c r="H64" s="26"/>
    </row>
    <row r="65" spans="1:8" ht="31.5" x14ac:dyDescent="0.25">
      <c r="A65" s="34"/>
      <c r="B65" s="23"/>
      <c r="C65" s="56"/>
      <c r="D65" s="56"/>
      <c r="E65" s="56"/>
      <c r="F65" s="56"/>
      <c r="G65" s="13" t="s">
        <v>319</v>
      </c>
      <c r="H65" s="14">
        <v>20</v>
      </c>
    </row>
    <row r="66" spans="1:8" ht="31.5" x14ac:dyDescent="0.25">
      <c r="A66" s="34"/>
      <c r="B66" s="23"/>
      <c r="C66" s="56"/>
      <c r="D66" s="56"/>
      <c r="E66" s="56"/>
      <c r="F66" s="56"/>
      <c r="G66" s="13" t="s">
        <v>318</v>
      </c>
      <c r="H66" s="14">
        <v>20</v>
      </c>
    </row>
    <row r="67" spans="1:8" ht="16.5" thickBot="1" x14ac:dyDescent="0.3">
      <c r="A67" s="34"/>
      <c r="B67" s="23"/>
      <c r="C67" s="55"/>
      <c r="D67" s="55"/>
      <c r="E67" s="55"/>
      <c r="F67" s="55"/>
      <c r="G67" s="27" t="s">
        <v>8</v>
      </c>
      <c r="H67" s="29">
        <f>SUM(H62:H63,H65:H66,)</f>
        <v>97</v>
      </c>
    </row>
    <row r="68" spans="1:8" ht="249.95" customHeight="1" thickBot="1" x14ac:dyDescent="0.3">
      <c r="A68" s="35"/>
      <c r="B68" s="24"/>
      <c r="C68" s="31" t="s">
        <v>324</v>
      </c>
      <c r="D68" s="31"/>
      <c r="E68" s="31"/>
      <c r="F68" s="32"/>
      <c r="G68" s="28"/>
      <c r="H68" s="30"/>
    </row>
    <row r="69" spans="1:8" x14ac:dyDescent="0.25">
      <c r="A69" s="33">
        <v>10</v>
      </c>
      <c r="B69" s="22" t="s">
        <v>304</v>
      </c>
      <c r="C69" s="57" t="s">
        <v>323</v>
      </c>
      <c r="D69" s="57" t="s">
        <v>322</v>
      </c>
      <c r="E69" s="57" t="s">
        <v>321</v>
      </c>
      <c r="F69" s="57" t="s">
        <v>320</v>
      </c>
      <c r="G69" s="25" t="s">
        <v>239</v>
      </c>
      <c r="H69" s="26"/>
    </row>
    <row r="70" spans="1:8" ht="31.5" x14ac:dyDescent="0.25">
      <c r="A70" s="34"/>
      <c r="B70" s="23"/>
      <c r="C70" s="56"/>
      <c r="D70" s="56"/>
      <c r="E70" s="56"/>
      <c r="F70" s="56"/>
      <c r="G70" s="13" t="s">
        <v>319</v>
      </c>
      <c r="H70" s="14">
        <v>10</v>
      </c>
    </row>
    <row r="71" spans="1:8" ht="31.5" x14ac:dyDescent="0.25">
      <c r="A71" s="34"/>
      <c r="B71" s="23"/>
      <c r="C71" s="56"/>
      <c r="D71" s="56"/>
      <c r="E71" s="56"/>
      <c r="F71" s="56"/>
      <c r="G71" s="13" t="s">
        <v>318</v>
      </c>
      <c r="H71" s="14">
        <v>10</v>
      </c>
    </row>
    <row r="72" spans="1:8" ht="16.5" thickBot="1" x14ac:dyDescent="0.3">
      <c r="A72" s="34"/>
      <c r="B72" s="23"/>
      <c r="C72" s="56"/>
      <c r="D72" s="56"/>
      <c r="E72" s="56"/>
      <c r="F72" s="56"/>
      <c r="G72" s="13" t="s">
        <v>122</v>
      </c>
      <c r="H72" s="14">
        <v>27</v>
      </c>
    </row>
    <row r="73" spans="1:8" x14ac:dyDescent="0.25">
      <c r="A73" s="34"/>
      <c r="B73" s="23"/>
      <c r="C73" s="56"/>
      <c r="D73" s="56"/>
      <c r="E73" s="56"/>
      <c r="F73" s="56"/>
      <c r="G73" s="25" t="s">
        <v>295</v>
      </c>
      <c r="H73" s="26"/>
    </row>
    <row r="74" spans="1:8" x14ac:dyDescent="0.25">
      <c r="A74" s="34"/>
      <c r="B74" s="23"/>
      <c r="C74" s="56"/>
      <c r="D74" s="56"/>
      <c r="E74" s="56"/>
      <c r="F74" s="56"/>
      <c r="G74" s="13" t="s">
        <v>317</v>
      </c>
      <c r="H74" s="14">
        <v>7</v>
      </c>
    </row>
    <row r="75" spans="1:8" x14ac:dyDescent="0.25">
      <c r="A75" s="34"/>
      <c r="B75" s="23"/>
      <c r="C75" s="56"/>
      <c r="D75" s="56"/>
      <c r="E75" s="56"/>
      <c r="F75" s="56"/>
      <c r="G75" s="13" t="s">
        <v>316</v>
      </c>
      <c r="H75" s="14">
        <v>7</v>
      </c>
    </row>
    <row r="76" spans="1:8" x14ac:dyDescent="0.25">
      <c r="A76" s="34"/>
      <c r="B76" s="23"/>
      <c r="C76" s="56"/>
      <c r="D76" s="56"/>
      <c r="E76" s="56"/>
      <c r="F76" s="56"/>
      <c r="G76" s="13" t="s">
        <v>315</v>
      </c>
      <c r="H76" s="14">
        <v>7</v>
      </c>
    </row>
    <row r="77" spans="1:8" x14ac:dyDescent="0.25">
      <c r="A77" s="34"/>
      <c r="B77" s="23"/>
      <c r="C77" s="56"/>
      <c r="D77" s="56"/>
      <c r="E77" s="56"/>
      <c r="F77" s="56"/>
      <c r="G77" s="13" t="s">
        <v>314</v>
      </c>
      <c r="H77" s="14">
        <v>10</v>
      </c>
    </row>
    <row r="78" spans="1:8" x14ac:dyDescent="0.25">
      <c r="A78" s="34"/>
      <c r="B78" s="23"/>
      <c r="C78" s="56"/>
      <c r="D78" s="56"/>
      <c r="E78" s="56"/>
      <c r="F78" s="56"/>
      <c r="G78" s="13" t="s">
        <v>306</v>
      </c>
      <c r="H78" s="14">
        <v>7</v>
      </c>
    </row>
    <row r="79" spans="1:8" ht="16.5" thickBot="1" x14ac:dyDescent="0.3">
      <c r="A79" s="34"/>
      <c r="B79" s="23"/>
      <c r="C79" s="55"/>
      <c r="D79" s="55"/>
      <c r="E79" s="55"/>
      <c r="F79" s="55"/>
      <c r="G79" s="27" t="s">
        <v>8</v>
      </c>
      <c r="H79" s="29">
        <f>SUM(H70:H72,H74:H78,)</f>
        <v>85</v>
      </c>
    </row>
    <row r="80" spans="1:8" ht="249.95" customHeight="1" thickBot="1" x14ac:dyDescent="0.3">
      <c r="A80" s="35"/>
      <c r="B80" s="24"/>
      <c r="C80" s="31" t="s">
        <v>313</v>
      </c>
      <c r="D80" s="31"/>
      <c r="E80" s="31"/>
      <c r="F80" s="32"/>
      <c r="G80" s="28"/>
      <c r="H80" s="30"/>
    </row>
    <row r="81" spans="1:8" x14ac:dyDescent="0.25">
      <c r="A81" s="33">
        <v>11</v>
      </c>
      <c r="B81" s="22" t="s">
        <v>304</v>
      </c>
      <c r="C81" s="57" t="s">
        <v>312</v>
      </c>
      <c r="D81" s="57" t="s">
        <v>311</v>
      </c>
      <c r="E81" s="57" t="s">
        <v>310</v>
      </c>
      <c r="F81" s="57" t="s">
        <v>309</v>
      </c>
      <c r="G81" s="25" t="s">
        <v>239</v>
      </c>
      <c r="H81" s="26"/>
    </row>
    <row r="82" spans="1:8" ht="31.5" x14ac:dyDescent="0.25">
      <c r="A82" s="34"/>
      <c r="B82" s="23"/>
      <c r="C82" s="56"/>
      <c r="D82" s="56"/>
      <c r="E82" s="56"/>
      <c r="F82" s="56"/>
      <c r="G82" s="13" t="s">
        <v>308</v>
      </c>
      <c r="H82" s="14">
        <v>10</v>
      </c>
    </row>
    <row r="83" spans="1:8" ht="16.5" thickBot="1" x14ac:dyDescent="0.3">
      <c r="A83" s="34"/>
      <c r="B83" s="23"/>
      <c r="C83" s="56"/>
      <c r="D83" s="56"/>
      <c r="E83" s="56"/>
      <c r="F83" s="56"/>
      <c r="G83" s="13" t="s">
        <v>307</v>
      </c>
      <c r="H83" s="14">
        <v>10</v>
      </c>
    </row>
    <row r="84" spans="1:8" x14ac:dyDescent="0.25">
      <c r="A84" s="34"/>
      <c r="B84" s="23"/>
      <c r="C84" s="56"/>
      <c r="D84" s="56"/>
      <c r="E84" s="56"/>
      <c r="F84" s="56"/>
      <c r="G84" s="25" t="s">
        <v>295</v>
      </c>
      <c r="H84" s="26"/>
    </row>
    <row r="85" spans="1:8" x14ac:dyDescent="0.25">
      <c r="A85" s="34"/>
      <c r="B85" s="23"/>
      <c r="C85" s="56"/>
      <c r="D85" s="56"/>
      <c r="E85" s="56"/>
      <c r="F85" s="56"/>
      <c r="G85" s="13" t="s">
        <v>306</v>
      </c>
      <c r="H85" s="14">
        <v>6</v>
      </c>
    </row>
    <row r="86" spans="1:8" ht="47.25" x14ac:dyDescent="0.25">
      <c r="A86" s="34"/>
      <c r="B86" s="23"/>
      <c r="C86" s="56"/>
      <c r="D86" s="56"/>
      <c r="E86" s="56"/>
      <c r="F86" s="56"/>
      <c r="G86" s="13" t="s">
        <v>294</v>
      </c>
      <c r="H86" s="14">
        <v>6</v>
      </c>
    </row>
    <row r="87" spans="1:8" ht="16.5" thickBot="1" x14ac:dyDescent="0.3">
      <c r="A87" s="34"/>
      <c r="B87" s="23"/>
      <c r="C87" s="55"/>
      <c r="D87" s="55"/>
      <c r="E87" s="55"/>
      <c r="F87" s="55"/>
      <c r="G87" s="27" t="s">
        <v>8</v>
      </c>
      <c r="H87" s="29">
        <f>SUM(H82:H83,H85:H86)</f>
        <v>32</v>
      </c>
    </row>
    <row r="88" spans="1:8" ht="249.95" customHeight="1" thickBot="1" x14ac:dyDescent="0.3">
      <c r="A88" s="35"/>
      <c r="B88" s="24"/>
      <c r="C88" s="31" t="s">
        <v>305</v>
      </c>
      <c r="D88" s="31"/>
      <c r="E88" s="31"/>
      <c r="F88" s="32"/>
      <c r="G88" s="28"/>
      <c r="H88" s="30"/>
    </row>
    <row r="89" spans="1:8" x14ac:dyDescent="0.25">
      <c r="A89" s="33">
        <v>12</v>
      </c>
      <c r="B89" s="22" t="s">
        <v>304</v>
      </c>
      <c r="C89" s="57" t="s">
        <v>303</v>
      </c>
      <c r="D89" s="57" t="s">
        <v>302</v>
      </c>
      <c r="E89" s="57" t="s">
        <v>301</v>
      </c>
      <c r="F89" s="57" t="s">
        <v>300</v>
      </c>
      <c r="G89" s="25" t="s">
        <v>299</v>
      </c>
      <c r="H89" s="26"/>
    </row>
    <row r="90" spans="1:8" x14ac:dyDescent="0.25">
      <c r="A90" s="34"/>
      <c r="B90" s="23"/>
      <c r="C90" s="56"/>
      <c r="D90" s="56"/>
      <c r="E90" s="56"/>
      <c r="F90" s="56"/>
      <c r="G90" s="13" t="s">
        <v>298</v>
      </c>
      <c r="H90" s="14">
        <v>3</v>
      </c>
    </row>
    <row r="91" spans="1:8" x14ac:dyDescent="0.25">
      <c r="A91" s="34"/>
      <c r="B91" s="23"/>
      <c r="C91" s="56"/>
      <c r="D91" s="56"/>
      <c r="E91" s="56"/>
      <c r="F91" s="56"/>
      <c r="G91" s="13" t="s">
        <v>297</v>
      </c>
      <c r="H91" s="14">
        <v>4</v>
      </c>
    </row>
    <row r="92" spans="1:8" ht="16.5" thickBot="1" x14ac:dyDescent="0.3">
      <c r="A92" s="34"/>
      <c r="B92" s="23"/>
      <c r="C92" s="56"/>
      <c r="D92" s="56"/>
      <c r="E92" s="56"/>
      <c r="F92" s="56"/>
      <c r="G92" s="13" t="s">
        <v>296</v>
      </c>
      <c r="H92" s="14">
        <v>4</v>
      </c>
    </row>
    <row r="93" spans="1:8" x14ac:dyDescent="0.25">
      <c r="A93" s="34"/>
      <c r="B93" s="23"/>
      <c r="C93" s="56"/>
      <c r="D93" s="56"/>
      <c r="E93" s="56"/>
      <c r="F93" s="56"/>
      <c r="G93" s="25" t="s">
        <v>295</v>
      </c>
      <c r="H93" s="26"/>
    </row>
    <row r="94" spans="1:8" ht="47.25" x14ac:dyDescent="0.25">
      <c r="A94" s="34"/>
      <c r="B94" s="23"/>
      <c r="C94" s="56"/>
      <c r="D94" s="56"/>
      <c r="E94" s="56"/>
      <c r="F94" s="56"/>
      <c r="G94" s="13" t="s">
        <v>294</v>
      </c>
      <c r="H94" s="14">
        <v>5</v>
      </c>
    </row>
    <row r="95" spans="1:8" ht="16.5" thickBot="1" x14ac:dyDescent="0.3">
      <c r="A95" s="34"/>
      <c r="B95" s="23"/>
      <c r="C95" s="55"/>
      <c r="D95" s="55"/>
      <c r="E95" s="55"/>
      <c r="F95" s="55"/>
      <c r="G95" s="27" t="s">
        <v>8</v>
      </c>
      <c r="H95" s="29">
        <f>SUM(H90:H92,H94:H94)</f>
        <v>16</v>
      </c>
    </row>
    <row r="96" spans="1:8" ht="249.95" customHeight="1" thickBot="1" x14ac:dyDescent="0.3">
      <c r="A96" s="35"/>
      <c r="B96" s="24"/>
      <c r="C96" s="31" t="s">
        <v>293</v>
      </c>
      <c r="D96" s="31"/>
      <c r="E96" s="31"/>
      <c r="F96" s="32"/>
      <c r="G96" s="28"/>
      <c r="H96" s="30"/>
    </row>
    <row r="97" spans="1:8" x14ac:dyDescent="0.25">
      <c r="A97" s="33">
        <v>13</v>
      </c>
      <c r="B97" s="22" t="s">
        <v>259</v>
      </c>
      <c r="C97" s="57" t="s">
        <v>292</v>
      </c>
      <c r="D97" s="57" t="s">
        <v>291</v>
      </c>
      <c r="E97" s="57" t="s">
        <v>290</v>
      </c>
      <c r="F97" s="57" t="s">
        <v>289</v>
      </c>
      <c r="G97" s="25" t="s">
        <v>232</v>
      </c>
      <c r="H97" s="26"/>
    </row>
    <row r="98" spans="1:8" ht="16.5" thickBot="1" x14ac:dyDescent="0.3">
      <c r="A98" s="34"/>
      <c r="B98" s="23"/>
      <c r="C98" s="56"/>
      <c r="D98" s="56"/>
      <c r="E98" s="56"/>
      <c r="F98" s="56"/>
      <c r="G98" s="13" t="s">
        <v>263</v>
      </c>
      <c r="H98" s="14">
        <v>2</v>
      </c>
    </row>
    <row r="99" spans="1:8" x14ac:dyDescent="0.25">
      <c r="A99" s="34"/>
      <c r="B99" s="23"/>
      <c r="C99" s="56"/>
      <c r="D99" s="56"/>
      <c r="E99" s="56"/>
      <c r="F99" s="56"/>
      <c r="G99" s="25" t="s">
        <v>254</v>
      </c>
      <c r="H99" s="26"/>
    </row>
    <row r="100" spans="1:8" ht="32.25" thickBot="1" x14ac:dyDescent="0.3">
      <c r="A100" s="34"/>
      <c r="B100" s="23"/>
      <c r="C100" s="56"/>
      <c r="D100" s="56"/>
      <c r="E100" s="56"/>
      <c r="F100" s="56"/>
      <c r="G100" s="13" t="s">
        <v>270</v>
      </c>
      <c r="H100" s="14">
        <v>4</v>
      </c>
    </row>
    <row r="101" spans="1:8" x14ac:dyDescent="0.25">
      <c r="A101" s="34"/>
      <c r="B101" s="23"/>
      <c r="C101" s="56"/>
      <c r="D101" s="56"/>
      <c r="E101" s="56"/>
      <c r="F101" s="56"/>
      <c r="G101" s="25" t="s">
        <v>253</v>
      </c>
      <c r="H101" s="26"/>
    </row>
    <row r="102" spans="1:8" ht="31.5" x14ac:dyDescent="0.25">
      <c r="A102" s="34"/>
      <c r="B102" s="23"/>
      <c r="C102" s="56"/>
      <c r="D102" s="56"/>
      <c r="E102" s="56"/>
      <c r="F102" s="56"/>
      <c r="G102" s="13" t="s">
        <v>269</v>
      </c>
      <c r="H102" s="14">
        <v>4</v>
      </c>
    </row>
    <row r="103" spans="1:8" ht="159" customHeight="1" thickBot="1" x14ac:dyDescent="0.3">
      <c r="A103" s="34"/>
      <c r="B103" s="23"/>
      <c r="C103" s="55"/>
      <c r="D103" s="55"/>
      <c r="E103" s="55"/>
      <c r="F103" s="55"/>
      <c r="G103" s="27" t="s">
        <v>8</v>
      </c>
      <c r="H103" s="29">
        <f>SUM(H98:H98,H100:H100,H102:H102,)</f>
        <v>10</v>
      </c>
    </row>
    <row r="104" spans="1:8" ht="249.95" customHeight="1" thickBot="1" x14ac:dyDescent="0.3">
      <c r="A104" s="35"/>
      <c r="B104" s="24"/>
      <c r="C104" s="31" t="s">
        <v>288</v>
      </c>
      <c r="D104" s="31"/>
      <c r="E104" s="31"/>
      <c r="F104" s="32"/>
      <c r="G104" s="28"/>
      <c r="H104" s="30"/>
    </row>
    <row r="105" spans="1:8" x14ac:dyDescent="0.25">
      <c r="A105" s="33">
        <v>14</v>
      </c>
      <c r="B105" s="22" t="s">
        <v>259</v>
      </c>
      <c r="C105" s="57" t="s">
        <v>287</v>
      </c>
      <c r="D105" s="57" t="s">
        <v>286</v>
      </c>
      <c r="E105" s="57" t="s">
        <v>273</v>
      </c>
      <c r="F105" s="57" t="s">
        <v>285</v>
      </c>
      <c r="G105" s="25" t="s">
        <v>232</v>
      </c>
      <c r="H105" s="26"/>
    </row>
    <row r="106" spans="1:8" ht="16.5" thickBot="1" x14ac:dyDescent="0.3">
      <c r="A106" s="34"/>
      <c r="B106" s="23"/>
      <c r="C106" s="56"/>
      <c r="D106" s="56"/>
      <c r="E106" s="56"/>
      <c r="F106" s="56"/>
      <c r="G106" s="13" t="s">
        <v>263</v>
      </c>
      <c r="H106" s="14">
        <v>4</v>
      </c>
    </row>
    <row r="107" spans="1:8" x14ac:dyDescent="0.25">
      <c r="A107" s="34"/>
      <c r="B107" s="23"/>
      <c r="C107" s="56"/>
      <c r="D107" s="56"/>
      <c r="E107" s="56"/>
      <c r="F107" s="56"/>
      <c r="G107" s="25" t="s">
        <v>254</v>
      </c>
      <c r="H107" s="26"/>
    </row>
    <row r="108" spans="1:8" ht="32.25" thickBot="1" x14ac:dyDescent="0.3">
      <c r="A108" s="34"/>
      <c r="B108" s="23"/>
      <c r="C108" s="56"/>
      <c r="D108" s="56"/>
      <c r="E108" s="56"/>
      <c r="F108" s="56"/>
      <c r="G108" s="13" t="s">
        <v>270</v>
      </c>
      <c r="H108" s="14">
        <v>4</v>
      </c>
    </row>
    <row r="109" spans="1:8" x14ac:dyDescent="0.25">
      <c r="A109" s="34"/>
      <c r="B109" s="23"/>
      <c r="C109" s="56"/>
      <c r="D109" s="56"/>
      <c r="E109" s="56"/>
      <c r="F109" s="56"/>
      <c r="G109" s="25" t="s">
        <v>253</v>
      </c>
      <c r="H109" s="26"/>
    </row>
    <row r="110" spans="1:8" ht="31.5" x14ac:dyDescent="0.25">
      <c r="A110" s="34"/>
      <c r="B110" s="23"/>
      <c r="C110" s="56"/>
      <c r="D110" s="56"/>
      <c r="E110" s="56"/>
      <c r="F110" s="56"/>
      <c r="G110" s="13" t="s">
        <v>269</v>
      </c>
      <c r="H110" s="14">
        <v>4</v>
      </c>
    </row>
    <row r="111" spans="1:8" ht="16.5" thickBot="1" x14ac:dyDescent="0.3">
      <c r="A111" s="34"/>
      <c r="B111" s="23"/>
      <c r="C111" s="55"/>
      <c r="D111" s="55"/>
      <c r="E111" s="55"/>
      <c r="F111" s="55"/>
      <c r="G111" s="27" t="s">
        <v>8</v>
      </c>
      <c r="H111" s="29">
        <f>SUM(H106:H106,H108:H108,H110:H110,)</f>
        <v>12</v>
      </c>
    </row>
    <row r="112" spans="1:8" ht="249.95" customHeight="1" thickBot="1" x14ac:dyDescent="0.3">
      <c r="A112" s="35"/>
      <c r="B112" s="24"/>
      <c r="C112" s="31" t="s">
        <v>284</v>
      </c>
      <c r="D112" s="31"/>
      <c r="E112" s="31"/>
      <c r="F112" s="32"/>
      <c r="G112" s="28"/>
      <c r="H112" s="30"/>
    </row>
    <row r="113" spans="1:8" x14ac:dyDescent="0.25">
      <c r="A113" s="33">
        <v>15</v>
      </c>
      <c r="B113" s="22" t="s">
        <v>259</v>
      </c>
      <c r="C113" s="57" t="s">
        <v>283</v>
      </c>
      <c r="D113" s="57" t="s">
        <v>282</v>
      </c>
      <c r="E113" s="57" t="s">
        <v>281</v>
      </c>
      <c r="F113" s="57" t="s">
        <v>280</v>
      </c>
      <c r="G113" s="25" t="s">
        <v>232</v>
      </c>
      <c r="H113" s="26"/>
    </row>
    <row r="114" spans="1:8" ht="16.5" thickBot="1" x14ac:dyDescent="0.3">
      <c r="A114" s="34"/>
      <c r="B114" s="23"/>
      <c r="C114" s="56"/>
      <c r="D114" s="56"/>
      <c r="E114" s="56"/>
      <c r="F114" s="56"/>
      <c r="G114" s="13" t="s">
        <v>271</v>
      </c>
      <c r="H114" s="14">
        <v>12</v>
      </c>
    </row>
    <row r="115" spans="1:8" x14ac:dyDescent="0.25">
      <c r="A115" s="34"/>
      <c r="B115" s="23"/>
      <c r="C115" s="56"/>
      <c r="D115" s="56"/>
      <c r="E115" s="56"/>
      <c r="F115" s="56"/>
      <c r="G115" s="25" t="s">
        <v>279</v>
      </c>
      <c r="H115" s="26"/>
    </row>
    <row r="116" spans="1:8" ht="31.5" x14ac:dyDescent="0.25">
      <c r="A116" s="34"/>
      <c r="B116" s="23"/>
      <c r="C116" s="56"/>
      <c r="D116" s="56"/>
      <c r="E116" s="56"/>
      <c r="F116" s="56"/>
      <c r="G116" s="13" t="s">
        <v>278</v>
      </c>
      <c r="H116" s="14">
        <v>28</v>
      </c>
    </row>
    <row r="117" spans="1:8" ht="32.25" thickBot="1" x14ac:dyDescent="0.3">
      <c r="A117" s="34"/>
      <c r="B117" s="23"/>
      <c r="C117" s="56"/>
      <c r="D117" s="56"/>
      <c r="E117" s="56"/>
      <c r="F117" s="56"/>
      <c r="G117" s="13" t="s">
        <v>277</v>
      </c>
      <c r="H117" s="14">
        <v>28</v>
      </c>
    </row>
    <row r="118" spans="1:8" x14ac:dyDescent="0.25">
      <c r="A118" s="34"/>
      <c r="B118" s="23"/>
      <c r="C118" s="56"/>
      <c r="D118" s="56"/>
      <c r="E118" s="56"/>
      <c r="F118" s="56"/>
      <c r="G118" s="25" t="s">
        <v>254</v>
      </c>
      <c r="H118" s="26"/>
    </row>
    <row r="119" spans="1:8" ht="32.25" thickBot="1" x14ac:dyDescent="0.3">
      <c r="A119" s="34"/>
      <c r="B119" s="23"/>
      <c r="C119" s="56"/>
      <c r="D119" s="56"/>
      <c r="E119" s="56"/>
      <c r="F119" s="56"/>
      <c r="G119" s="13" t="s">
        <v>262</v>
      </c>
      <c r="H119" s="14">
        <v>32</v>
      </c>
    </row>
    <row r="120" spans="1:8" x14ac:dyDescent="0.25">
      <c r="A120" s="34"/>
      <c r="B120" s="23"/>
      <c r="C120" s="56"/>
      <c r="D120" s="56"/>
      <c r="E120" s="56"/>
      <c r="F120" s="56"/>
      <c r="G120" s="25" t="s">
        <v>253</v>
      </c>
      <c r="H120" s="26"/>
    </row>
    <row r="121" spans="1:8" ht="31.5" x14ac:dyDescent="0.25">
      <c r="A121" s="34"/>
      <c r="B121" s="23"/>
      <c r="C121" s="56"/>
      <c r="D121" s="56"/>
      <c r="E121" s="56"/>
      <c r="F121" s="56"/>
      <c r="G121" s="13" t="s">
        <v>261</v>
      </c>
      <c r="H121" s="14">
        <v>32</v>
      </c>
    </row>
    <row r="122" spans="1:8" ht="16.5" thickBot="1" x14ac:dyDescent="0.3">
      <c r="A122" s="34"/>
      <c r="B122" s="23"/>
      <c r="C122" s="55"/>
      <c r="D122" s="55"/>
      <c r="E122" s="55"/>
      <c r="F122" s="55"/>
      <c r="G122" s="27" t="s">
        <v>8</v>
      </c>
      <c r="H122" s="29">
        <f>SUM(H114:H114,H116:H117,H119:H119,H121:H121,)</f>
        <v>132</v>
      </c>
    </row>
    <row r="123" spans="1:8" ht="249.95" customHeight="1" thickBot="1" x14ac:dyDescent="0.3">
      <c r="A123" s="35"/>
      <c r="B123" s="24"/>
      <c r="C123" s="31" t="s">
        <v>276</v>
      </c>
      <c r="D123" s="31"/>
      <c r="E123" s="31"/>
      <c r="F123" s="32"/>
      <c r="G123" s="28"/>
      <c r="H123" s="30"/>
    </row>
    <row r="124" spans="1:8" x14ac:dyDescent="0.25">
      <c r="A124" s="33">
        <v>16</v>
      </c>
      <c r="B124" s="22" t="s">
        <v>259</v>
      </c>
      <c r="C124" s="57" t="s">
        <v>275</v>
      </c>
      <c r="D124" s="57" t="s">
        <v>274</v>
      </c>
      <c r="E124" s="57" t="s">
        <v>273</v>
      </c>
      <c r="F124" s="57" t="s">
        <v>272</v>
      </c>
      <c r="G124" s="25" t="s">
        <v>232</v>
      </c>
      <c r="H124" s="26"/>
    </row>
    <row r="125" spans="1:8" ht="16.5" thickBot="1" x14ac:dyDescent="0.3">
      <c r="A125" s="34"/>
      <c r="B125" s="23"/>
      <c r="C125" s="56"/>
      <c r="D125" s="56"/>
      <c r="E125" s="56"/>
      <c r="F125" s="56"/>
      <c r="G125" s="13" t="s">
        <v>271</v>
      </c>
      <c r="H125" s="14">
        <v>4</v>
      </c>
    </row>
    <row r="126" spans="1:8" x14ac:dyDescent="0.25">
      <c r="A126" s="34"/>
      <c r="B126" s="23"/>
      <c r="C126" s="56"/>
      <c r="D126" s="56"/>
      <c r="E126" s="56"/>
      <c r="F126" s="56"/>
      <c r="G126" s="25" t="s">
        <v>254</v>
      </c>
      <c r="H126" s="26"/>
    </row>
    <row r="127" spans="1:8" ht="32.25" thickBot="1" x14ac:dyDescent="0.3">
      <c r="A127" s="34"/>
      <c r="B127" s="23"/>
      <c r="C127" s="56"/>
      <c r="D127" s="56"/>
      <c r="E127" s="56"/>
      <c r="F127" s="56"/>
      <c r="G127" s="13" t="s">
        <v>270</v>
      </c>
      <c r="H127" s="14">
        <v>2</v>
      </c>
    </row>
    <row r="128" spans="1:8" x14ac:dyDescent="0.25">
      <c r="A128" s="34"/>
      <c r="B128" s="23"/>
      <c r="C128" s="56"/>
      <c r="D128" s="56"/>
      <c r="E128" s="56"/>
      <c r="F128" s="56"/>
      <c r="G128" s="25" t="s">
        <v>253</v>
      </c>
      <c r="H128" s="26"/>
    </row>
    <row r="129" spans="1:8" ht="31.5" x14ac:dyDescent="0.25">
      <c r="A129" s="34"/>
      <c r="B129" s="23"/>
      <c r="C129" s="56"/>
      <c r="D129" s="56"/>
      <c r="E129" s="56"/>
      <c r="F129" s="56"/>
      <c r="G129" s="13" t="s">
        <v>269</v>
      </c>
      <c r="H129" s="14">
        <v>2</v>
      </c>
    </row>
    <row r="130" spans="1:8" ht="16.5" thickBot="1" x14ac:dyDescent="0.3">
      <c r="A130" s="34"/>
      <c r="B130" s="23"/>
      <c r="C130" s="55"/>
      <c r="D130" s="55"/>
      <c r="E130" s="55"/>
      <c r="F130" s="55"/>
      <c r="G130" s="27" t="s">
        <v>8</v>
      </c>
      <c r="H130" s="29">
        <f>SUM(H125:H125,H127:H127,H129:H129,)</f>
        <v>8</v>
      </c>
    </row>
    <row r="131" spans="1:8" ht="249.95" customHeight="1" thickBot="1" x14ac:dyDescent="0.3">
      <c r="A131" s="35"/>
      <c r="B131" s="24"/>
      <c r="C131" s="31" t="s">
        <v>268</v>
      </c>
      <c r="D131" s="31"/>
      <c r="E131" s="31"/>
      <c r="F131" s="32"/>
      <c r="G131" s="28"/>
      <c r="H131" s="30"/>
    </row>
    <row r="132" spans="1:8" x14ac:dyDescent="0.25">
      <c r="A132" s="33">
        <v>17</v>
      </c>
      <c r="B132" s="22" t="s">
        <v>259</v>
      </c>
      <c r="C132" s="57" t="s">
        <v>267</v>
      </c>
      <c r="D132" s="57" t="s">
        <v>266</v>
      </c>
      <c r="E132" s="57" t="s">
        <v>265</v>
      </c>
      <c r="F132" s="57" t="s">
        <v>264</v>
      </c>
      <c r="G132" s="25" t="s">
        <v>232</v>
      </c>
      <c r="H132" s="26"/>
    </row>
    <row r="133" spans="1:8" ht="16.5" thickBot="1" x14ac:dyDescent="0.3">
      <c r="A133" s="34"/>
      <c r="B133" s="23"/>
      <c r="C133" s="56"/>
      <c r="D133" s="56"/>
      <c r="E133" s="56"/>
      <c r="F133" s="56"/>
      <c r="G133" s="13" t="s">
        <v>263</v>
      </c>
      <c r="H133" s="14">
        <v>4</v>
      </c>
    </row>
    <row r="134" spans="1:8" x14ac:dyDescent="0.25">
      <c r="A134" s="34"/>
      <c r="B134" s="23"/>
      <c r="C134" s="56"/>
      <c r="D134" s="56"/>
      <c r="E134" s="56"/>
      <c r="F134" s="56"/>
      <c r="G134" s="25" t="s">
        <v>254</v>
      </c>
      <c r="H134" s="26"/>
    </row>
    <row r="135" spans="1:8" ht="32.25" thickBot="1" x14ac:dyDescent="0.3">
      <c r="A135" s="34"/>
      <c r="B135" s="23"/>
      <c r="C135" s="56"/>
      <c r="D135" s="56"/>
      <c r="E135" s="56"/>
      <c r="F135" s="56"/>
      <c r="G135" s="13" t="s">
        <v>262</v>
      </c>
      <c r="H135" s="14">
        <v>10</v>
      </c>
    </row>
    <row r="136" spans="1:8" x14ac:dyDescent="0.25">
      <c r="A136" s="34"/>
      <c r="B136" s="23"/>
      <c r="C136" s="56"/>
      <c r="D136" s="56"/>
      <c r="E136" s="56"/>
      <c r="F136" s="56"/>
      <c r="G136" s="25" t="s">
        <v>253</v>
      </c>
      <c r="H136" s="26"/>
    </row>
    <row r="137" spans="1:8" ht="31.5" x14ac:dyDescent="0.25">
      <c r="A137" s="34"/>
      <c r="B137" s="23"/>
      <c r="C137" s="56"/>
      <c r="D137" s="56"/>
      <c r="E137" s="56"/>
      <c r="F137" s="56"/>
      <c r="G137" s="13" t="s">
        <v>261</v>
      </c>
      <c r="H137" s="14">
        <v>10</v>
      </c>
    </row>
    <row r="138" spans="1:8" ht="16.5" thickBot="1" x14ac:dyDescent="0.3">
      <c r="A138" s="34"/>
      <c r="B138" s="23"/>
      <c r="C138" s="55"/>
      <c r="D138" s="55"/>
      <c r="E138" s="55"/>
      <c r="F138" s="55"/>
      <c r="G138" s="27" t="s">
        <v>8</v>
      </c>
      <c r="H138" s="29">
        <f>SUM(H133:H133,H135:H135,H137:H137,)</f>
        <v>24</v>
      </c>
    </row>
    <row r="139" spans="1:8" ht="249.95" customHeight="1" thickBot="1" x14ac:dyDescent="0.3">
      <c r="A139" s="35"/>
      <c r="B139" s="24"/>
      <c r="C139" s="31" t="s">
        <v>260</v>
      </c>
      <c r="D139" s="31"/>
      <c r="E139" s="31"/>
      <c r="F139" s="32"/>
      <c r="G139" s="28"/>
      <c r="H139" s="30"/>
    </row>
    <row r="140" spans="1:8" x14ac:dyDescent="0.25">
      <c r="A140" s="33">
        <v>18</v>
      </c>
      <c r="B140" s="22" t="s">
        <v>259</v>
      </c>
      <c r="C140" s="57" t="s">
        <v>258</v>
      </c>
      <c r="D140" s="57" t="s">
        <v>257</v>
      </c>
      <c r="E140" s="57" t="s">
        <v>256</v>
      </c>
      <c r="F140" s="57" t="s">
        <v>255</v>
      </c>
      <c r="G140" s="25" t="s">
        <v>254</v>
      </c>
      <c r="H140" s="26"/>
    </row>
    <row r="141" spans="1:8" ht="16.5" thickBot="1" x14ac:dyDescent="0.3">
      <c r="A141" s="34"/>
      <c r="B141" s="23"/>
      <c r="C141" s="56"/>
      <c r="D141" s="56"/>
      <c r="E141" s="56"/>
      <c r="F141" s="56"/>
      <c r="G141" s="13" t="s">
        <v>254</v>
      </c>
      <c r="H141" s="14">
        <v>45</v>
      </c>
    </row>
    <row r="142" spans="1:8" x14ac:dyDescent="0.25">
      <c r="A142" s="34"/>
      <c r="B142" s="23"/>
      <c r="C142" s="56"/>
      <c r="D142" s="56"/>
      <c r="E142" s="56"/>
      <c r="F142" s="56"/>
      <c r="G142" s="25" t="s">
        <v>253</v>
      </c>
      <c r="H142" s="26"/>
    </row>
    <row r="143" spans="1:8" ht="16.5" thickBot="1" x14ac:dyDescent="0.3">
      <c r="A143" s="34"/>
      <c r="B143" s="23"/>
      <c r="C143" s="56"/>
      <c r="D143" s="56"/>
      <c r="E143" s="56"/>
      <c r="F143" s="56"/>
      <c r="G143" s="13" t="s">
        <v>253</v>
      </c>
      <c r="H143" s="14">
        <v>45</v>
      </c>
    </row>
    <row r="144" spans="1:8" x14ac:dyDescent="0.25">
      <c r="A144" s="34"/>
      <c r="B144" s="23"/>
      <c r="C144" s="56"/>
      <c r="D144" s="56"/>
      <c r="E144" s="56"/>
      <c r="F144" s="56"/>
      <c r="G144" s="25" t="s">
        <v>252</v>
      </c>
      <c r="H144" s="26"/>
    </row>
    <row r="145" spans="1:8" ht="31.5" x14ac:dyDescent="0.25">
      <c r="A145" s="34"/>
      <c r="B145" s="23"/>
      <c r="C145" s="56"/>
      <c r="D145" s="56"/>
      <c r="E145" s="56"/>
      <c r="F145" s="56"/>
      <c r="G145" s="13" t="s">
        <v>251</v>
      </c>
      <c r="H145" s="14">
        <v>24</v>
      </c>
    </row>
    <row r="146" spans="1:8" x14ac:dyDescent="0.25">
      <c r="A146" s="34"/>
      <c r="B146" s="23"/>
      <c r="C146" s="56"/>
      <c r="D146" s="56"/>
      <c r="E146" s="56"/>
      <c r="F146" s="56"/>
      <c r="G146" s="13" t="s">
        <v>250</v>
      </c>
      <c r="H146" s="14">
        <v>12</v>
      </c>
    </row>
    <row r="147" spans="1:8" x14ac:dyDescent="0.25">
      <c r="A147" s="34"/>
      <c r="B147" s="23"/>
      <c r="C147" s="56"/>
      <c r="D147" s="56"/>
      <c r="E147" s="56"/>
      <c r="F147" s="56"/>
      <c r="G147" s="13" t="s">
        <v>249</v>
      </c>
      <c r="H147" s="14">
        <v>18</v>
      </c>
    </row>
    <row r="148" spans="1:8" x14ac:dyDescent="0.25">
      <c r="A148" s="34"/>
      <c r="B148" s="23"/>
      <c r="C148" s="56"/>
      <c r="D148" s="56"/>
      <c r="E148" s="56"/>
      <c r="F148" s="56"/>
      <c r="G148" s="13" t="s">
        <v>248</v>
      </c>
      <c r="H148" s="14">
        <v>16</v>
      </c>
    </row>
    <row r="149" spans="1:8" ht="16.5" thickBot="1" x14ac:dyDescent="0.3">
      <c r="A149" s="34"/>
      <c r="B149" s="23"/>
      <c r="C149" s="55"/>
      <c r="D149" s="55"/>
      <c r="E149" s="55"/>
      <c r="F149" s="55"/>
      <c r="G149" s="27" t="s">
        <v>8</v>
      </c>
      <c r="H149" s="29">
        <f>SUM(H141:H141,H143:H143,H145:H148,)</f>
        <v>160</v>
      </c>
    </row>
    <row r="150" spans="1:8" ht="249.95" customHeight="1" thickBot="1" x14ac:dyDescent="0.3">
      <c r="A150" s="35"/>
      <c r="B150" s="24"/>
      <c r="C150" s="31" t="s">
        <v>247</v>
      </c>
      <c r="D150" s="31"/>
      <c r="E150" s="31"/>
      <c r="F150" s="32"/>
      <c r="G150" s="28"/>
      <c r="H150" s="30"/>
    </row>
    <row r="151" spans="1:8" x14ac:dyDescent="0.25">
      <c r="A151" s="33">
        <v>19</v>
      </c>
      <c r="B151" s="22" t="s">
        <v>246</v>
      </c>
      <c r="C151" s="57" t="s">
        <v>245</v>
      </c>
      <c r="D151" s="57" t="s">
        <v>244</v>
      </c>
      <c r="E151" s="57" t="s">
        <v>243</v>
      </c>
      <c r="F151" s="57" t="s">
        <v>242</v>
      </c>
      <c r="G151" s="25" t="s">
        <v>232</v>
      </c>
      <c r="H151" s="26"/>
    </row>
    <row r="152" spans="1:8" ht="32.25" thickBot="1" x14ac:dyDescent="0.3">
      <c r="A152" s="34"/>
      <c r="B152" s="23"/>
      <c r="C152" s="56"/>
      <c r="D152" s="56"/>
      <c r="E152" s="56"/>
      <c r="F152" s="56"/>
      <c r="G152" s="13" t="s">
        <v>241</v>
      </c>
      <c r="H152" s="14">
        <v>6</v>
      </c>
    </row>
    <row r="153" spans="1:8" x14ac:dyDescent="0.25">
      <c r="A153" s="34"/>
      <c r="B153" s="23"/>
      <c r="C153" s="56"/>
      <c r="D153" s="56"/>
      <c r="E153" s="56"/>
      <c r="F153" s="56"/>
      <c r="G153" s="25" t="s">
        <v>240</v>
      </c>
      <c r="H153" s="26"/>
    </row>
    <row r="154" spans="1:8" ht="16.5" thickBot="1" x14ac:dyDescent="0.3">
      <c r="A154" s="34"/>
      <c r="B154" s="23"/>
      <c r="C154" s="56"/>
      <c r="D154" s="56"/>
      <c r="E154" s="56"/>
      <c r="F154" s="56"/>
      <c r="G154" s="13" t="s">
        <v>122</v>
      </c>
      <c r="H154" s="14">
        <v>8</v>
      </c>
    </row>
    <row r="155" spans="1:8" x14ac:dyDescent="0.25">
      <c r="A155" s="34"/>
      <c r="B155" s="23"/>
      <c r="C155" s="56"/>
      <c r="D155" s="56"/>
      <c r="E155" s="56"/>
      <c r="F155" s="56"/>
      <c r="G155" s="25" t="s">
        <v>239</v>
      </c>
      <c r="H155" s="26"/>
    </row>
    <row r="156" spans="1:8" x14ac:dyDescent="0.25">
      <c r="A156" s="34"/>
      <c r="B156" s="23"/>
      <c r="C156" s="56"/>
      <c r="D156" s="56"/>
      <c r="E156" s="56"/>
      <c r="F156" s="56"/>
      <c r="G156" s="13" t="s">
        <v>122</v>
      </c>
      <c r="H156" s="14">
        <v>8</v>
      </c>
    </row>
    <row r="157" spans="1:8" ht="16.5" thickBot="1" x14ac:dyDescent="0.3">
      <c r="A157" s="34"/>
      <c r="B157" s="23"/>
      <c r="C157" s="55"/>
      <c r="D157" s="55"/>
      <c r="E157" s="55"/>
      <c r="F157" s="55"/>
      <c r="G157" s="27" t="s">
        <v>8</v>
      </c>
      <c r="H157" s="29">
        <f>SUM(H152:H152,H154:H154,H156:H156,)</f>
        <v>22</v>
      </c>
    </row>
    <row r="158" spans="1:8" ht="249.95" customHeight="1" thickBot="1" x14ac:dyDescent="0.3">
      <c r="A158" s="35"/>
      <c r="B158" s="24"/>
      <c r="C158" s="31" t="s">
        <v>238</v>
      </c>
      <c r="D158" s="31"/>
      <c r="E158" s="31"/>
      <c r="F158" s="32"/>
      <c r="G158" s="28"/>
      <c r="H158" s="30"/>
    </row>
    <row r="159" spans="1:8" x14ac:dyDescent="0.25">
      <c r="A159" s="33">
        <v>20</v>
      </c>
      <c r="B159" s="22" t="s">
        <v>237</v>
      </c>
      <c r="C159" s="57" t="s">
        <v>236</v>
      </c>
      <c r="D159" s="57" t="s">
        <v>235</v>
      </c>
      <c r="E159" s="57" t="s">
        <v>234</v>
      </c>
      <c r="F159" s="57" t="s">
        <v>233</v>
      </c>
      <c r="G159" s="25" t="s">
        <v>232</v>
      </c>
      <c r="H159" s="26"/>
    </row>
    <row r="160" spans="1:8" x14ac:dyDescent="0.25">
      <c r="A160" s="34"/>
      <c r="B160" s="23"/>
      <c r="C160" s="56"/>
      <c r="D160" s="56"/>
      <c r="E160" s="56"/>
      <c r="F160" s="56"/>
      <c r="G160" s="13" t="s">
        <v>231</v>
      </c>
      <c r="H160" s="14">
        <v>10</v>
      </c>
    </row>
    <row r="161" spans="1:8" ht="120" customHeight="1" thickBot="1" x14ac:dyDescent="0.3">
      <c r="A161" s="34"/>
      <c r="B161" s="23"/>
      <c r="C161" s="55"/>
      <c r="D161" s="55"/>
      <c r="E161" s="55"/>
      <c r="F161" s="55"/>
      <c r="G161" s="27" t="s">
        <v>8</v>
      </c>
      <c r="H161" s="29">
        <f>SUM(H160:H160,)</f>
        <v>10</v>
      </c>
    </row>
    <row r="162" spans="1:8" ht="249.95" customHeight="1" thickBot="1" x14ac:dyDescent="0.3">
      <c r="A162" s="35"/>
      <c r="B162" s="24"/>
      <c r="C162" s="31" t="s">
        <v>230</v>
      </c>
      <c r="D162" s="31"/>
      <c r="E162" s="31"/>
      <c r="F162" s="32"/>
      <c r="G162" s="28"/>
      <c r="H162" s="30"/>
    </row>
    <row r="163" spans="1:8" ht="16.5" thickBot="1" x14ac:dyDescent="0.3">
      <c r="A163" s="54" t="s">
        <v>91</v>
      </c>
      <c r="B163" s="53"/>
      <c r="C163" s="53"/>
      <c r="D163" s="53"/>
      <c r="E163" s="52"/>
      <c r="F163" s="49">
        <f>H161+H157+H149+H138+H130+H122+H111+H103+H95+H87+H79+H67+H59+H48+H36+H31+H24+H20+H11+H5</f>
        <v>1062</v>
      </c>
      <c r="G163" s="50"/>
      <c r="H163" s="51"/>
    </row>
    <row r="164" spans="1:8" ht="409.5" customHeight="1" thickBot="1" x14ac:dyDescent="0.3">
      <c r="A164" s="41" t="s">
        <v>9</v>
      </c>
      <c r="B164" s="42"/>
      <c r="C164" s="43" t="s">
        <v>229</v>
      </c>
      <c r="D164" s="44"/>
      <c r="E164" s="44"/>
      <c r="F164" s="45"/>
      <c r="G164" s="15" t="s">
        <v>228</v>
      </c>
      <c r="H164" s="16" t="s">
        <v>227</v>
      </c>
    </row>
    <row r="165" spans="1:8" ht="409.5" customHeight="1" thickBot="1" x14ac:dyDescent="0.3">
      <c r="A165" s="41" t="s">
        <v>9</v>
      </c>
      <c r="B165" s="42"/>
      <c r="C165" s="43" t="s">
        <v>226</v>
      </c>
      <c r="D165" s="44"/>
      <c r="E165" s="44"/>
      <c r="F165" s="45"/>
      <c r="G165" s="15" t="s">
        <v>225</v>
      </c>
      <c r="H165" s="16" t="s">
        <v>224</v>
      </c>
    </row>
  </sheetData>
  <sheetProtection algorithmName="SHA-512" hashValue="AtK7VvVEZp5s+H270JDA5CFzAmzqRexFUS/9aeDXp8iZdGA+zXrRXDKF7xfzSA8N5UbzO7P7aFUDJIzm0KfP7w==" saltValue="QmOy+aj4vm9xTkpuBROtug==" spinCount="100000" sheet="1" formatCells="0" formatColumns="0" formatRows="0" insertColumns="0" insertRows="0" autoFilter="0"/>
  <autoFilter ref="A1:H501" xr:uid="{00000000-0009-0000-0000-000000000000}"/>
  <mergeCells count="232">
    <mergeCell ref="G97:H97"/>
    <mergeCell ref="G99:H99"/>
    <mergeCell ref="G101:H101"/>
    <mergeCell ref="C69:C79"/>
    <mergeCell ref="D69:D79"/>
    <mergeCell ref="G84:H84"/>
    <mergeCell ref="G87:G88"/>
    <mergeCell ref="H87:H88"/>
    <mergeCell ref="C88:F88"/>
    <mergeCell ref="B89:B96"/>
    <mergeCell ref="G89:H89"/>
    <mergeCell ref="G93:H93"/>
    <mergeCell ref="G95:G96"/>
    <mergeCell ref="H95:H96"/>
    <mergeCell ref="C96:F96"/>
    <mergeCell ref="F61:F67"/>
    <mergeCell ref="B69:B80"/>
    <mergeCell ref="B81:B88"/>
    <mergeCell ref="B97:B104"/>
    <mergeCell ref="G69:H69"/>
    <mergeCell ref="G73:H73"/>
    <mergeCell ref="G79:G80"/>
    <mergeCell ref="H79:H80"/>
    <mergeCell ref="C80:F80"/>
    <mergeCell ref="G81:H81"/>
    <mergeCell ref="F50:F59"/>
    <mergeCell ref="B61:B68"/>
    <mergeCell ref="G61:H61"/>
    <mergeCell ref="G64:H64"/>
    <mergeCell ref="G67:G68"/>
    <mergeCell ref="H67:H68"/>
    <mergeCell ref="C68:F68"/>
    <mergeCell ref="C61:C67"/>
    <mergeCell ref="D61:D67"/>
    <mergeCell ref="E61:E67"/>
    <mergeCell ref="F38:F48"/>
    <mergeCell ref="B50:B60"/>
    <mergeCell ref="G50:H50"/>
    <mergeCell ref="G55:H55"/>
    <mergeCell ref="G59:G60"/>
    <mergeCell ref="H59:H60"/>
    <mergeCell ref="C60:F60"/>
    <mergeCell ref="C50:C59"/>
    <mergeCell ref="D50:D59"/>
    <mergeCell ref="E50:E59"/>
    <mergeCell ref="C38:C48"/>
    <mergeCell ref="D38:D48"/>
    <mergeCell ref="B38:B49"/>
    <mergeCell ref="G38:H38"/>
    <mergeCell ref="G43:H43"/>
    <mergeCell ref="G46:H46"/>
    <mergeCell ref="G48:G49"/>
    <mergeCell ref="H48:H49"/>
    <mergeCell ref="C49:F49"/>
    <mergeCell ref="E38:E48"/>
    <mergeCell ref="B33:B37"/>
    <mergeCell ref="G33:H33"/>
    <mergeCell ref="G36:G37"/>
    <mergeCell ref="H36:H37"/>
    <mergeCell ref="C37:F37"/>
    <mergeCell ref="C33:C36"/>
    <mergeCell ref="D33:D36"/>
    <mergeCell ref="E33:E36"/>
    <mergeCell ref="F33:F36"/>
    <mergeCell ref="B26:B32"/>
    <mergeCell ref="G26:H26"/>
    <mergeCell ref="G29:H29"/>
    <mergeCell ref="G31:G32"/>
    <mergeCell ref="H31:H32"/>
    <mergeCell ref="C32:F32"/>
    <mergeCell ref="C26:C31"/>
    <mergeCell ref="D26:D31"/>
    <mergeCell ref="E26:E31"/>
    <mergeCell ref="F26:F31"/>
    <mergeCell ref="A69:A80"/>
    <mergeCell ref="B22:B25"/>
    <mergeCell ref="G22:H22"/>
    <mergeCell ref="G24:G25"/>
    <mergeCell ref="H24:H25"/>
    <mergeCell ref="C25:F25"/>
    <mergeCell ref="C22:C24"/>
    <mergeCell ref="D22:D24"/>
    <mergeCell ref="E22:E24"/>
    <mergeCell ref="F22:F24"/>
    <mergeCell ref="A22:A25"/>
    <mergeCell ref="A26:A32"/>
    <mergeCell ref="A33:A37"/>
    <mergeCell ref="A38:A49"/>
    <mergeCell ref="A50:A60"/>
    <mergeCell ref="A61:A68"/>
    <mergeCell ref="A97:A104"/>
    <mergeCell ref="A105:A112"/>
    <mergeCell ref="A113:A123"/>
    <mergeCell ref="A124:A131"/>
    <mergeCell ref="A132:A139"/>
    <mergeCell ref="A2:A6"/>
    <mergeCell ref="A7:A12"/>
    <mergeCell ref="A13:A21"/>
    <mergeCell ref="A81:A88"/>
    <mergeCell ref="A89:A96"/>
    <mergeCell ref="B2:B6"/>
    <mergeCell ref="G2:H2"/>
    <mergeCell ref="G5:G6"/>
    <mergeCell ref="H5:H6"/>
    <mergeCell ref="C6:F6"/>
    <mergeCell ref="C2:C5"/>
    <mergeCell ref="D2:D5"/>
    <mergeCell ref="E2:E5"/>
    <mergeCell ref="F2:F5"/>
    <mergeCell ref="G7:H7"/>
    <mergeCell ref="G9:H9"/>
    <mergeCell ref="G11:G12"/>
    <mergeCell ref="H11:H12"/>
    <mergeCell ref="C12:F12"/>
    <mergeCell ref="C7:C11"/>
    <mergeCell ref="D7:D11"/>
    <mergeCell ref="E7:E11"/>
    <mergeCell ref="F7:F11"/>
    <mergeCell ref="C21:F21"/>
    <mergeCell ref="C13:C20"/>
    <mergeCell ref="D13:D20"/>
    <mergeCell ref="E13:E20"/>
    <mergeCell ref="F13:F20"/>
    <mergeCell ref="B7:B12"/>
    <mergeCell ref="E113:E122"/>
    <mergeCell ref="F113:F122"/>
    <mergeCell ref="C104:F104"/>
    <mergeCell ref="C124:C130"/>
    <mergeCell ref="B13:B21"/>
    <mergeCell ref="G13:H13"/>
    <mergeCell ref="G15:H15"/>
    <mergeCell ref="G18:H18"/>
    <mergeCell ref="G20:G21"/>
    <mergeCell ref="H20:H21"/>
    <mergeCell ref="D97:D103"/>
    <mergeCell ref="E97:E103"/>
    <mergeCell ref="F97:F103"/>
    <mergeCell ref="C105:C111"/>
    <mergeCell ref="D105:D111"/>
    <mergeCell ref="E105:E111"/>
    <mergeCell ref="F105:F111"/>
    <mergeCell ref="G103:G104"/>
    <mergeCell ref="H103:H104"/>
    <mergeCell ref="B105:B112"/>
    <mergeCell ref="G105:H105"/>
    <mergeCell ref="G107:H107"/>
    <mergeCell ref="G109:H109"/>
    <mergeCell ref="G111:G112"/>
    <mergeCell ref="H111:H112"/>
    <mergeCell ref="C112:F112"/>
    <mergeCell ref="C97:C103"/>
    <mergeCell ref="G126:H126"/>
    <mergeCell ref="G130:G131"/>
    <mergeCell ref="G157:G158"/>
    <mergeCell ref="H157:H158"/>
    <mergeCell ref="C158:F158"/>
    <mergeCell ref="C151:C157"/>
    <mergeCell ref="D151:D157"/>
    <mergeCell ref="E151:E157"/>
    <mergeCell ref="F151:F157"/>
    <mergeCell ref="G128:H128"/>
    <mergeCell ref="B113:B123"/>
    <mergeCell ref="G113:H113"/>
    <mergeCell ref="G115:H115"/>
    <mergeCell ref="G118:H118"/>
    <mergeCell ref="G120:H120"/>
    <mergeCell ref="G122:G123"/>
    <mergeCell ref="H122:H123"/>
    <mergeCell ref="C123:F123"/>
    <mergeCell ref="C113:C122"/>
    <mergeCell ref="D113:D122"/>
    <mergeCell ref="G151:H151"/>
    <mergeCell ref="G153:H153"/>
    <mergeCell ref="G155:H155"/>
    <mergeCell ref="A163:E163"/>
    <mergeCell ref="F163:H163"/>
    <mergeCell ref="A164:B164"/>
    <mergeCell ref="C164:F164"/>
    <mergeCell ref="A159:A162"/>
    <mergeCell ref="G140:H140"/>
    <mergeCell ref="G142:H142"/>
    <mergeCell ref="G144:H144"/>
    <mergeCell ref="G149:G150"/>
    <mergeCell ref="H149:H150"/>
    <mergeCell ref="C150:F150"/>
    <mergeCell ref="G124:H124"/>
    <mergeCell ref="G138:G139"/>
    <mergeCell ref="H130:H131"/>
    <mergeCell ref="C131:F131"/>
    <mergeCell ref="B132:B139"/>
    <mergeCell ref="G132:H132"/>
    <mergeCell ref="G136:H136"/>
    <mergeCell ref="G134:H134"/>
    <mergeCell ref="H138:H139"/>
    <mergeCell ref="C139:F139"/>
    <mergeCell ref="D159:D161"/>
    <mergeCell ref="E159:E161"/>
    <mergeCell ref="F159:F161"/>
    <mergeCell ref="A165:B165"/>
    <mergeCell ref="C165:F165"/>
    <mergeCell ref="B124:B131"/>
    <mergeCell ref="A140:A150"/>
    <mergeCell ref="B140:B150"/>
    <mergeCell ref="A151:A158"/>
    <mergeCell ref="B151:B158"/>
    <mergeCell ref="C89:C95"/>
    <mergeCell ref="D89:D95"/>
    <mergeCell ref="E89:E95"/>
    <mergeCell ref="F89:F95"/>
    <mergeCell ref="B159:B162"/>
    <mergeCell ref="G159:H159"/>
    <mergeCell ref="G161:G162"/>
    <mergeCell ref="H161:H162"/>
    <mergeCell ref="C162:F162"/>
    <mergeCell ref="C159:C161"/>
    <mergeCell ref="C140:C149"/>
    <mergeCell ref="D140:D149"/>
    <mergeCell ref="E140:E149"/>
    <mergeCell ref="F140:F149"/>
    <mergeCell ref="E69:E79"/>
    <mergeCell ref="F69:F79"/>
    <mergeCell ref="C81:C87"/>
    <mergeCell ref="D81:D87"/>
    <mergeCell ref="E81:E87"/>
    <mergeCell ref="F81:F87"/>
    <mergeCell ref="D124:D130"/>
    <mergeCell ref="E124:E130"/>
    <mergeCell ref="F124:F130"/>
    <mergeCell ref="C132:C138"/>
    <mergeCell ref="D132:D138"/>
    <mergeCell ref="E132:E138"/>
    <mergeCell ref="F132:F13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3A09DC-4293-40CF-8F67-F78D0EE79A94}">
  <dimension ref="A1:I128"/>
  <sheetViews>
    <sheetView zoomScale="90" zoomScaleNormal="90" workbookViewId="0">
      <pane ySplit="1" topLeftCell="A2" activePane="bottomLeft" state="frozen"/>
      <selection pane="bottomLeft" activeCell="I87" sqref="I87"/>
    </sheetView>
  </sheetViews>
  <sheetFormatPr defaultColWidth="9.140625" defaultRowHeight="15.75" x14ac:dyDescent="0.25"/>
  <cols>
    <col min="1" max="1" width="9.85546875" style="3" customWidth="1"/>
    <col min="2" max="2" width="21.7109375" style="4" customWidth="1"/>
    <col min="3" max="3" width="23" style="3" customWidth="1"/>
    <col min="4" max="4" width="28.7109375" style="3" customWidth="1"/>
    <col min="5" max="5" width="24.42578125" style="3" customWidth="1"/>
    <col min="6" max="6" width="28" style="3" customWidth="1"/>
    <col min="7" max="7" width="26.7109375" style="3" customWidth="1"/>
    <col min="8" max="8" width="25.7109375" style="3" customWidth="1"/>
    <col min="9" max="9" width="37.85546875" style="2" customWidth="1"/>
    <col min="10" max="16384" width="9.140625" style="2"/>
  </cols>
  <sheetData>
    <row r="1" spans="1:8" s="1" customFormat="1" ht="48" thickBot="1" x14ac:dyDescent="0.3">
      <c r="A1" s="8" t="s">
        <v>0</v>
      </c>
      <c r="B1" s="9" t="s">
        <v>1</v>
      </c>
      <c r="C1" s="59" t="s">
        <v>2</v>
      </c>
      <c r="D1" s="10" t="s">
        <v>3</v>
      </c>
      <c r="E1" s="10" t="s">
        <v>4</v>
      </c>
      <c r="F1" s="10" t="s">
        <v>5</v>
      </c>
      <c r="G1" s="11" t="s">
        <v>6</v>
      </c>
      <c r="H1" s="12" t="s">
        <v>7</v>
      </c>
    </row>
    <row r="2" spans="1:8" ht="15.75" customHeight="1" x14ac:dyDescent="0.25">
      <c r="A2" s="33">
        <v>1</v>
      </c>
      <c r="B2" s="22" t="s">
        <v>545</v>
      </c>
      <c r="C2" s="57" t="s">
        <v>554</v>
      </c>
      <c r="D2" s="57" t="s">
        <v>553</v>
      </c>
      <c r="E2" s="57" t="s">
        <v>552</v>
      </c>
      <c r="F2" s="57" t="s">
        <v>551</v>
      </c>
      <c r="G2" s="25" t="s">
        <v>541</v>
      </c>
      <c r="H2" s="26"/>
    </row>
    <row r="3" spans="1:8" ht="15.75" customHeight="1" thickBot="1" x14ac:dyDescent="0.3">
      <c r="A3" s="34"/>
      <c r="B3" s="23"/>
      <c r="C3" s="56"/>
      <c r="D3" s="56"/>
      <c r="E3" s="56"/>
      <c r="F3" s="56"/>
      <c r="G3" s="13" t="s">
        <v>550</v>
      </c>
      <c r="H3" s="14">
        <v>10</v>
      </c>
    </row>
    <row r="4" spans="1:8" ht="15" customHeight="1" x14ac:dyDescent="0.25">
      <c r="A4" s="34"/>
      <c r="B4" s="23"/>
      <c r="C4" s="56"/>
      <c r="D4" s="56"/>
      <c r="E4" s="56"/>
      <c r="F4" s="56"/>
      <c r="G4" s="25" t="s">
        <v>468</v>
      </c>
      <c r="H4" s="26"/>
    </row>
    <row r="5" spans="1:8" ht="15" customHeight="1" x14ac:dyDescent="0.25">
      <c r="A5" s="34"/>
      <c r="B5" s="23"/>
      <c r="C5" s="56"/>
      <c r="D5" s="56"/>
      <c r="E5" s="56"/>
      <c r="F5" s="56"/>
      <c r="G5" s="13" t="s">
        <v>549</v>
      </c>
      <c r="H5" s="14">
        <v>30</v>
      </c>
    </row>
    <row r="6" spans="1:8" ht="36" customHeight="1" x14ac:dyDescent="0.25">
      <c r="A6" s="34"/>
      <c r="B6" s="23"/>
      <c r="C6" s="56"/>
      <c r="D6" s="56"/>
      <c r="E6" s="56"/>
      <c r="F6" s="56"/>
      <c r="G6" s="13" t="s">
        <v>548</v>
      </c>
      <c r="H6" s="14">
        <v>8</v>
      </c>
    </row>
    <row r="7" spans="1:8" ht="15" customHeight="1" x14ac:dyDescent="0.25">
      <c r="A7" s="34"/>
      <c r="B7" s="23"/>
      <c r="C7" s="56"/>
      <c r="D7" s="56"/>
      <c r="E7" s="56"/>
      <c r="F7" s="56"/>
      <c r="G7" s="13" t="s">
        <v>547</v>
      </c>
      <c r="H7" s="14">
        <v>7</v>
      </c>
    </row>
    <row r="8" spans="1:8" ht="57" customHeight="1" x14ac:dyDescent="0.25">
      <c r="A8" s="34"/>
      <c r="B8" s="23"/>
      <c r="C8" s="56"/>
      <c r="D8" s="56"/>
      <c r="E8" s="56"/>
      <c r="F8" s="56"/>
      <c r="G8" s="13" t="s">
        <v>467</v>
      </c>
      <c r="H8" s="14">
        <v>7</v>
      </c>
    </row>
    <row r="9" spans="1:8" ht="311.25" customHeight="1" thickBot="1" x14ac:dyDescent="0.3">
      <c r="A9" s="34"/>
      <c r="B9" s="23"/>
      <c r="C9" s="55"/>
      <c r="D9" s="55"/>
      <c r="E9" s="55"/>
      <c r="F9" s="55"/>
      <c r="G9" s="27" t="s">
        <v>8</v>
      </c>
      <c r="H9" s="29">
        <f>SUM(H3:H3,H5:H8)</f>
        <v>62</v>
      </c>
    </row>
    <row r="10" spans="1:8" ht="92.25" customHeight="1" thickBot="1" x14ac:dyDescent="0.3">
      <c r="A10" s="35"/>
      <c r="B10" s="24"/>
      <c r="C10" s="31" t="s">
        <v>546</v>
      </c>
      <c r="D10" s="31"/>
      <c r="E10" s="31"/>
      <c r="F10" s="32"/>
      <c r="G10" s="28"/>
      <c r="H10" s="30"/>
    </row>
    <row r="11" spans="1:8" ht="16.5" customHeight="1" x14ac:dyDescent="0.25">
      <c r="A11" s="33">
        <v>2</v>
      </c>
      <c r="B11" s="22" t="s">
        <v>545</v>
      </c>
      <c r="C11" s="57" t="s">
        <v>544</v>
      </c>
      <c r="D11" s="57" t="s">
        <v>543</v>
      </c>
      <c r="E11" s="57" t="s">
        <v>532</v>
      </c>
      <c r="F11" s="57" t="s">
        <v>542</v>
      </c>
      <c r="G11" s="25" t="s">
        <v>541</v>
      </c>
      <c r="H11" s="26"/>
    </row>
    <row r="12" spans="1:8" x14ac:dyDescent="0.25">
      <c r="A12" s="34"/>
      <c r="B12" s="23"/>
      <c r="C12" s="56"/>
      <c r="D12" s="56"/>
      <c r="E12" s="56"/>
      <c r="F12" s="56"/>
      <c r="G12" s="13" t="s">
        <v>540</v>
      </c>
      <c r="H12" s="14">
        <v>10</v>
      </c>
    </row>
    <row r="13" spans="1:8" x14ac:dyDescent="0.25">
      <c r="A13" s="34"/>
      <c r="B13" s="23"/>
      <c r="C13" s="56"/>
      <c r="D13" s="56"/>
      <c r="E13" s="56"/>
      <c r="F13" s="56"/>
      <c r="G13" s="13" t="s">
        <v>539</v>
      </c>
      <c r="H13" s="14">
        <v>8</v>
      </c>
    </row>
    <row r="14" spans="1:8" ht="15" customHeight="1" x14ac:dyDescent="0.25">
      <c r="A14" s="34"/>
      <c r="B14" s="23"/>
      <c r="C14" s="56"/>
      <c r="D14" s="56"/>
      <c r="E14" s="56"/>
      <c r="F14" s="56"/>
      <c r="G14" s="13" t="s">
        <v>538</v>
      </c>
      <c r="H14" s="14">
        <v>2</v>
      </c>
    </row>
    <row r="15" spans="1:8" x14ac:dyDescent="0.25">
      <c r="A15" s="34"/>
      <c r="B15" s="23"/>
      <c r="C15" s="56"/>
      <c r="D15" s="56"/>
      <c r="E15" s="56"/>
      <c r="F15" s="56"/>
      <c r="G15" s="13" t="s">
        <v>537</v>
      </c>
      <c r="H15" s="14">
        <v>10</v>
      </c>
    </row>
    <row r="16" spans="1:8" ht="409.5" customHeight="1" thickBot="1" x14ac:dyDescent="0.3">
      <c r="A16" s="34"/>
      <c r="B16" s="23"/>
      <c r="C16" s="55"/>
      <c r="D16" s="55"/>
      <c r="E16" s="55"/>
      <c r="F16" s="55"/>
      <c r="G16" s="27" t="s">
        <v>8</v>
      </c>
      <c r="H16" s="29">
        <f>SUM(H12:H15)</f>
        <v>30</v>
      </c>
    </row>
    <row r="17" spans="1:9" ht="110.1" customHeight="1" thickBot="1" x14ac:dyDescent="0.3">
      <c r="A17" s="35"/>
      <c r="B17" s="24"/>
      <c r="C17" s="31" t="s">
        <v>536</v>
      </c>
      <c r="D17" s="31"/>
      <c r="E17" s="31"/>
      <c r="F17" s="32"/>
      <c r="G17" s="28"/>
      <c r="H17" s="30"/>
      <c r="I17" s="6"/>
    </row>
    <row r="18" spans="1:9" ht="16.5" customHeight="1" x14ac:dyDescent="0.25">
      <c r="A18" s="33">
        <v>4</v>
      </c>
      <c r="B18" s="22" t="s">
        <v>535</v>
      </c>
      <c r="C18" s="57" t="s">
        <v>534</v>
      </c>
      <c r="D18" s="57" t="s">
        <v>533</v>
      </c>
      <c r="E18" s="57" t="s">
        <v>532</v>
      </c>
      <c r="F18" s="57" t="s">
        <v>531</v>
      </c>
      <c r="G18" s="25" t="s">
        <v>530</v>
      </c>
      <c r="H18" s="26"/>
    </row>
    <row r="19" spans="1:9" x14ac:dyDescent="0.25">
      <c r="A19" s="34"/>
      <c r="B19" s="23"/>
      <c r="C19" s="56"/>
      <c r="D19" s="56"/>
      <c r="E19" s="56"/>
      <c r="F19" s="56"/>
      <c r="G19" s="13" t="s">
        <v>529</v>
      </c>
      <c r="H19" s="14">
        <v>15</v>
      </c>
    </row>
    <row r="20" spans="1:9" x14ac:dyDescent="0.25">
      <c r="A20" s="34"/>
      <c r="B20" s="23"/>
      <c r="C20" s="56"/>
      <c r="D20" s="56"/>
      <c r="E20" s="56"/>
      <c r="F20" s="56"/>
      <c r="G20" s="13" t="s">
        <v>528</v>
      </c>
      <c r="H20" s="14">
        <v>8</v>
      </c>
    </row>
    <row r="21" spans="1:9" ht="31.5" x14ac:dyDescent="0.25">
      <c r="A21" s="34"/>
      <c r="B21" s="23"/>
      <c r="C21" s="56"/>
      <c r="D21" s="56"/>
      <c r="E21" s="56"/>
      <c r="F21" s="56"/>
      <c r="G21" s="13" t="s">
        <v>527</v>
      </c>
      <c r="H21" s="14">
        <v>8</v>
      </c>
    </row>
    <row r="22" spans="1:9" ht="31.5" x14ac:dyDescent="0.25">
      <c r="A22" s="34"/>
      <c r="B22" s="23"/>
      <c r="C22" s="56"/>
      <c r="D22" s="56"/>
      <c r="E22" s="56"/>
      <c r="F22" s="56"/>
      <c r="G22" s="13" t="s">
        <v>526</v>
      </c>
      <c r="H22" s="14">
        <v>8</v>
      </c>
    </row>
    <row r="23" spans="1:9" ht="408.75" customHeight="1" thickBot="1" x14ac:dyDescent="0.3">
      <c r="A23" s="34"/>
      <c r="B23" s="23"/>
      <c r="C23" s="55"/>
      <c r="D23" s="55"/>
      <c r="E23" s="55"/>
      <c r="F23" s="55"/>
      <c r="G23" s="27" t="s">
        <v>8</v>
      </c>
      <c r="H23" s="29">
        <f>SUM(H19:H22)</f>
        <v>39</v>
      </c>
    </row>
    <row r="24" spans="1:9" ht="75" customHeight="1" thickBot="1" x14ac:dyDescent="0.3">
      <c r="A24" s="35"/>
      <c r="B24" s="24"/>
      <c r="C24" s="31" t="s">
        <v>525</v>
      </c>
      <c r="D24" s="31"/>
      <c r="E24" s="31"/>
      <c r="F24" s="32"/>
      <c r="G24" s="28"/>
      <c r="H24" s="30"/>
    </row>
    <row r="25" spans="1:9" ht="16.5" customHeight="1" x14ac:dyDescent="0.25">
      <c r="A25" s="33">
        <v>5</v>
      </c>
      <c r="B25" s="22" t="s">
        <v>446</v>
      </c>
      <c r="C25" s="57" t="s">
        <v>524</v>
      </c>
      <c r="D25" s="57" t="s">
        <v>523</v>
      </c>
      <c r="E25" s="57" t="s">
        <v>522</v>
      </c>
      <c r="F25" s="57" t="s">
        <v>521</v>
      </c>
      <c r="G25" s="25" t="s">
        <v>520</v>
      </c>
      <c r="H25" s="26"/>
    </row>
    <row r="26" spans="1:9" x14ac:dyDescent="0.25">
      <c r="A26" s="34"/>
      <c r="B26" s="23"/>
      <c r="C26" s="56"/>
      <c r="D26" s="56"/>
      <c r="E26" s="56"/>
      <c r="F26" s="56"/>
      <c r="G26" s="13" t="s">
        <v>144</v>
      </c>
      <c r="H26" s="14">
        <v>24</v>
      </c>
    </row>
    <row r="27" spans="1:9" ht="142.5" customHeight="1" thickBot="1" x14ac:dyDescent="0.3">
      <c r="A27" s="34"/>
      <c r="B27" s="23"/>
      <c r="C27" s="55"/>
      <c r="D27" s="55"/>
      <c r="E27" s="55"/>
      <c r="F27" s="55"/>
      <c r="G27" s="27" t="s">
        <v>8</v>
      </c>
      <c r="H27" s="29">
        <f>SUM(H26:H26)</f>
        <v>24</v>
      </c>
    </row>
    <row r="28" spans="1:9" ht="67.5" customHeight="1" thickBot="1" x14ac:dyDescent="0.3">
      <c r="A28" s="35"/>
      <c r="B28" s="24"/>
      <c r="C28" s="31" t="s">
        <v>519</v>
      </c>
      <c r="D28" s="31"/>
      <c r="E28" s="31"/>
      <c r="F28" s="32"/>
      <c r="G28" s="28"/>
      <c r="H28" s="30"/>
    </row>
    <row r="29" spans="1:9" ht="16.5" customHeight="1" x14ac:dyDescent="0.25">
      <c r="A29" s="33">
        <v>6</v>
      </c>
      <c r="B29" s="22" t="s">
        <v>446</v>
      </c>
      <c r="C29" s="57" t="s">
        <v>518</v>
      </c>
      <c r="D29" s="57" t="s">
        <v>517</v>
      </c>
      <c r="E29" s="57" t="s">
        <v>516</v>
      </c>
      <c r="F29" s="57" t="s">
        <v>515</v>
      </c>
      <c r="G29" s="25" t="s">
        <v>151</v>
      </c>
      <c r="H29" s="26"/>
    </row>
    <row r="30" spans="1:9" ht="31.5" x14ac:dyDescent="0.25">
      <c r="A30" s="34"/>
      <c r="B30" s="23"/>
      <c r="C30" s="56"/>
      <c r="D30" s="56"/>
      <c r="E30" s="56"/>
      <c r="F30" s="56"/>
      <c r="G30" s="13" t="s">
        <v>509</v>
      </c>
      <c r="H30" s="14">
        <v>100</v>
      </c>
    </row>
    <row r="31" spans="1:9" ht="53.25" customHeight="1" thickBot="1" x14ac:dyDescent="0.3">
      <c r="A31" s="34"/>
      <c r="B31" s="23"/>
      <c r="C31" s="55"/>
      <c r="D31" s="55"/>
      <c r="E31" s="55"/>
      <c r="F31" s="55"/>
      <c r="G31" s="27" t="s">
        <v>8</v>
      </c>
      <c r="H31" s="29">
        <f>SUM(H30:H30)</f>
        <v>100</v>
      </c>
    </row>
    <row r="32" spans="1:9" ht="100.5" customHeight="1" thickBot="1" x14ac:dyDescent="0.3">
      <c r="A32" s="35"/>
      <c r="B32" s="24"/>
      <c r="C32" s="31" t="s">
        <v>514</v>
      </c>
      <c r="D32" s="31"/>
      <c r="E32" s="31"/>
      <c r="F32" s="32"/>
      <c r="G32" s="28"/>
      <c r="H32" s="30"/>
    </row>
    <row r="33" spans="1:8" ht="16.5" customHeight="1" x14ac:dyDescent="0.25">
      <c r="A33" s="33">
        <v>7</v>
      </c>
      <c r="B33" s="22" t="s">
        <v>446</v>
      </c>
      <c r="C33" s="57" t="s">
        <v>513</v>
      </c>
      <c r="D33" s="57" t="s">
        <v>512</v>
      </c>
      <c r="E33" s="57" t="s">
        <v>511</v>
      </c>
      <c r="F33" s="57" t="s">
        <v>510</v>
      </c>
      <c r="G33" s="25" t="s">
        <v>151</v>
      </c>
      <c r="H33" s="26"/>
    </row>
    <row r="34" spans="1:8" ht="31.5" x14ac:dyDescent="0.25">
      <c r="A34" s="34"/>
      <c r="B34" s="23"/>
      <c r="C34" s="56"/>
      <c r="D34" s="56"/>
      <c r="E34" s="56"/>
      <c r="F34" s="56"/>
      <c r="G34" s="13" t="s">
        <v>509</v>
      </c>
      <c r="H34" s="14">
        <v>19</v>
      </c>
    </row>
    <row r="35" spans="1:8" ht="75.75" customHeight="1" thickBot="1" x14ac:dyDescent="0.3">
      <c r="A35" s="34"/>
      <c r="B35" s="23"/>
      <c r="C35" s="55"/>
      <c r="D35" s="55"/>
      <c r="E35" s="55"/>
      <c r="F35" s="55"/>
      <c r="G35" s="27" t="s">
        <v>8</v>
      </c>
      <c r="H35" s="29">
        <f>SUM(H34:H34)</f>
        <v>19</v>
      </c>
    </row>
    <row r="36" spans="1:8" ht="69.95" customHeight="1" thickBot="1" x14ac:dyDescent="0.3">
      <c r="A36" s="35"/>
      <c r="B36" s="24"/>
      <c r="C36" s="31" t="s">
        <v>508</v>
      </c>
      <c r="D36" s="31"/>
      <c r="E36" s="31"/>
      <c r="F36" s="32"/>
      <c r="G36" s="28"/>
      <c r="H36" s="30"/>
    </row>
    <row r="37" spans="1:8" ht="16.5" customHeight="1" x14ac:dyDescent="0.25">
      <c r="A37" s="33">
        <v>8</v>
      </c>
      <c r="B37" s="22" t="s">
        <v>446</v>
      </c>
      <c r="C37" s="57" t="s">
        <v>507</v>
      </c>
      <c r="D37" s="57" t="s">
        <v>506</v>
      </c>
      <c r="E37" s="57" t="s">
        <v>505</v>
      </c>
      <c r="F37" s="57" t="s">
        <v>504</v>
      </c>
      <c r="G37" s="25" t="s">
        <v>503</v>
      </c>
      <c r="H37" s="26"/>
    </row>
    <row r="38" spans="1:8" x14ac:dyDescent="0.25">
      <c r="A38" s="34"/>
      <c r="B38" s="23"/>
      <c r="C38" s="56"/>
      <c r="D38" s="56"/>
      <c r="E38" s="56"/>
      <c r="F38" s="56"/>
      <c r="G38" s="13" t="s">
        <v>149</v>
      </c>
      <c r="H38" s="14">
        <v>48</v>
      </c>
    </row>
    <row r="39" spans="1:8" ht="31.5" x14ac:dyDescent="0.25">
      <c r="A39" s="34"/>
      <c r="B39" s="23"/>
      <c r="C39" s="56"/>
      <c r="D39" s="56"/>
      <c r="E39" s="56"/>
      <c r="F39" s="56"/>
      <c r="G39" s="13" t="s">
        <v>502</v>
      </c>
      <c r="H39" s="14">
        <v>8</v>
      </c>
    </row>
    <row r="40" spans="1:8" x14ac:dyDescent="0.25">
      <c r="A40" s="34"/>
      <c r="B40" s="23"/>
      <c r="C40" s="56"/>
      <c r="D40" s="56"/>
      <c r="E40" s="56"/>
      <c r="F40" s="56"/>
      <c r="G40" s="13" t="s">
        <v>501</v>
      </c>
      <c r="H40" s="14">
        <v>20</v>
      </c>
    </row>
    <row r="41" spans="1:8" x14ac:dyDescent="0.25">
      <c r="A41" s="34"/>
      <c r="B41" s="23"/>
      <c r="C41" s="56"/>
      <c r="D41" s="56"/>
      <c r="E41" s="56"/>
      <c r="F41" s="56"/>
      <c r="G41" s="13" t="s">
        <v>500</v>
      </c>
      <c r="H41" s="14">
        <v>15</v>
      </c>
    </row>
    <row r="42" spans="1:8" x14ac:dyDescent="0.25">
      <c r="A42" s="34"/>
      <c r="B42" s="23"/>
      <c r="C42" s="56"/>
      <c r="D42" s="56"/>
      <c r="E42" s="56"/>
      <c r="F42" s="56"/>
      <c r="G42" s="13" t="s">
        <v>147</v>
      </c>
      <c r="H42" s="14">
        <v>14</v>
      </c>
    </row>
    <row r="43" spans="1:8" x14ac:dyDescent="0.25">
      <c r="A43" s="34"/>
      <c r="B43" s="23"/>
      <c r="C43" s="56"/>
      <c r="D43" s="56"/>
      <c r="E43" s="56"/>
      <c r="F43" s="56"/>
      <c r="G43" s="13" t="s">
        <v>499</v>
      </c>
      <c r="H43" s="14">
        <v>10</v>
      </c>
    </row>
    <row r="44" spans="1:8" ht="31.5" x14ac:dyDescent="0.25">
      <c r="A44" s="34"/>
      <c r="B44" s="23"/>
      <c r="C44" s="56"/>
      <c r="D44" s="56"/>
      <c r="E44" s="56"/>
      <c r="F44" s="56"/>
      <c r="G44" s="13" t="s">
        <v>148</v>
      </c>
      <c r="H44" s="14">
        <v>6</v>
      </c>
    </row>
    <row r="45" spans="1:8" ht="31.5" x14ac:dyDescent="0.25">
      <c r="A45" s="34"/>
      <c r="B45" s="23"/>
      <c r="C45" s="56"/>
      <c r="D45" s="56"/>
      <c r="E45" s="56"/>
      <c r="F45" s="56"/>
      <c r="G45" s="13" t="s">
        <v>498</v>
      </c>
      <c r="H45" s="14">
        <v>15</v>
      </c>
    </row>
    <row r="46" spans="1:8" x14ac:dyDescent="0.25">
      <c r="A46" s="34"/>
      <c r="B46" s="23"/>
      <c r="C46" s="56"/>
      <c r="D46" s="56"/>
      <c r="E46" s="56"/>
      <c r="F46" s="56"/>
      <c r="G46" s="13" t="s">
        <v>64</v>
      </c>
      <c r="H46" s="14">
        <v>84</v>
      </c>
    </row>
    <row r="47" spans="1:8" ht="114.75" customHeight="1" thickBot="1" x14ac:dyDescent="0.3">
      <c r="A47" s="34"/>
      <c r="B47" s="23"/>
      <c r="C47" s="55"/>
      <c r="D47" s="55"/>
      <c r="E47" s="55"/>
      <c r="F47" s="55"/>
      <c r="G47" s="27" t="s">
        <v>8</v>
      </c>
      <c r="H47" s="29">
        <f>SUM(H38:H46)</f>
        <v>220</v>
      </c>
    </row>
    <row r="48" spans="1:8" ht="128.1" customHeight="1" thickBot="1" x14ac:dyDescent="0.3">
      <c r="A48" s="35"/>
      <c r="B48" s="24"/>
      <c r="C48" s="31" t="s">
        <v>497</v>
      </c>
      <c r="D48" s="31"/>
      <c r="E48" s="31"/>
      <c r="F48" s="32"/>
      <c r="G48" s="28"/>
      <c r="H48" s="30"/>
    </row>
    <row r="49" spans="1:8" ht="16.5" customHeight="1" x14ac:dyDescent="0.25">
      <c r="A49" s="33">
        <v>9</v>
      </c>
      <c r="B49" s="22" t="s">
        <v>414</v>
      </c>
      <c r="C49" s="57" t="s">
        <v>496</v>
      </c>
      <c r="D49" s="57" t="s">
        <v>495</v>
      </c>
      <c r="E49" s="57" t="s">
        <v>494</v>
      </c>
      <c r="F49" s="57" t="s">
        <v>493</v>
      </c>
      <c r="G49" s="25" t="s">
        <v>409</v>
      </c>
      <c r="H49" s="26"/>
    </row>
    <row r="50" spans="1:8" ht="31.5" x14ac:dyDescent="0.25">
      <c r="A50" s="34"/>
      <c r="B50" s="23"/>
      <c r="C50" s="56"/>
      <c r="D50" s="56"/>
      <c r="E50" s="56"/>
      <c r="F50" s="56"/>
      <c r="G50" s="13" t="s">
        <v>417</v>
      </c>
      <c r="H50" s="14">
        <v>8</v>
      </c>
    </row>
    <row r="51" spans="1:8" x14ac:dyDescent="0.25">
      <c r="A51" s="34"/>
      <c r="B51" s="23"/>
      <c r="C51" s="56"/>
      <c r="D51" s="56"/>
      <c r="E51" s="56"/>
      <c r="F51" s="56"/>
      <c r="G51" s="13" t="s">
        <v>492</v>
      </c>
      <c r="H51" s="14">
        <v>119</v>
      </c>
    </row>
    <row r="52" spans="1:8" ht="111" customHeight="1" thickBot="1" x14ac:dyDescent="0.3">
      <c r="A52" s="34"/>
      <c r="B52" s="23"/>
      <c r="C52" s="55"/>
      <c r="D52" s="55"/>
      <c r="E52" s="55"/>
      <c r="F52" s="55"/>
      <c r="G52" s="27" t="s">
        <v>8</v>
      </c>
      <c r="H52" s="29">
        <f>SUM(H50:H51)</f>
        <v>127</v>
      </c>
    </row>
    <row r="53" spans="1:8" ht="95.45" customHeight="1" thickBot="1" x14ac:dyDescent="0.3">
      <c r="A53" s="35"/>
      <c r="B53" s="24"/>
      <c r="C53" s="31" t="s">
        <v>491</v>
      </c>
      <c r="D53" s="31"/>
      <c r="E53" s="31"/>
      <c r="F53" s="32"/>
      <c r="G53" s="28"/>
      <c r="H53" s="30"/>
    </row>
    <row r="54" spans="1:8" ht="16.5" customHeight="1" x14ac:dyDescent="0.25">
      <c r="A54" s="33">
        <v>10</v>
      </c>
      <c r="B54" s="22" t="s">
        <v>414</v>
      </c>
      <c r="C54" s="57" t="s">
        <v>490</v>
      </c>
      <c r="D54" s="57" t="s">
        <v>489</v>
      </c>
      <c r="E54" s="57" t="s">
        <v>488</v>
      </c>
      <c r="F54" s="57" t="s">
        <v>487</v>
      </c>
      <c r="G54" s="25" t="s">
        <v>409</v>
      </c>
      <c r="H54" s="26"/>
    </row>
    <row r="55" spans="1:8" ht="31.5" x14ac:dyDescent="0.25">
      <c r="A55" s="34"/>
      <c r="B55" s="23"/>
      <c r="C55" s="56"/>
      <c r="D55" s="56"/>
      <c r="E55" s="56"/>
      <c r="F55" s="56"/>
      <c r="G55" s="13" t="s">
        <v>408</v>
      </c>
      <c r="H55" s="14">
        <v>8</v>
      </c>
    </row>
    <row r="56" spans="1:8" ht="218.25" customHeight="1" thickBot="1" x14ac:dyDescent="0.3">
      <c r="A56" s="34"/>
      <c r="B56" s="23"/>
      <c r="C56" s="55"/>
      <c r="D56" s="55"/>
      <c r="E56" s="55"/>
      <c r="F56" s="55"/>
      <c r="G56" s="27" t="s">
        <v>8</v>
      </c>
      <c r="H56" s="29">
        <f>SUM(H55:H55)</f>
        <v>8</v>
      </c>
    </row>
    <row r="57" spans="1:8" ht="87" customHeight="1" thickBot="1" x14ac:dyDescent="0.3">
      <c r="A57" s="35"/>
      <c r="B57" s="24"/>
      <c r="C57" s="31" t="s">
        <v>486</v>
      </c>
      <c r="D57" s="31"/>
      <c r="E57" s="31"/>
      <c r="F57" s="32"/>
      <c r="G57" s="28"/>
      <c r="H57" s="30"/>
    </row>
    <row r="58" spans="1:8" ht="16.5" customHeight="1" x14ac:dyDescent="0.25">
      <c r="A58" s="33">
        <v>11</v>
      </c>
      <c r="B58" s="22" t="s">
        <v>414</v>
      </c>
      <c r="C58" s="57" t="s">
        <v>485</v>
      </c>
      <c r="D58" s="57" t="s">
        <v>484</v>
      </c>
      <c r="E58" s="57" t="s">
        <v>483</v>
      </c>
      <c r="F58" s="57" t="s">
        <v>482</v>
      </c>
      <c r="G58" s="25" t="s">
        <v>409</v>
      </c>
      <c r="H58" s="26"/>
    </row>
    <row r="59" spans="1:8" ht="31.5" x14ac:dyDescent="0.25">
      <c r="A59" s="34"/>
      <c r="B59" s="23"/>
      <c r="C59" s="56"/>
      <c r="D59" s="56"/>
      <c r="E59" s="56"/>
      <c r="F59" s="56"/>
      <c r="G59" s="13" t="s">
        <v>408</v>
      </c>
      <c r="H59" s="14">
        <v>5</v>
      </c>
    </row>
    <row r="60" spans="1:8" ht="98.25" customHeight="1" thickBot="1" x14ac:dyDescent="0.3">
      <c r="A60" s="34"/>
      <c r="B60" s="23"/>
      <c r="C60" s="55"/>
      <c r="D60" s="55"/>
      <c r="E60" s="55"/>
      <c r="F60" s="55"/>
      <c r="G60" s="27" t="s">
        <v>8</v>
      </c>
      <c r="H60" s="29">
        <f>SUM(H59:H59)</f>
        <v>5</v>
      </c>
    </row>
    <row r="61" spans="1:8" ht="63.95" customHeight="1" thickBot="1" x14ac:dyDescent="0.3">
      <c r="A61" s="35"/>
      <c r="B61" s="24"/>
      <c r="C61" s="31" t="s">
        <v>481</v>
      </c>
      <c r="D61" s="31"/>
      <c r="E61" s="31"/>
      <c r="F61" s="32"/>
      <c r="G61" s="28"/>
      <c r="H61" s="30"/>
    </row>
    <row r="62" spans="1:8" ht="16.5" customHeight="1" x14ac:dyDescent="0.25">
      <c r="A62" s="33">
        <v>12</v>
      </c>
      <c r="B62" s="22" t="s">
        <v>414</v>
      </c>
      <c r="C62" s="57" t="s">
        <v>480</v>
      </c>
      <c r="D62" s="57" t="s">
        <v>479</v>
      </c>
      <c r="E62" s="57" t="s">
        <v>478</v>
      </c>
      <c r="F62" s="57" t="s">
        <v>477</v>
      </c>
      <c r="G62" s="25" t="s">
        <v>409</v>
      </c>
      <c r="H62" s="26"/>
    </row>
    <row r="63" spans="1:8" ht="31.5" x14ac:dyDescent="0.25">
      <c r="A63" s="34"/>
      <c r="B63" s="23"/>
      <c r="C63" s="56"/>
      <c r="D63" s="56"/>
      <c r="E63" s="56"/>
      <c r="F63" s="56"/>
      <c r="G63" s="13" t="s">
        <v>428</v>
      </c>
      <c r="H63" s="14">
        <v>10</v>
      </c>
    </row>
    <row r="64" spans="1:8" ht="96" customHeight="1" thickBot="1" x14ac:dyDescent="0.3">
      <c r="A64" s="34"/>
      <c r="B64" s="23"/>
      <c r="C64" s="55"/>
      <c r="D64" s="55"/>
      <c r="E64" s="55"/>
      <c r="F64" s="55"/>
      <c r="G64" s="27" t="s">
        <v>8</v>
      </c>
      <c r="H64" s="29">
        <f>SUM(H63:H63)</f>
        <v>10</v>
      </c>
    </row>
    <row r="65" spans="1:8" ht="92.25" customHeight="1" thickBot="1" x14ac:dyDescent="0.3">
      <c r="A65" s="35"/>
      <c r="B65" s="24"/>
      <c r="C65" s="31" t="s">
        <v>476</v>
      </c>
      <c r="D65" s="31"/>
      <c r="E65" s="31"/>
      <c r="F65" s="32"/>
      <c r="G65" s="28"/>
      <c r="H65" s="30"/>
    </row>
    <row r="66" spans="1:8" ht="16.5" customHeight="1" x14ac:dyDescent="0.25">
      <c r="A66" s="33">
        <v>13</v>
      </c>
      <c r="B66" s="22" t="s">
        <v>414</v>
      </c>
      <c r="C66" s="57" t="s">
        <v>475</v>
      </c>
      <c r="D66" s="57" t="s">
        <v>474</v>
      </c>
      <c r="E66" s="57" t="s">
        <v>473</v>
      </c>
      <c r="F66" s="57" t="s">
        <v>472</v>
      </c>
      <c r="G66" s="25" t="s">
        <v>450</v>
      </c>
      <c r="H66" s="26"/>
    </row>
    <row r="67" spans="1:8" ht="31.5" x14ac:dyDescent="0.25">
      <c r="A67" s="34"/>
      <c r="B67" s="23"/>
      <c r="C67" s="56"/>
      <c r="D67" s="56"/>
      <c r="E67" s="56"/>
      <c r="F67" s="56"/>
      <c r="G67" s="13" t="s">
        <v>471</v>
      </c>
      <c r="H67" s="14">
        <v>51</v>
      </c>
    </row>
    <row r="68" spans="1:8" ht="31.5" x14ac:dyDescent="0.25">
      <c r="A68" s="34"/>
      <c r="B68" s="23"/>
      <c r="C68" s="56"/>
      <c r="D68" s="56"/>
      <c r="E68" s="56"/>
      <c r="F68" s="56"/>
      <c r="G68" s="13" t="s">
        <v>470</v>
      </c>
      <c r="H68" s="14">
        <v>16</v>
      </c>
    </row>
    <row r="69" spans="1:8" ht="16.5" thickBot="1" x14ac:dyDescent="0.3">
      <c r="A69" s="34"/>
      <c r="B69" s="23"/>
      <c r="C69" s="56"/>
      <c r="D69" s="56"/>
      <c r="E69" s="56"/>
      <c r="F69" s="56"/>
      <c r="G69" s="13" t="s">
        <v>469</v>
      </c>
      <c r="H69" s="14">
        <v>15</v>
      </c>
    </row>
    <row r="70" spans="1:8" x14ac:dyDescent="0.25">
      <c r="A70" s="34"/>
      <c r="B70" s="23"/>
      <c r="C70" s="56"/>
      <c r="D70" s="56"/>
      <c r="E70" s="56"/>
      <c r="F70" s="56"/>
      <c r="G70" s="25" t="s">
        <v>468</v>
      </c>
      <c r="H70" s="26"/>
    </row>
    <row r="71" spans="1:8" ht="47.25" x14ac:dyDescent="0.25">
      <c r="A71" s="34"/>
      <c r="B71" s="23"/>
      <c r="C71" s="56"/>
      <c r="D71" s="56"/>
      <c r="E71" s="56"/>
      <c r="F71" s="56"/>
      <c r="G71" s="13" t="s">
        <v>467</v>
      </c>
      <c r="H71" s="14">
        <v>7</v>
      </c>
    </row>
    <row r="72" spans="1:8" ht="16.5" thickBot="1" x14ac:dyDescent="0.3">
      <c r="A72" s="34"/>
      <c r="B72" s="23"/>
      <c r="C72" s="55"/>
      <c r="D72" s="55"/>
      <c r="E72" s="55"/>
      <c r="F72" s="55"/>
      <c r="G72" s="27" t="s">
        <v>8</v>
      </c>
      <c r="H72" s="29">
        <f>SUM(H67:H69,H71:H71)</f>
        <v>89</v>
      </c>
    </row>
    <row r="73" spans="1:8" ht="90.6" customHeight="1" thickBot="1" x14ac:dyDescent="0.3">
      <c r="A73" s="35"/>
      <c r="B73" s="24"/>
      <c r="C73" s="31" t="s">
        <v>466</v>
      </c>
      <c r="D73" s="31"/>
      <c r="E73" s="31"/>
      <c r="F73" s="32"/>
      <c r="G73" s="28"/>
      <c r="H73" s="30"/>
    </row>
    <row r="74" spans="1:8" ht="16.5" customHeight="1" x14ac:dyDescent="0.25">
      <c r="A74" s="33">
        <v>14</v>
      </c>
      <c r="B74" s="22" t="s">
        <v>414</v>
      </c>
      <c r="C74" s="57" t="s">
        <v>465</v>
      </c>
      <c r="D74" s="57" t="s">
        <v>464</v>
      </c>
      <c r="E74" s="57" t="s">
        <v>463</v>
      </c>
      <c r="F74" s="57" t="s">
        <v>462</v>
      </c>
      <c r="G74" s="25" t="s">
        <v>461</v>
      </c>
      <c r="H74" s="26"/>
    </row>
    <row r="75" spans="1:8" ht="31.5" x14ac:dyDescent="0.25">
      <c r="A75" s="34"/>
      <c r="B75" s="23"/>
      <c r="C75" s="56"/>
      <c r="D75" s="56"/>
      <c r="E75" s="56"/>
      <c r="F75" s="56"/>
      <c r="G75" s="13" t="s">
        <v>460</v>
      </c>
      <c r="H75" s="14">
        <v>18</v>
      </c>
    </row>
    <row r="76" spans="1:8" ht="31.5" x14ac:dyDescent="0.25">
      <c r="A76" s="34"/>
      <c r="B76" s="23"/>
      <c r="C76" s="56"/>
      <c r="D76" s="56"/>
      <c r="E76" s="56"/>
      <c r="F76" s="56"/>
      <c r="G76" s="13" t="s">
        <v>459</v>
      </c>
      <c r="H76" s="14">
        <v>8</v>
      </c>
    </row>
    <row r="77" spans="1:8" ht="31.5" x14ac:dyDescent="0.25">
      <c r="A77" s="34"/>
      <c r="B77" s="23"/>
      <c r="C77" s="56"/>
      <c r="D77" s="56"/>
      <c r="E77" s="56"/>
      <c r="F77" s="56"/>
      <c r="G77" s="13" t="s">
        <v>458</v>
      </c>
      <c r="H77" s="14">
        <v>16</v>
      </c>
    </row>
    <row r="78" spans="1:8" ht="47.25" x14ac:dyDescent="0.25">
      <c r="A78" s="34"/>
      <c r="B78" s="23"/>
      <c r="C78" s="56"/>
      <c r="D78" s="56"/>
      <c r="E78" s="56"/>
      <c r="F78" s="56"/>
      <c r="G78" s="13" t="s">
        <v>457</v>
      </c>
      <c r="H78" s="14">
        <v>7</v>
      </c>
    </row>
    <row r="79" spans="1:8" ht="31.5" x14ac:dyDescent="0.25">
      <c r="A79" s="34"/>
      <c r="B79" s="23"/>
      <c r="C79" s="56"/>
      <c r="D79" s="56"/>
      <c r="E79" s="56"/>
      <c r="F79" s="56"/>
      <c r="G79" s="13" t="s">
        <v>456</v>
      </c>
      <c r="H79" s="14">
        <v>18</v>
      </c>
    </row>
    <row r="80" spans="1:8" ht="16.5" thickBot="1" x14ac:dyDescent="0.3">
      <c r="A80" s="34"/>
      <c r="B80" s="23"/>
      <c r="C80" s="55"/>
      <c r="D80" s="55"/>
      <c r="E80" s="55"/>
      <c r="F80" s="55"/>
      <c r="G80" s="27" t="s">
        <v>8</v>
      </c>
      <c r="H80" s="29">
        <f>SUM(H75:H79)</f>
        <v>67</v>
      </c>
    </row>
    <row r="81" spans="1:9" ht="95.45" customHeight="1" thickBot="1" x14ac:dyDescent="0.3">
      <c r="A81" s="35"/>
      <c r="B81" s="24"/>
      <c r="C81" s="31" t="s">
        <v>455</v>
      </c>
      <c r="D81" s="31"/>
      <c r="E81" s="31"/>
      <c r="F81" s="32"/>
      <c r="G81" s="28"/>
      <c r="H81" s="30"/>
    </row>
    <row r="82" spans="1:9" ht="16.5" customHeight="1" x14ac:dyDescent="0.25">
      <c r="A82" s="33">
        <v>15</v>
      </c>
      <c r="B82" s="22" t="s">
        <v>414</v>
      </c>
      <c r="C82" s="57" t="s">
        <v>454</v>
      </c>
      <c r="D82" s="57" t="s">
        <v>453</v>
      </c>
      <c r="E82" s="57" t="s">
        <v>452</v>
      </c>
      <c r="F82" s="57" t="s">
        <v>451</v>
      </c>
      <c r="G82" s="25" t="s">
        <v>450</v>
      </c>
      <c r="H82" s="26"/>
    </row>
    <row r="83" spans="1:9" x14ac:dyDescent="0.25">
      <c r="A83" s="34"/>
      <c r="B83" s="23"/>
      <c r="C83" s="56"/>
      <c r="D83" s="56"/>
      <c r="E83" s="56"/>
      <c r="F83" s="56"/>
      <c r="G83" s="13" t="s">
        <v>263</v>
      </c>
      <c r="H83" s="14">
        <v>8</v>
      </c>
    </row>
    <row r="84" spans="1:9" ht="16.5" thickBot="1" x14ac:dyDescent="0.3">
      <c r="A84" s="34"/>
      <c r="B84" s="23"/>
      <c r="C84" s="56"/>
      <c r="D84" s="56"/>
      <c r="E84" s="56"/>
      <c r="F84" s="56"/>
      <c r="G84" s="13" t="s">
        <v>449</v>
      </c>
      <c r="H84" s="14">
        <v>8</v>
      </c>
      <c r="I84" s="60"/>
    </row>
    <row r="85" spans="1:9" ht="16.5" customHeight="1" x14ac:dyDescent="0.25">
      <c r="A85" s="34"/>
      <c r="B85" s="23"/>
      <c r="C85" s="56"/>
      <c r="D85" s="56"/>
      <c r="E85" s="56"/>
      <c r="F85" s="56"/>
      <c r="G85" s="25" t="s">
        <v>441</v>
      </c>
      <c r="H85" s="26"/>
    </row>
    <row r="86" spans="1:9" x14ac:dyDescent="0.25">
      <c r="A86" s="34"/>
      <c r="B86" s="23"/>
      <c r="C86" s="56"/>
      <c r="D86" s="56"/>
      <c r="E86" s="56"/>
      <c r="F86" s="56"/>
      <c r="G86" s="13" t="s">
        <v>448</v>
      </c>
      <c r="H86" s="14">
        <v>12</v>
      </c>
    </row>
    <row r="87" spans="1:9" ht="142.5" customHeight="1" thickBot="1" x14ac:dyDescent="0.3">
      <c r="A87" s="34"/>
      <c r="B87" s="23"/>
      <c r="C87" s="55"/>
      <c r="D87" s="55"/>
      <c r="E87" s="55"/>
      <c r="F87" s="55"/>
      <c r="G87" s="27" t="s">
        <v>8</v>
      </c>
      <c r="H87" s="29">
        <f>SUM(H86,H83,H84)</f>
        <v>28</v>
      </c>
    </row>
    <row r="88" spans="1:9" ht="90.95" customHeight="1" thickBot="1" x14ac:dyDescent="0.3">
      <c r="A88" s="35"/>
      <c r="B88" s="24"/>
      <c r="C88" s="58" t="s">
        <v>447</v>
      </c>
      <c r="D88" s="31"/>
      <c r="E88" s="31"/>
      <c r="F88" s="32"/>
      <c r="G88" s="28"/>
      <c r="H88" s="30"/>
    </row>
    <row r="89" spans="1:9" ht="15.75" customHeight="1" x14ac:dyDescent="0.25">
      <c r="A89" s="33">
        <v>16</v>
      </c>
      <c r="B89" s="22" t="s">
        <v>446</v>
      </c>
      <c r="C89" s="57" t="s">
        <v>445</v>
      </c>
      <c r="D89" s="57" t="s">
        <v>444</v>
      </c>
      <c r="E89" s="57" t="s">
        <v>443</v>
      </c>
      <c r="F89" s="57" t="s">
        <v>442</v>
      </c>
      <c r="G89" s="25" t="s">
        <v>441</v>
      </c>
      <c r="H89" s="26"/>
    </row>
    <row r="90" spans="1:9" ht="15.75" customHeight="1" x14ac:dyDescent="0.25">
      <c r="A90" s="34"/>
      <c r="B90" s="23"/>
      <c r="C90" s="56"/>
      <c r="D90" s="56"/>
      <c r="E90" s="56"/>
      <c r="F90" s="56"/>
      <c r="G90" s="13" t="s">
        <v>440</v>
      </c>
      <c r="H90" s="14">
        <v>12</v>
      </c>
    </row>
    <row r="91" spans="1:9" ht="15.75" customHeight="1" x14ac:dyDescent="0.25">
      <c r="A91" s="34"/>
      <c r="B91" s="23"/>
      <c r="C91" s="56"/>
      <c r="D91" s="56"/>
      <c r="E91" s="56"/>
      <c r="F91" s="56"/>
      <c r="G91" s="13" t="s">
        <v>439</v>
      </c>
      <c r="H91" s="14">
        <v>9</v>
      </c>
    </row>
    <row r="92" spans="1:9" ht="15.75" customHeight="1" x14ac:dyDescent="0.25">
      <c r="A92" s="34"/>
      <c r="B92" s="23"/>
      <c r="C92" s="56"/>
      <c r="D92" s="56"/>
      <c r="E92" s="56"/>
      <c r="F92" s="56"/>
      <c r="G92" s="13" t="s">
        <v>438</v>
      </c>
      <c r="H92" s="14">
        <v>9</v>
      </c>
    </row>
    <row r="93" spans="1:9" ht="15.75" customHeight="1" x14ac:dyDescent="0.25">
      <c r="A93" s="34"/>
      <c r="B93" s="23"/>
      <c r="C93" s="56"/>
      <c r="D93" s="56"/>
      <c r="E93" s="56"/>
      <c r="F93" s="56"/>
      <c r="G93" s="13" t="s">
        <v>437</v>
      </c>
      <c r="H93" s="14">
        <v>12</v>
      </c>
    </row>
    <row r="94" spans="1:9" ht="15.75" customHeight="1" x14ac:dyDescent="0.25">
      <c r="A94" s="34"/>
      <c r="B94" s="23"/>
      <c r="C94" s="56"/>
      <c r="D94" s="56"/>
      <c r="E94" s="56"/>
      <c r="F94" s="56"/>
      <c r="G94" s="13" t="s">
        <v>436</v>
      </c>
      <c r="H94" s="14">
        <v>12</v>
      </c>
    </row>
    <row r="95" spans="1:9" ht="15.75" customHeight="1" x14ac:dyDescent="0.25">
      <c r="A95" s="34"/>
      <c r="B95" s="23"/>
      <c r="C95" s="56"/>
      <c r="D95" s="56"/>
      <c r="E95" s="56"/>
      <c r="F95" s="56"/>
      <c r="G95" s="13" t="s">
        <v>435</v>
      </c>
      <c r="H95" s="14">
        <v>12</v>
      </c>
    </row>
    <row r="96" spans="1:9" ht="15.75" customHeight="1" x14ac:dyDescent="0.25">
      <c r="A96" s="34"/>
      <c r="B96" s="23"/>
      <c r="C96" s="56"/>
      <c r="D96" s="56"/>
      <c r="E96" s="56"/>
      <c r="F96" s="56"/>
      <c r="G96" s="13" t="s">
        <v>434</v>
      </c>
      <c r="H96" s="14">
        <v>61</v>
      </c>
    </row>
    <row r="97" spans="1:8" ht="16.5" thickBot="1" x14ac:dyDescent="0.3">
      <c r="A97" s="34"/>
      <c r="B97" s="23"/>
      <c r="C97" s="55"/>
      <c r="D97" s="55"/>
      <c r="E97" s="55"/>
      <c r="F97" s="55"/>
      <c r="G97" s="27" t="s">
        <v>8</v>
      </c>
      <c r="H97" s="29">
        <f>SUM(H90:H96)</f>
        <v>127</v>
      </c>
    </row>
    <row r="98" spans="1:8" ht="84" customHeight="1" thickBot="1" x14ac:dyDescent="0.3">
      <c r="A98" s="35"/>
      <c r="B98" s="24"/>
      <c r="C98" s="31" t="s">
        <v>433</v>
      </c>
      <c r="D98" s="31"/>
      <c r="E98" s="31"/>
      <c r="F98" s="32"/>
      <c r="G98" s="28"/>
      <c r="H98" s="30"/>
    </row>
    <row r="99" spans="1:8" ht="16.5" customHeight="1" x14ac:dyDescent="0.25">
      <c r="A99" s="33">
        <v>17</v>
      </c>
      <c r="B99" s="22" t="s">
        <v>414</v>
      </c>
      <c r="C99" s="57" t="s">
        <v>432</v>
      </c>
      <c r="D99" s="57" t="s">
        <v>431</v>
      </c>
      <c r="E99" s="57" t="s">
        <v>430</v>
      </c>
      <c r="F99" s="57" t="s">
        <v>429</v>
      </c>
      <c r="G99" s="25" t="s">
        <v>409</v>
      </c>
      <c r="H99" s="26"/>
    </row>
    <row r="100" spans="1:8" ht="31.5" x14ac:dyDescent="0.25">
      <c r="A100" s="34"/>
      <c r="B100" s="23"/>
      <c r="C100" s="56"/>
      <c r="D100" s="56"/>
      <c r="E100" s="56"/>
      <c r="F100" s="56"/>
      <c r="G100" s="13" t="s">
        <v>428</v>
      </c>
      <c r="H100" s="14">
        <v>6</v>
      </c>
    </row>
    <row r="101" spans="1:8" ht="82.5" customHeight="1" thickBot="1" x14ac:dyDescent="0.3">
      <c r="A101" s="34"/>
      <c r="B101" s="23"/>
      <c r="C101" s="55"/>
      <c r="D101" s="55"/>
      <c r="E101" s="55"/>
      <c r="F101" s="55"/>
      <c r="G101" s="27" t="s">
        <v>8</v>
      </c>
      <c r="H101" s="29">
        <f>SUM(H100:H100)</f>
        <v>6</v>
      </c>
    </row>
    <row r="102" spans="1:8" ht="89.1" customHeight="1" thickBot="1" x14ac:dyDescent="0.3">
      <c r="A102" s="35"/>
      <c r="B102" s="24"/>
      <c r="C102" s="31" t="s">
        <v>427</v>
      </c>
      <c r="D102" s="31"/>
      <c r="E102" s="31"/>
      <c r="F102" s="32"/>
      <c r="G102" s="28"/>
      <c r="H102" s="30"/>
    </row>
    <row r="103" spans="1:8" ht="16.5" customHeight="1" x14ac:dyDescent="0.25">
      <c r="A103" s="33">
        <v>18</v>
      </c>
      <c r="B103" s="22" t="s">
        <v>414</v>
      </c>
      <c r="C103" s="57" t="s">
        <v>426</v>
      </c>
      <c r="D103" s="57" t="s">
        <v>425</v>
      </c>
      <c r="E103" s="57" t="s">
        <v>424</v>
      </c>
      <c r="F103" s="57" t="s">
        <v>423</v>
      </c>
      <c r="G103" s="25" t="s">
        <v>409</v>
      </c>
      <c r="H103" s="26"/>
    </row>
    <row r="104" spans="1:8" ht="31.5" x14ac:dyDescent="0.25">
      <c r="A104" s="34"/>
      <c r="B104" s="23"/>
      <c r="C104" s="56"/>
      <c r="D104" s="56"/>
      <c r="E104" s="56"/>
      <c r="F104" s="56"/>
      <c r="G104" s="13" t="s">
        <v>408</v>
      </c>
      <c r="H104" s="14">
        <v>10</v>
      </c>
    </row>
    <row r="105" spans="1:8" ht="151.5" customHeight="1" thickBot="1" x14ac:dyDescent="0.3">
      <c r="A105" s="34"/>
      <c r="B105" s="23"/>
      <c r="C105" s="55"/>
      <c r="D105" s="55"/>
      <c r="E105" s="55"/>
      <c r="F105" s="55"/>
      <c r="G105" s="27" t="s">
        <v>8</v>
      </c>
      <c r="H105" s="29">
        <f>SUM(H104:H104)</f>
        <v>10</v>
      </c>
    </row>
    <row r="106" spans="1:8" ht="96" customHeight="1" thickBot="1" x14ac:dyDescent="0.3">
      <c r="A106" s="35"/>
      <c r="B106" s="24"/>
      <c r="C106" s="31" t="s">
        <v>422</v>
      </c>
      <c r="D106" s="31"/>
      <c r="E106" s="31"/>
      <c r="F106" s="32"/>
      <c r="G106" s="28"/>
      <c r="H106" s="30"/>
    </row>
    <row r="107" spans="1:8" x14ac:dyDescent="0.25">
      <c r="A107" s="33">
        <v>19</v>
      </c>
      <c r="B107" s="22" t="s">
        <v>414</v>
      </c>
      <c r="C107" s="57" t="s">
        <v>421</v>
      </c>
      <c r="D107" s="57" t="s">
        <v>420</v>
      </c>
      <c r="E107" s="57" t="s">
        <v>419</v>
      </c>
      <c r="F107" s="57" t="s">
        <v>418</v>
      </c>
      <c r="G107" s="25" t="s">
        <v>409</v>
      </c>
      <c r="H107" s="26"/>
    </row>
    <row r="108" spans="1:8" ht="31.5" x14ac:dyDescent="0.25">
      <c r="A108" s="34"/>
      <c r="B108" s="23"/>
      <c r="C108" s="56"/>
      <c r="D108" s="56"/>
      <c r="E108" s="56"/>
      <c r="F108" s="56"/>
      <c r="G108" s="13" t="s">
        <v>417</v>
      </c>
      <c r="H108" s="14">
        <v>7</v>
      </c>
    </row>
    <row r="109" spans="1:8" x14ac:dyDescent="0.25">
      <c r="A109" s="34"/>
      <c r="B109" s="23"/>
      <c r="C109" s="56"/>
      <c r="D109" s="56"/>
      <c r="E109" s="56"/>
      <c r="F109" s="56"/>
      <c r="G109" s="13" t="s">
        <v>416</v>
      </c>
      <c r="H109" s="14">
        <v>31</v>
      </c>
    </row>
    <row r="110" spans="1:8" ht="120.75" customHeight="1" thickBot="1" x14ac:dyDescent="0.3">
      <c r="A110" s="34"/>
      <c r="B110" s="23"/>
      <c r="C110" s="55"/>
      <c r="D110" s="55"/>
      <c r="E110" s="55"/>
      <c r="F110" s="55"/>
      <c r="G110" s="27" t="s">
        <v>8</v>
      </c>
      <c r="H110" s="29">
        <f>SUM(H108:H109)</f>
        <v>38</v>
      </c>
    </row>
    <row r="111" spans="1:8" ht="86.1" customHeight="1" thickBot="1" x14ac:dyDescent="0.3">
      <c r="A111" s="35"/>
      <c r="B111" s="24"/>
      <c r="C111" s="31" t="s">
        <v>415</v>
      </c>
      <c r="D111" s="31"/>
      <c r="E111" s="31"/>
      <c r="F111" s="32"/>
      <c r="G111" s="28"/>
      <c r="H111" s="30"/>
    </row>
    <row r="112" spans="1:8" x14ac:dyDescent="0.25">
      <c r="A112" s="33">
        <v>20</v>
      </c>
      <c r="B112" s="22" t="s">
        <v>414</v>
      </c>
      <c r="C112" s="57" t="s">
        <v>413</v>
      </c>
      <c r="D112" s="57" t="s">
        <v>412</v>
      </c>
      <c r="E112" s="57" t="s">
        <v>411</v>
      </c>
      <c r="F112" s="57" t="s">
        <v>410</v>
      </c>
      <c r="G112" s="25" t="s">
        <v>409</v>
      </c>
      <c r="H112" s="26"/>
    </row>
    <row r="113" spans="1:8" ht="31.5" x14ac:dyDescent="0.25">
      <c r="A113" s="34"/>
      <c r="B113" s="23"/>
      <c r="C113" s="56"/>
      <c r="D113" s="56"/>
      <c r="E113" s="56"/>
      <c r="F113" s="56"/>
      <c r="G113" s="13" t="s">
        <v>408</v>
      </c>
      <c r="H113" s="14">
        <v>11</v>
      </c>
    </row>
    <row r="114" spans="1:8" ht="195.75" customHeight="1" thickBot="1" x14ac:dyDescent="0.3">
      <c r="A114" s="34"/>
      <c r="B114" s="23"/>
      <c r="C114" s="55"/>
      <c r="D114" s="55"/>
      <c r="E114" s="55"/>
      <c r="F114" s="55"/>
      <c r="G114" s="27" t="s">
        <v>8</v>
      </c>
      <c r="H114" s="29">
        <f>SUM(H113:H113)</f>
        <v>11</v>
      </c>
    </row>
    <row r="115" spans="1:8" ht="107.1" customHeight="1" thickBot="1" x14ac:dyDescent="0.3">
      <c r="A115" s="35"/>
      <c r="B115" s="24"/>
      <c r="C115" s="31" t="s">
        <v>407</v>
      </c>
      <c r="D115" s="31"/>
      <c r="E115" s="31"/>
      <c r="F115" s="32"/>
      <c r="G115" s="28"/>
      <c r="H115" s="30"/>
    </row>
    <row r="116" spans="1:8" x14ac:dyDescent="0.25">
      <c r="A116" s="33">
        <v>21</v>
      </c>
      <c r="B116" s="22" t="s">
        <v>401</v>
      </c>
      <c r="C116" s="57" t="s">
        <v>406</v>
      </c>
      <c r="D116" s="57" t="s">
        <v>405</v>
      </c>
      <c r="E116" s="57" t="s">
        <v>398</v>
      </c>
      <c r="F116" s="57" t="s">
        <v>404</v>
      </c>
      <c r="G116" s="25" t="s">
        <v>252</v>
      </c>
      <c r="H116" s="26"/>
    </row>
    <row r="117" spans="1:8" x14ac:dyDescent="0.25">
      <c r="A117" s="34"/>
      <c r="B117" s="23"/>
      <c r="C117" s="56"/>
      <c r="D117" s="56"/>
      <c r="E117" s="56"/>
      <c r="F117" s="56"/>
      <c r="G117" s="13" t="s">
        <v>403</v>
      </c>
      <c r="H117" s="14">
        <v>9</v>
      </c>
    </row>
    <row r="118" spans="1:8" ht="333" customHeight="1" thickBot="1" x14ac:dyDescent="0.3">
      <c r="A118" s="34"/>
      <c r="B118" s="23"/>
      <c r="C118" s="55"/>
      <c r="D118" s="55"/>
      <c r="E118" s="55"/>
      <c r="F118" s="55"/>
      <c r="G118" s="27" t="s">
        <v>8</v>
      </c>
      <c r="H118" s="29">
        <f>SUM(H117:H117)</f>
        <v>9</v>
      </c>
    </row>
    <row r="119" spans="1:8" ht="105" customHeight="1" thickBot="1" x14ac:dyDescent="0.3">
      <c r="A119" s="35"/>
      <c r="B119" s="24"/>
      <c r="C119" s="31" t="s">
        <v>402</v>
      </c>
      <c r="D119" s="31"/>
      <c r="E119" s="31"/>
      <c r="F119" s="32"/>
      <c r="G119" s="28"/>
      <c r="H119" s="30"/>
    </row>
    <row r="120" spans="1:8" ht="15.75" customHeight="1" x14ac:dyDescent="0.25">
      <c r="A120" s="33">
        <v>22</v>
      </c>
      <c r="B120" s="22" t="s">
        <v>401</v>
      </c>
      <c r="C120" s="57" t="s">
        <v>400</v>
      </c>
      <c r="D120" s="57" t="s">
        <v>399</v>
      </c>
      <c r="E120" s="57" t="s">
        <v>398</v>
      </c>
      <c r="F120" s="57" t="s">
        <v>397</v>
      </c>
      <c r="G120" s="25" t="s">
        <v>252</v>
      </c>
      <c r="H120" s="26"/>
    </row>
    <row r="121" spans="1:8" ht="47.25" x14ac:dyDescent="0.25">
      <c r="A121" s="34"/>
      <c r="B121" s="23"/>
      <c r="C121" s="56"/>
      <c r="D121" s="56"/>
      <c r="E121" s="56"/>
      <c r="F121" s="56"/>
      <c r="G121" s="13" t="s">
        <v>396</v>
      </c>
      <c r="H121" s="14">
        <v>18</v>
      </c>
    </row>
    <row r="122" spans="1:8" ht="31.5" x14ac:dyDescent="0.25">
      <c r="A122" s="34"/>
      <c r="B122" s="23"/>
      <c r="C122" s="56"/>
      <c r="D122" s="56"/>
      <c r="E122" s="56"/>
      <c r="F122" s="56"/>
      <c r="G122" s="13" t="s">
        <v>251</v>
      </c>
      <c r="H122" s="14">
        <v>18</v>
      </c>
    </row>
    <row r="123" spans="1:8" x14ac:dyDescent="0.25">
      <c r="A123" s="34"/>
      <c r="B123" s="23"/>
      <c r="C123" s="56"/>
      <c r="D123" s="56"/>
      <c r="E123" s="56"/>
      <c r="F123" s="56"/>
      <c r="G123" s="13" t="s">
        <v>250</v>
      </c>
      <c r="H123" s="14">
        <v>9</v>
      </c>
    </row>
    <row r="124" spans="1:8" ht="263.25" customHeight="1" thickBot="1" x14ac:dyDescent="0.3">
      <c r="A124" s="34"/>
      <c r="B124" s="23"/>
      <c r="C124" s="55"/>
      <c r="D124" s="55"/>
      <c r="E124" s="55"/>
      <c r="F124" s="55"/>
      <c r="G124" s="27" t="s">
        <v>8</v>
      </c>
      <c r="H124" s="29">
        <f>SUM(H121:H123)</f>
        <v>45</v>
      </c>
    </row>
    <row r="125" spans="1:8" ht="81.599999999999994" customHeight="1" thickBot="1" x14ac:dyDescent="0.3">
      <c r="A125" s="35"/>
      <c r="B125" s="24"/>
      <c r="C125" s="31" t="s">
        <v>395</v>
      </c>
      <c r="D125" s="31"/>
      <c r="E125" s="31"/>
      <c r="F125" s="32"/>
      <c r="G125" s="28"/>
      <c r="H125" s="30"/>
    </row>
    <row r="126" spans="1:8" ht="16.5" thickBot="1" x14ac:dyDescent="0.3">
      <c r="A126" s="54" t="s">
        <v>91</v>
      </c>
      <c r="B126" s="53"/>
      <c r="C126" s="53"/>
      <c r="D126" s="53"/>
      <c r="E126" s="52"/>
      <c r="F126" s="49">
        <f>SUM(H124,H118,H114,H110,H105,H101,H97,H87,H80,H72,H64,H60,H56,H52,H47,H35,H31,H27,H23,H16,H9)</f>
        <v>1074</v>
      </c>
      <c r="G126" s="50"/>
      <c r="H126" s="51"/>
    </row>
    <row r="127" spans="1:8" ht="366" customHeight="1" thickBot="1" x14ac:dyDescent="0.3">
      <c r="A127" s="41" t="s">
        <v>9</v>
      </c>
      <c r="B127" s="42"/>
      <c r="C127" s="43" t="s">
        <v>394</v>
      </c>
      <c r="D127" s="44"/>
      <c r="E127" s="44"/>
      <c r="F127" s="45"/>
      <c r="G127" s="15" t="s">
        <v>393</v>
      </c>
      <c r="H127" s="16" t="s">
        <v>390</v>
      </c>
    </row>
    <row r="128" spans="1:8" ht="409.5" customHeight="1" thickBot="1" x14ac:dyDescent="0.3">
      <c r="A128" s="41" t="s">
        <v>9</v>
      </c>
      <c r="B128" s="42"/>
      <c r="C128" s="43" t="s">
        <v>392</v>
      </c>
      <c r="D128" s="44"/>
      <c r="E128" s="44"/>
      <c r="F128" s="45"/>
      <c r="G128" s="15" t="s">
        <v>391</v>
      </c>
      <c r="H128" s="16" t="s">
        <v>390</v>
      </c>
    </row>
  </sheetData>
  <sheetProtection algorithmName="SHA-512" hashValue="BZrib9dO+wFXL3tPxXpD46kNaq42aYbpa4wlNy8q4o6ZYohYQg+ISSDTnxLYMzvTEJI+PTPUm2jyQamKbFp36w==" saltValue="hiWziCqJsKR+hbZSs0F1jQ==" spinCount="100000" sheet="1" formatCells="0" formatColumns="0" formatRows="0" insertColumns="0" insertRows="0" autoFilter="0"/>
  <autoFilter ref="A1:H464" xr:uid="{00000000-0009-0000-0000-000000000000}"/>
  <mergeCells count="219">
    <mergeCell ref="F126:H126"/>
    <mergeCell ref="A128:B128"/>
    <mergeCell ref="C128:F128"/>
    <mergeCell ref="G124:G125"/>
    <mergeCell ref="H124:H125"/>
    <mergeCell ref="G120:H120"/>
    <mergeCell ref="A120:A125"/>
    <mergeCell ref="B120:B125"/>
    <mergeCell ref="C120:C124"/>
    <mergeCell ref="D120:D124"/>
    <mergeCell ref="E120:E124"/>
    <mergeCell ref="G114:G115"/>
    <mergeCell ref="H114:H115"/>
    <mergeCell ref="G118:G119"/>
    <mergeCell ref="H118:H119"/>
    <mergeCell ref="G116:H116"/>
    <mergeCell ref="A127:B127"/>
    <mergeCell ref="C127:F127"/>
    <mergeCell ref="F120:F124"/>
    <mergeCell ref="C125:F125"/>
    <mergeCell ref="A126:E126"/>
    <mergeCell ref="A116:A119"/>
    <mergeCell ref="B116:B119"/>
    <mergeCell ref="C116:C118"/>
    <mergeCell ref="D116:D118"/>
    <mergeCell ref="E116:E118"/>
    <mergeCell ref="F116:F118"/>
    <mergeCell ref="C119:F119"/>
    <mergeCell ref="A112:A115"/>
    <mergeCell ref="B112:B115"/>
    <mergeCell ref="C112:C114"/>
    <mergeCell ref="D112:D114"/>
    <mergeCell ref="E112:E114"/>
    <mergeCell ref="F112:F114"/>
    <mergeCell ref="C115:F115"/>
    <mergeCell ref="G105:G106"/>
    <mergeCell ref="H105:H106"/>
    <mergeCell ref="G110:G111"/>
    <mergeCell ref="H110:H111"/>
    <mergeCell ref="G107:H107"/>
    <mergeCell ref="G112:H112"/>
    <mergeCell ref="A107:A111"/>
    <mergeCell ref="B107:B111"/>
    <mergeCell ref="C107:C110"/>
    <mergeCell ref="D107:D110"/>
    <mergeCell ref="E107:E110"/>
    <mergeCell ref="F107:F110"/>
    <mergeCell ref="C111:F111"/>
    <mergeCell ref="A103:A106"/>
    <mergeCell ref="B103:B106"/>
    <mergeCell ref="C103:C105"/>
    <mergeCell ref="D103:D105"/>
    <mergeCell ref="E103:E105"/>
    <mergeCell ref="F103:F105"/>
    <mergeCell ref="C106:F106"/>
    <mergeCell ref="G97:G98"/>
    <mergeCell ref="H97:H98"/>
    <mergeCell ref="G101:G102"/>
    <mergeCell ref="H101:H102"/>
    <mergeCell ref="G99:H99"/>
    <mergeCell ref="G103:H103"/>
    <mergeCell ref="F89:F97"/>
    <mergeCell ref="C98:F98"/>
    <mergeCell ref="A99:A102"/>
    <mergeCell ref="B99:B102"/>
    <mergeCell ref="C99:C101"/>
    <mergeCell ref="D99:D101"/>
    <mergeCell ref="E99:E101"/>
    <mergeCell ref="F99:F101"/>
    <mergeCell ref="C102:F102"/>
    <mergeCell ref="G87:G88"/>
    <mergeCell ref="H87:H88"/>
    <mergeCell ref="G82:H82"/>
    <mergeCell ref="G85:H85"/>
    <mergeCell ref="G89:H89"/>
    <mergeCell ref="A89:A98"/>
    <mergeCell ref="B89:B98"/>
    <mergeCell ref="C89:C97"/>
    <mergeCell ref="D89:D97"/>
    <mergeCell ref="E89:E97"/>
    <mergeCell ref="A82:A88"/>
    <mergeCell ref="B82:B88"/>
    <mergeCell ref="C82:C87"/>
    <mergeCell ref="D82:D87"/>
    <mergeCell ref="E82:E87"/>
    <mergeCell ref="F82:F87"/>
    <mergeCell ref="C88:F88"/>
    <mergeCell ref="G74:H74"/>
    <mergeCell ref="A74:A81"/>
    <mergeCell ref="B74:B81"/>
    <mergeCell ref="C74:C80"/>
    <mergeCell ref="D74:D80"/>
    <mergeCell ref="E74:E80"/>
    <mergeCell ref="F74:F80"/>
    <mergeCell ref="C81:F81"/>
    <mergeCell ref="G80:G81"/>
    <mergeCell ref="H80:H81"/>
    <mergeCell ref="G64:G65"/>
    <mergeCell ref="H64:H65"/>
    <mergeCell ref="G72:G73"/>
    <mergeCell ref="H72:H73"/>
    <mergeCell ref="G66:H66"/>
    <mergeCell ref="G70:H70"/>
    <mergeCell ref="A66:A73"/>
    <mergeCell ref="B66:B73"/>
    <mergeCell ref="C66:C72"/>
    <mergeCell ref="D66:D72"/>
    <mergeCell ref="E66:E72"/>
    <mergeCell ref="F66:F72"/>
    <mergeCell ref="C73:F73"/>
    <mergeCell ref="A62:A65"/>
    <mergeCell ref="B62:B65"/>
    <mergeCell ref="C62:C64"/>
    <mergeCell ref="D62:D64"/>
    <mergeCell ref="E62:E64"/>
    <mergeCell ref="F62:F64"/>
    <mergeCell ref="C65:F65"/>
    <mergeCell ref="G56:G57"/>
    <mergeCell ref="H56:H57"/>
    <mergeCell ref="G60:G61"/>
    <mergeCell ref="H60:H61"/>
    <mergeCell ref="G58:H58"/>
    <mergeCell ref="G62:H62"/>
    <mergeCell ref="A58:A61"/>
    <mergeCell ref="B58:B61"/>
    <mergeCell ref="C58:C60"/>
    <mergeCell ref="D58:D60"/>
    <mergeCell ref="E58:E60"/>
    <mergeCell ref="F58:F60"/>
    <mergeCell ref="C61:F61"/>
    <mergeCell ref="A54:A57"/>
    <mergeCell ref="B54:B57"/>
    <mergeCell ref="C54:C56"/>
    <mergeCell ref="D54:D56"/>
    <mergeCell ref="E54:E56"/>
    <mergeCell ref="F54:F56"/>
    <mergeCell ref="C57:F57"/>
    <mergeCell ref="G47:G48"/>
    <mergeCell ref="H47:H48"/>
    <mergeCell ref="G52:G53"/>
    <mergeCell ref="H52:H53"/>
    <mergeCell ref="G49:H49"/>
    <mergeCell ref="G54:H54"/>
    <mergeCell ref="A49:A53"/>
    <mergeCell ref="B49:B53"/>
    <mergeCell ref="C49:C52"/>
    <mergeCell ref="D49:D52"/>
    <mergeCell ref="E49:E52"/>
    <mergeCell ref="F49:F52"/>
    <mergeCell ref="C53:F53"/>
    <mergeCell ref="A37:A48"/>
    <mergeCell ref="B37:B48"/>
    <mergeCell ref="C37:C47"/>
    <mergeCell ref="D37:D47"/>
    <mergeCell ref="E37:E47"/>
    <mergeCell ref="F37:F47"/>
    <mergeCell ref="C48:F48"/>
    <mergeCell ref="G31:G32"/>
    <mergeCell ref="H31:H32"/>
    <mergeCell ref="G35:G36"/>
    <mergeCell ref="H35:H36"/>
    <mergeCell ref="G33:H33"/>
    <mergeCell ref="G37:H37"/>
    <mergeCell ref="A33:A36"/>
    <mergeCell ref="B33:B36"/>
    <mergeCell ref="C33:C35"/>
    <mergeCell ref="D33:D35"/>
    <mergeCell ref="E33:E35"/>
    <mergeCell ref="F33:F35"/>
    <mergeCell ref="C36:F36"/>
    <mergeCell ref="A29:A32"/>
    <mergeCell ref="B29:B32"/>
    <mergeCell ref="C29:C31"/>
    <mergeCell ref="D29:D31"/>
    <mergeCell ref="E29:E31"/>
    <mergeCell ref="F29:F31"/>
    <mergeCell ref="C32:F32"/>
    <mergeCell ref="G23:G24"/>
    <mergeCell ref="H23:H24"/>
    <mergeCell ref="G27:G28"/>
    <mergeCell ref="H27:H28"/>
    <mergeCell ref="G25:H25"/>
    <mergeCell ref="G29:H29"/>
    <mergeCell ref="F18:F23"/>
    <mergeCell ref="C24:F24"/>
    <mergeCell ref="A25:A28"/>
    <mergeCell ref="B25:B28"/>
    <mergeCell ref="C25:C27"/>
    <mergeCell ref="D25:D27"/>
    <mergeCell ref="E25:E27"/>
    <mergeCell ref="F25:F27"/>
    <mergeCell ref="C28:F28"/>
    <mergeCell ref="H9:H10"/>
    <mergeCell ref="G16:G17"/>
    <mergeCell ref="H16:H17"/>
    <mergeCell ref="G11:H11"/>
    <mergeCell ref="G18:H18"/>
    <mergeCell ref="A18:A24"/>
    <mergeCell ref="B18:B24"/>
    <mergeCell ref="C18:C23"/>
    <mergeCell ref="D18:D23"/>
    <mergeCell ref="E18:E23"/>
    <mergeCell ref="A11:A17"/>
    <mergeCell ref="B11:B17"/>
    <mergeCell ref="C11:C16"/>
    <mergeCell ref="D11:D16"/>
    <mergeCell ref="E11:E16"/>
    <mergeCell ref="F11:F16"/>
    <mergeCell ref="C17:F17"/>
    <mergeCell ref="G2:H2"/>
    <mergeCell ref="G4:H4"/>
    <mergeCell ref="A2:A10"/>
    <mergeCell ref="B2:B10"/>
    <mergeCell ref="C2:C9"/>
    <mergeCell ref="D2:D9"/>
    <mergeCell ref="E2:E9"/>
    <mergeCell ref="F2:F9"/>
    <mergeCell ref="C10:F10"/>
    <mergeCell ref="G9:G10"/>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0DD165-AA1F-40F5-BA5F-5EE5D62989D6}">
  <dimension ref="A1:N227"/>
  <sheetViews>
    <sheetView tabSelected="1" zoomScale="85" zoomScaleNormal="85" workbookViewId="0">
      <pane ySplit="1" topLeftCell="A2" activePane="bottomLeft" state="frozen"/>
      <selection pane="bottomLeft" activeCell="I227" sqref="I227"/>
    </sheetView>
  </sheetViews>
  <sheetFormatPr defaultColWidth="9.140625" defaultRowHeight="15.75" x14ac:dyDescent="0.25"/>
  <cols>
    <col min="1" max="1" width="10.28515625" style="3" customWidth="1"/>
    <col min="2" max="2" width="22.42578125" style="4" customWidth="1"/>
    <col min="3" max="3" width="23" style="3" customWidth="1"/>
    <col min="4" max="4" width="22.7109375" style="3" customWidth="1"/>
    <col min="5" max="5" width="24.140625" style="3" customWidth="1"/>
    <col min="6" max="6" width="22.42578125" style="3" customWidth="1"/>
    <col min="7" max="7" width="24" style="3" customWidth="1"/>
    <col min="8" max="8" width="23.42578125" style="3" customWidth="1"/>
    <col min="9" max="9" width="62.85546875" style="2" customWidth="1"/>
    <col min="10" max="16384" width="9.140625" style="2"/>
  </cols>
  <sheetData>
    <row r="1" spans="1:8" s="1" customFormat="1" ht="48" thickBot="1" x14ac:dyDescent="0.3">
      <c r="A1" s="8" t="s">
        <v>0</v>
      </c>
      <c r="B1" s="9" t="s">
        <v>1</v>
      </c>
      <c r="C1" s="59" t="s">
        <v>2</v>
      </c>
      <c r="D1" s="10" t="s">
        <v>3</v>
      </c>
      <c r="E1" s="10" t="s">
        <v>4</v>
      </c>
      <c r="F1" s="10" t="s">
        <v>5</v>
      </c>
      <c r="G1" s="11" t="s">
        <v>6</v>
      </c>
      <c r="H1" s="12" t="s">
        <v>7</v>
      </c>
    </row>
    <row r="2" spans="1:8" x14ac:dyDescent="0.25">
      <c r="A2" s="33">
        <v>1</v>
      </c>
      <c r="B2" s="22" t="s">
        <v>618</v>
      </c>
      <c r="C2" s="57" t="s">
        <v>507</v>
      </c>
      <c r="D2" s="57" t="s">
        <v>759</v>
      </c>
      <c r="E2" s="57" t="s">
        <v>758</v>
      </c>
      <c r="F2" s="57" t="s">
        <v>504</v>
      </c>
      <c r="G2" s="25" t="s">
        <v>582</v>
      </c>
      <c r="H2" s="26"/>
    </row>
    <row r="3" spans="1:8" ht="32.25" thickBot="1" x14ac:dyDescent="0.3">
      <c r="A3" s="34"/>
      <c r="B3" s="23"/>
      <c r="C3" s="56"/>
      <c r="D3" s="56"/>
      <c r="E3" s="56"/>
      <c r="F3" s="56"/>
      <c r="G3" s="13" t="s">
        <v>139</v>
      </c>
      <c r="H3" s="14">
        <v>8</v>
      </c>
    </row>
    <row r="4" spans="1:8" x14ac:dyDescent="0.25">
      <c r="A4" s="34"/>
      <c r="B4" s="23"/>
      <c r="C4" s="56"/>
      <c r="D4" s="56"/>
      <c r="E4" s="56"/>
      <c r="F4" s="56"/>
      <c r="G4" s="25" t="s">
        <v>580</v>
      </c>
      <c r="H4" s="26"/>
    </row>
    <row r="5" spans="1:8" ht="32.25" thickBot="1" x14ac:dyDescent="0.3">
      <c r="A5" s="34"/>
      <c r="B5" s="23"/>
      <c r="C5" s="56"/>
      <c r="D5" s="56"/>
      <c r="E5" s="56"/>
      <c r="F5" s="56"/>
      <c r="G5" s="13" t="s">
        <v>727</v>
      </c>
      <c r="H5" s="14">
        <v>7</v>
      </c>
    </row>
    <row r="6" spans="1:8" x14ac:dyDescent="0.25">
      <c r="A6" s="34"/>
      <c r="B6" s="23"/>
      <c r="C6" s="56"/>
      <c r="D6" s="56"/>
      <c r="E6" s="56"/>
      <c r="F6" s="56"/>
      <c r="G6" s="25" t="s">
        <v>655</v>
      </c>
      <c r="H6" s="26"/>
    </row>
    <row r="7" spans="1:8" ht="31.5" x14ac:dyDescent="0.25">
      <c r="A7" s="34"/>
      <c r="B7" s="23"/>
      <c r="C7" s="56"/>
      <c r="D7" s="56"/>
      <c r="E7" s="56"/>
      <c r="F7" s="56"/>
      <c r="G7" s="13" t="s">
        <v>654</v>
      </c>
      <c r="H7" s="14">
        <v>10</v>
      </c>
    </row>
    <row r="8" spans="1:8" ht="47.25" x14ac:dyDescent="0.25">
      <c r="A8" s="34"/>
      <c r="B8" s="23"/>
      <c r="C8" s="56"/>
      <c r="D8" s="56"/>
      <c r="E8" s="56"/>
      <c r="F8" s="56"/>
      <c r="G8" s="13" t="s">
        <v>653</v>
      </c>
      <c r="H8" s="14">
        <v>15</v>
      </c>
    </row>
    <row r="9" spans="1:8" ht="31.5" x14ac:dyDescent="0.25">
      <c r="A9" s="34"/>
      <c r="B9" s="23"/>
      <c r="C9" s="56"/>
      <c r="D9" s="56"/>
      <c r="E9" s="56"/>
      <c r="F9" s="56"/>
      <c r="G9" s="13" t="s">
        <v>728</v>
      </c>
      <c r="H9" s="14">
        <v>10</v>
      </c>
    </row>
    <row r="10" spans="1:8" x14ac:dyDescent="0.25">
      <c r="A10" s="34"/>
      <c r="B10" s="23"/>
      <c r="C10" s="56"/>
      <c r="D10" s="56"/>
      <c r="E10" s="56"/>
      <c r="F10" s="56"/>
      <c r="G10" s="13" t="s">
        <v>651</v>
      </c>
      <c r="H10" s="14">
        <v>10</v>
      </c>
    </row>
    <row r="11" spans="1:8" ht="16.5" thickBot="1" x14ac:dyDescent="0.3">
      <c r="A11" s="34"/>
      <c r="B11" s="23"/>
      <c r="C11" s="55"/>
      <c r="D11" s="55"/>
      <c r="E11" s="55"/>
      <c r="F11" s="55"/>
      <c r="G11" s="27" t="s">
        <v>8</v>
      </c>
      <c r="H11" s="29">
        <f>SUM(H3:H3,H5:H5,H7:H10,)</f>
        <v>60</v>
      </c>
    </row>
    <row r="12" spans="1:8" ht="200.1" customHeight="1" thickBot="1" x14ac:dyDescent="0.3">
      <c r="A12" s="35"/>
      <c r="B12" s="24"/>
      <c r="C12" s="31" t="s">
        <v>757</v>
      </c>
      <c r="D12" s="31"/>
      <c r="E12" s="31"/>
      <c r="F12" s="32"/>
      <c r="G12" s="28"/>
      <c r="H12" s="30"/>
    </row>
    <row r="13" spans="1:8" x14ac:dyDescent="0.25">
      <c r="A13" s="33">
        <v>2</v>
      </c>
      <c r="B13" s="22" t="s">
        <v>569</v>
      </c>
      <c r="C13" s="57" t="s">
        <v>756</v>
      </c>
      <c r="D13" s="57" t="s">
        <v>495</v>
      </c>
      <c r="E13" s="57" t="s">
        <v>755</v>
      </c>
      <c r="F13" s="57" t="s">
        <v>493</v>
      </c>
      <c r="G13" s="25" t="s">
        <v>573</v>
      </c>
      <c r="H13" s="26"/>
    </row>
    <row r="14" spans="1:8" ht="63" x14ac:dyDescent="0.25">
      <c r="A14" s="34"/>
      <c r="B14" s="23"/>
      <c r="C14" s="56"/>
      <c r="D14" s="56"/>
      <c r="E14" s="56"/>
      <c r="F14" s="56"/>
      <c r="G14" s="13" t="s">
        <v>572</v>
      </c>
      <c r="H14" s="14">
        <v>4</v>
      </c>
    </row>
    <row r="15" spans="1:8" ht="63" x14ac:dyDescent="0.25">
      <c r="A15" s="34"/>
      <c r="B15" s="23"/>
      <c r="C15" s="56"/>
      <c r="D15" s="56"/>
      <c r="E15" s="56"/>
      <c r="F15" s="56"/>
      <c r="G15" s="13" t="s">
        <v>571</v>
      </c>
      <c r="H15" s="14">
        <v>8</v>
      </c>
    </row>
    <row r="16" spans="1:8" ht="47.25" x14ac:dyDescent="0.25">
      <c r="A16" s="34"/>
      <c r="B16" s="23"/>
      <c r="C16" s="56"/>
      <c r="D16" s="56"/>
      <c r="E16" s="56"/>
      <c r="F16" s="56"/>
      <c r="G16" s="13" t="s">
        <v>640</v>
      </c>
      <c r="H16" s="14">
        <v>16</v>
      </c>
    </row>
    <row r="17" spans="1:14" ht="47.25" x14ac:dyDescent="0.25">
      <c r="A17" s="34"/>
      <c r="B17" s="23"/>
      <c r="C17" s="56"/>
      <c r="D17" s="56"/>
      <c r="E17" s="56"/>
      <c r="F17" s="56"/>
      <c r="G17" s="13" t="s">
        <v>639</v>
      </c>
      <c r="H17" s="14">
        <v>15</v>
      </c>
    </row>
    <row r="18" spans="1:14" ht="47.25" x14ac:dyDescent="0.25">
      <c r="A18" s="34"/>
      <c r="B18" s="23"/>
      <c r="C18" s="56"/>
      <c r="D18" s="56"/>
      <c r="E18" s="56"/>
      <c r="F18" s="56"/>
      <c r="G18" s="13" t="s">
        <v>645</v>
      </c>
      <c r="H18" s="14">
        <v>14</v>
      </c>
    </row>
    <row r="19" spans="1:14" x14ac:dyDescent="0.25">
      <c r="A19" s="34"/>
      <c r="B19" s="23"/>
      <c r="C19" s="56"/>
      <c r="D19" s="56"/>
      <c r="E19" s="56"/>
      <c r="F19" s="56"/>
      <c r="G19" s="13" t="s">
        <v>122</v>
      </c>
      <c r="H19" s="14">
        <v>18</v>
      </c>
    </row>
    <row r="20" spans="1:14" ht="16.5" thickBot="1" x14ac:dyDescent="0.3">
      <c r="A20" s="34"/>
      <c r="B20" s="23"/>
      <c r="C20" s="55"/>
      <c r="D20" s="55"/>
      <c r="E20" s="55"/>
      <c r="F20" s="55"/>
      <c r="G20" s="27" t="s">
        <v>8</v>
      </c>
      <c r="H20" s="29">
        <f>SUM(H14:H19,)</f>
        <v>75</v>
      </c>
    </row>
    <row r="21" spans="1:14" ht="200.1" customHeight="1" thickBot="1" x14ac:dyDescent="0.3">
      <c r="A21" s="35"/>
      <c r="B21" s="24"/>
      <c r="C21" s="31" t="s">
        <v>754</v>
      </c>
      <c r="D21" s="31"/>
      <c r="E21" s="31"/>
      <c r="F21" s="32"/>
      <c r="G21" s="28"/>
      <c r="H21" s="30"/>
    </row>
    <row r="22" spans="1:14" x14ac:dyDescent="0.25">
      <c r="A22" s="33">
        <v>3</v>
      </c>
      <c r="B22" s="22" t="s">
        <v>625</v>
      </c>
      <c r="C22" s="57" t="s">
        <v>485</v>
      </c>
      <c r="D22" s="57" t="s">
        <v>484</v>
      </c>
      <c r="E22" s="57" t="s">
        <v>443</v>
      </c>
      <c r="F22" s="57" t="s">
        <v>482</v>
      </c>
      <c r="G22" s="25" t="s">
        <v>701</v>
      </c>
      <c r="H22" s="26"/>
    </row>
    <row r="23" spans="1:14" ht="47.25" x14ac:dyDescent="0.25">
      <c r="A23" s="34"/>
      <c r="B23" s="23"/>
      <c r="C23" s="56"/>
      <c r="D23" s="56"/>
      <c r="E23" s="56"/>
      <c r="F23" s="56"/>
      <c r="G23" s="13" t="s">
        <v>753</v>
      </c>
      <c r="H23" s="14">
        <v>25</v>
      </c>
    </row>
    <row r="24" spans="1:14" ht="16.5" thickBot="1" x14ac:dyDescent="0.3">
      <c r="A24" s="34"/>
      <c r="B24" s="23"/>
      <c r="C24" s="56"/>
      <c r="D24" s="56"/>
      <c r="E24" s="56"/>
      <c r="F24" s="56"/>
      <c r="G24" s="13" t="s">
        <v>752</v>
      </c>
      <c r="H24" s="14">
        <v>20</v>
      </c>
    </row>
    <row r="25" spans="1:14" x14ac:dyDescent="0.25">
      <c r="A25" s="34"/>
      <c r="B25" s="23"/>
      <c r="C25" s="56"/>
      <c r="D25" s="56"/>
      <c r="E25" s="56"/>
      <c r="F25" s="56"/>
      <c r="G25" s="25" t="s">
        <v>573</v>
      </c>
      <c r="H25" s="26"/>
    </row>
    <row r="26" spans="1:14" ht="63.75" thickBot="1" x14ac:dyDescent="0.3">
      <c r="A26" s="34"/>
      <c r="B26" s="23"/>
      <c r="C26" s="56"/>
      <c r="D26" s="56"/>
      <c r="E26" s="56"/>
      <c r="F26" s="56"/>
      <c r="G26" s="13" t="s">
        <v>572</v>
      </c>
      <c r="H26" s="14">
        <v>10</v>
      </c>
    </row>
    <row r="27" spans="1:14" x14ac:dyDescent="0.25">
      <c r="A27" s="34"/>
      <c r="B27" s="23"/>
      <c r="C27" s="56"/>
      <c r="D27" s="56"/>
      <c r="E27" s="56"/>
      <c r="F27" s="56"/>
      <c r="G27" s="25" t="s">
        <v>564</v>
      </c>
      <c r="H27" s="26"/>
    </row>
    <row r="28" spans="1:14" ht="47.25" x14ac:dyDescent="0.25">
      <c r="A28" s="34"/>
      <c r="B28" s="23"/>
      <c r="C28" s="56"/>
      <c r="D28" s="56"/>
      <c r="E28" s="56"/>
      <c r="F28" s="56"/>
      <c r="G28" s="13" t="s">
        <v>607</v>
      </c>
      <c r="H28" s="14">
        <v>10</v>
      </c>
    </row>
    <row r="29" spans="1:14" ht="47.25" x14ac:dyDescent="0.25">
      <c r="A29" s="34"/>
      <c r="B29" s="23"/>
      <c r="C29" s="56"/>
      <c r="D29" s="56"/>
      <c r="E29" s="56"/>
      <c r="F29" s="56"/>
      <c r="G29" s="13" t="s">
        <v>562</v>
      </c>
      <c r="H29" s="14">
        <v>5</v>
      </c>
    </row>
    <row r="30" spans="1:14" ht="16.5" thickBot="1" x14ac:dyDescent="0.3">
      <c r="A30" s="34"/>
      <c r="B30" s="23"/>
      <c r="C30" s="55"/>
      <c r="D30" s="55"/>
      <c r="E30" s="55"/>
      <c r="F30" s="55"/>
      <c r="G30" s="27" t="s">
        <v>8</v>
      </c>
      <c r="H30" s="29">
        <f>SUM(H23:H24,H26:H26,H28:H29,)</f>
        <v>70</v>
      </c>
    </row>
    <row r="31" spans="1:14" ht="200.1" customHeight="1" thickBot="1" x14ac:dyDescent="0.25">
      <c r="A31" s="35"/>
      <c r="B31" s="24"/>
      <c r="C31" s="31" t="s">
        <v>751</v>
      </c>
      <c r="D31" s="31"/>
      <c r="E31" s="31"/>
      <c r="F31" s="32"/>
      <c r="G31" s="28"/>
      <c r="H31" s="30"/>
      <c r="N31" s="63"/>
    </row>
    <row r="32" spans="1:14" x14ac:dyDescent="0.25">
      <c r="A32" s="33">
        <v>4</v>
      </c>
      <c r="B32" s="22" t="s">
        <v>569</v>
      </c>
      <c r="C32" s="57" t="s">
        <v>750</v>
      </c>
      <c r="D32" s="57" t="s">
        <v>444</v>
      </c>
      <c r="E32" s="57" t="s">
        <v>749</v>
      </c>
      <c r="F32" s="57" t="s">
        <v>442</v>
      </c>
      <c r="G32" s="25" t="s">
        <v>580</v>
      </c>
      <c r="H32" s="26"/>
    </row>
    <row r="33" spans="1:8" ht="47.25" x14ac:dyDescent="0.25">
      <c r="A33" s="34"/>
      <c r="B33" s="23"/>
      <c r="C33" s="56"/>
      <c r="D33" s="56"/>
      <c r="E33" s="56"/>
      <c r="F33" s="56"/>
      <c r="G33" s="13" t="s">
        <v>678</v>
      </c>
      <c r="H33" s="14">
        <v>10</v>
      </c>
    </row>
    <row r="34" spans="1:8" ht="48" thickBot="1" x14ac:dyDescent="0.3">
      <c r="A34" s="34"/>
      <c r="B34" s="23"/>
      <c r="C34" s="56"/>
      <c r="D34" s="56"/>
      <c r="E34" s="56"/>
      <c r="F34" s="56"/>
      <c r="G34" s="13" t="s">
        <v>672</v>
      </c>
      <c r="H34" s="14">
        <v>15</v>
      </c>
    </row>
    <row r="35" spans="1:8" x14ac:dyDescent="0.25">
      <c r="A35" s="34"/>
      <c r="B35" s="23"/>
      <c r="C35" s="56"/>
      <c r="D35" s="56"/>
      <c r="E35" s="56"/>
      <c r="F35" s="56"/>
      <c r="G35" s="25" t="s">
        <v>598</v>
      </c>
      <c r="H35" s="26"/>
    </row>
    <row r="36" spans="1:8" ht="63" x14ac:dyDescent="0.25">
      <c r="A36" s="34"/>
      <c r="B36" s="23"/>
      <c r="C36" s="56"/>
      <c r="D36" s="56"/>
      <c r="E36" s="56"/>
      <c r="F36" s="56"/>
      <c r="G36" s="13" t="s">
        <v>748</v>
      </c>
      <c r="H36" s="14">
        <v>28</v>
      </c>
    </row>
    <row r="37" spans="1:8" ht="16.5" thickBot="1" x14ac:dyDescent="0.3">
      <c r="A37" s="34"/>
      <c r="B37" s="23"/>
      <c r="C37" s="55"/>
      <c r="D37" s="55"/>
      <c r="E37" s="55"/>
      <c r="F37" s="55"/>
      <c r="G37" s="27" t="s">
        <v>8</v>
      </c>
      <c r="H37" s="29">
        <f>SUM(H33:H34,H36:H36,)</f>
        <v>53</v>
      </c>
    </row>
    <row r="38" spans="1:8" ht="200.1" customHeight="1" thickBot="1" x14ac:dyDescent="0.3">
      <c r="A38" s="35"/>
      <c r="B38" s="24"/>
      <c r="C38" s="31" t="s">
        <v>747</v>
      </c>
      <c r="D38" s="31"/>
      <c r="E38" s="31"/>
      <c r="F38" s="32"/>
      <c r="G38" s="28"/>
      <c r="H38" s="30"/>
    </row>
    <row r="39" spans="1:8" x14ac:dyDescent="0.25">
      <c r="A39" s="33">
        <v>5</v>
      </c>
      <c r="B39" s="22" t="s">
        <v>569</v>
      </c>
      <c r="C39" s="57" t="s">
        <v>413</v>
      </c>
      <c r="D39" s="57" t="s">
        <v>412</v>
      </c>
      <c r="E39" s="57" t="s">
        <v>746</v>
      </c>
      <c r="F39" s="57" t="s">
        <v>410</v>
      </c>
      <c r="G39" s="25" t="s">
        <v>598</v>
      </c>
      <c r="H39" s="26"/>
    </row>
    <row r="40" spans="1:8" ht="63.75" thickBot="1" x14ac:dyDescent="0.3">
      <c r="A40" s="34"/>
      <c r="B40" s="23"/>
      <c r="C40" s="56"/>
      <c r="D40" s="56"/>
      <c r="E40" s="56"/>
      <c r="F40" s="56"/>
      <c r="G40" s="13" t="s">
        <v>741</v>
      </c>
      <c r="H40" s="14">
        <v>6</v>
      </c>
    </row>
    <row r="41" spans="1:8" x14ac:dyDescent="0.25">
      <c r="A41" s="34"/>
      <c r="B41" s="23"/>
      <c r="C41" s="56"/>
      <c r="D41" s="56"/>
      <c r="E41" s="56"/>
      <c r="F41" s="56"/>
      <c r="G41" s="25" t="s">
        <v>564</v>
      </c>
      <c r="H41" s="26"/>
    </row>
    <row r="42" spans="1:8" ht="47.25" x14ac:dyDescent="0.25">
      <c r="A42" s="34"/>
      <c r="B42" s="23"/>
      <c r="C42" s="56"/>
      <c r="D42" s="56"/>
      <c r="E42" s="56"/>
      <c r="F42" s="56"/>
      <c r="G42" s="13" t="s">
        <v>716</v>
      </c>
      <c r="H42" s="14">
        <v>6</v>
      </c>
    </row>
    <row r="43" spans="1:8" ht="16.5" thickBot="1" x14ac:dyDescent="0.3">
      <c r="A43" s="34"/>
      <c r="B43" s="23"/>
      <c r="C43" s="55"/>
      <c r="D43" s="55"/>
      <c r="E43" s="55"/>
      <c r="F43" s="55"/>
      <c r="G43" s="27" t="s">
        <v>8</v>
      </c>
      <c r="H43" s="29">
        <f>SUM(H40:H40,H42:H42,)</f>
        <v>12</v>
      </c>
    </row>
    <row r="44" spans="1:8" ht="200.1" customHeight="1" thickBot="1" x14ac:dyDescent="0.3">
      <c r="A44" s="35"/>
      <c r="B44" s="24"/>
      <c r="C44" s="31" t="s">
        <v>745</v>
      </c>
      <c r="D44" s="31"/>
      <c r="E44" s="31"/>
      <c r="F44" s="32"/>
      <c r="G44" s="28"/>
      <c r="H44" s="30"/>
    </row>
    <row r="45" spans="1:8" x14ac:dyDescent="0.25">
      <c r="A45" s="33">
        <v>6</v>
      </c>
      <c r="B45" s="22" t="s">
        <v>569</v>
      </c>
      <c r="C45" s="57" t="s">
        <v>744</v>
      </c>
      <c r="D45" s="57" t="s">
        <v>743</v>
      </c>
      <c r="E45" s="57" t="s">
        <v>742</v>
      </c>
      <c r="F45" s="57" t="s">
        <v>482</v>
      </c>
      <c r="G45" s="25" t="s">
        <v>598</v>
      </c>
      <c r="H45" s="26"/>
    </row>
    <row r="46" spans="1:8" ht="63" x14ac:dyDescent="0.25">
      <c r="A46" s="34"/>
      <c r="B46" s="23"/>
      <c r="C46" s="56"/>
      <c r="D46" s="56"/>
      <c r="E46" s="56"/>
      <c r="F46" s="56"/>
      <c r="G46" s="13" t="s">
        <v>741</v>
      </c>
      <c r="H46" s="14">
        <v>6</v>
      </c>
    </row>
    <row r="47" spans="1:8" ht="47.25" x14ac:dyDescent="0.25">
      <c r="A47" s="34"/>
      <c r="B47" s="23"/>
      <c r="C47" s="56"/>
      <c r="D47" s="56"/>
      <c r="E47" s="56"/>
      <c r="F47" s="56"/>
      <c r="G47" s="13" t="s">
        <v>735</v>
      </c>
      <c r="H47" s="14">
        <v>6</v>
      </c>
    </row>
    <row r="48" spans="1:8" ht="16.5" thickBot="1" x14ac:dyDescent="0.3">
      <c r="A48" s="34"/>
      <c r="B48" s="23"/>
      <c r="C48" s="55"/>
      <c r="D48" s="55"/>
      <c r="E48" s="55"/>
      <c r="F48" s="55"/>
      <c r="G48" s="27" t="s">
        <v>8</v>
      </c>
      <c r="H48" s="29">
        <f>SUM(H46:H47,)</f>
        <v>12</v>
      </c>
    </row>
    <row r="49" spans="1:8" ht="200.1" customHeight="1" thickBot="1" x14ac:dyDescent="0.3">
      <c r="A49" s="35"/>
      <c r="B49" s="24"/>
      <c r="C49" s="31" t="s">
        <v>740</v>
      </c>
      <c r="D49" s="31"/>
      <c r="E49" s="31"/>
      <c r="F49" s="32"/>
      <c r="G49" s="28"/>
      <c r="H49" s="30"/>
    </row>
    <row r="50" spans="1:8" x14ac:dyDescent="0.25">
      <c r="A50" s="33">
        <v>7</v>
      </c>
      <c r="B50" s="22" t="s">
        <v>569</v>
      </c>
      <c r="C50" s="57" t="s">
        <v>739</v>
      </c>
      <c r="D50" s="57" t="s">
        <v>738</v>
      </c>
      <c r="E50" s="57" t="s">
        <v>737</v>
      </c>
      <c r="F50" s="57" t="s">
        <v>736</v>
      </c>
      <c r="G50" s="25" t="s">
        <v>598</v>
      </c>
      <c r="H50" s="26"/>
    </row>
    <row r="51" spans="1:8" ht="47.25" x14ac:dyDescent="0.25">
      <c r="A51" s="34"/>
      <c r="B51" s="23"/>
      <c r="C51" s="56"/>
      <c r="D51" s="56"/>
      <c r="E51" s="56"/>
      <c r="F51" s="56"/>
      <c r="G51" s="13" t="s">
        <v>735</v>
      </c>
      <c r="H51" s="14">
        <v>6</v>
      </c>
    </row>
    <row r="52" spans="1:8" ht="31.5" x14ac:dyDescent="0.25">
      <c r="A52" s="34"/>
      <c r="B52" s="23"/>
      <c r="C52" s="56"/>
      <c r="D52" s="56"/>
      <c r="E52" s="56"/>
      <c r="F52" s="56"/>
      <c r="G52" s="13" t="s">
        <v>734</v>
      </c>
      <c r="H52" s="14">
        <v>20</v>
      </c>
    </row>
    <row r="53" spans="1:8" ht="82.5" customHeight="1" thickBot="1" x14ac:dyDescent="0.3">
      <c r="A53" s="34"/>
      <c r="B53" s="23"/>
      <c r="C53" s="55"/>
      <c r="D53" s="55"/>
      <c r="E53" s="55"/>
      <c r="F53" s="55"/>
      <c r="G53" s="27" t="s">
        <v>8</v>
      </c>
      <c r="H53" s="29">
        <f>SUM(H51:H52,)</f>
        <v>26</v>
      </c>
    </row>
    <row r="54" spans="1:8" ht="200.1" customHeight="1" thickBot="1" x14ac:dyDescent="0.3">
      <c r="A54" s="35"/>
      <c r="B54" s="24"/>
      <c r="C54" s="31" t="s">
        <v>733</v>
      </c>
      <c r="D54" s="31"/>
      <c r="E54" s="31"/>
      <c r="F54" s="32"/>
      <c r="G54" s="28"/>
      <c r="H54" s="30"/>
    </row>
    <row r="55" spans="1:8" x14ac:dyDescent="0.25">
      <c r="A55" s="33">
        <v>8</v>
      </c>
      <c r="B55" s="22" t="s">
        <v>618</v>
      </c>
      <c r="C55" s="57" t="s">
        <v>732</v>
      </c>
      <c r="D55" s="57" t="s">
        <v>731</v>
      </c>
      <c r="E55" s="57" t="s">
        <v>730</v>
      </c>
      <c r="F55" s="57" t="s">
        <v>729</v>
      </c>
      <c r="G55" s="25" t="s">
        <v>660</v>
      </c>
      <c r="H55" s="26"/>
    </row>
    <row r="56" spans="1:8" ht="16.5" thickBot="1" x14ac:dyDescent="0.3">
      <c r="A56" s="34"/>
      <c r="B56" s="23"/>
      <c r="C56" s="56"/>
      <c r="D56" s="56"/>
      <c r="E56" s="56"/>
      <c r="F56" s="56"/>
      <c r="G56" s="13" t="s">
        <v>709</v>
      </c>
      <c r="H56" s="14">
        <v>10</v>
      </c>
    </row>
    <row r="57" spans="1:8" x14ac:dyDescent="0.25">
      <c r="A57" s="34"/>
      <c r="B57" s="23"/>
      <c r="C57" s="56"/>
      <c r="D57" s="56"/>
      <c r="E57" s="56"/>
      <c r="F57" s="56"/>
      <c r="G57" s="25" t="s">
        <v>655</v>
      </c>
      <c r="H57" s="26"/>
    </row>
    <row r="58" spans="1:8" ht="31.5" x14ac:dyDescent="0.25">
      <c r="A58" s="34"/>
      <c r="B58" s="23"/>
      <c r="C58" s="56"/>
      <c r="D58" s="56"/>
      <c r="E58" s="56"/>
      <c r="F58" s="56"/>
      <c r="G58" s="13" t="s">
        <v>654</v>
      </c>
      <c r="H58" s="14">
        <v>7</v>
      </c>
    </row>
    <row r="59" spans="1:8" ht="32.25" thickBot="1" x14ac:dyDescent="0.3">
      <c r="A59" s="34"/>
      <c r="B59" s="23"/>
      <c r="C59" s="56"/>
      <c r="D59" s="56"/>
      <c r="E59" s="56"/>
      <c r="F59" s="56"/>
      <c r="G59" s="13" t="s">
        <v>728</v>
      </c>
      <c r="H59" s="14">
        <v>8</v>
      </c>
    </row>
    <row r="60" spans="1:8" x14ac:dyDescent="0.25">
      <c r="A60" s="34"/>
      <c r="B60" s="23"/>
      <c r="C60" s="56"/>
      <c r="D60" s="56"/>
      <c r="E60" s="56"/>
      <c r="F60" s="56"/>
      <c r="G60" s="25" t="s">
        <v>580</v>
      </c>
      <c r="H60" s="26"/>
    </row>
    <row r="61" spans="1:8" ht="31.5" x14ac:dyDescent="0.25">
      <c r="A61" s="34"/>
      <c r="B61" s="23"/>
      <c r="C61" s="56"/>
      <c r="D61" s="56"/>
      <c r="E61" s="56"/>
      <c r="F61" s="56"/>
      <c r="G61" s="13" t="s">
        <v>727</v>
      </c>
      <c r="H61" s="14">
        <v>8</v>
      </c>
    </row>
    <row r="62" spans="1:8" ht="16.5" thickBot="1" x14ac:dyDescent="0.3">
      <c r="A62" s="34"/>
      <c r="B62" s="23"/>
      <c r="C62" s="55"/>
      <c r="D62" s="55"/>
      <c r="E62" s="55"/>
      <c r="F62" s="55"/>
      <c r="G62" s="27" t="s">
        <v>8</v>
      </c>
      <c r="H62" s="29">
        <f>SUM(H56:H56,H58:H59,H61:H61,)</f>
        <v>33</v>
      </c>
    </row>
    <row r="63" spans="1:8" ht="200.1" customHeight="1" thickBot="1" x14ac:dyDescent="0.3">
      <c r="A63" s="35"/>
      <c r="B63" s="24"/>
      <c r="C63" s="31" t="s">
        <v>726</v>
      </c>
      <c r="D63" s="31"/>
      <c r="E63" s="31"/>
      <c r="F63" s="32"/>
      <c r="G63" s="28"/>
      <c r="H63" s="30"/>
    </row>
    <row r="64" spans="1:8" x14ac:dyDescent="0.25">
      <c r="A64" s="33">
        <v>9</v>
      </c>
      <c r="B64" s="22" t="s">
        <v>569</v>
      </c>
      <c r="C64" s="57" t="s">
        <v>725</v>
      </c>
      <c r="D64" s="57" t="s">
        <v>724</v>
      </c>
      <c r="E64" s="57" t="s">
        <v>723</v>
      </c>
      <c r="F64" s="57" t="s">
        <v>722</v>
      </c>
      <c r="G64" s="25" t="s">
        <v>584</v>
      </c>
      <c r="H64" s="26"/>
    </row>
    <row r="65" spans="1:8" ht="47.25" x14ac:dyDescent="0.25">
      <c r="A65" s="34"/>
      <c r="B65" s="23"/>
      <c r="C65" s="56"/>
      <c r="D65" s="56"/>
      <c r="E65" s="56"/>
      <c r="F65" s="56"/>
      <c r="G65" s="13" t="s">
        <v>164</v>
      </c>
      <c r="H65" s="14">
        <v>5</v>
      </c>
    </row>
    <row r="66" spans="1:8" ht="63" x14ac:dyDescent="0.25">
      <c r="A66" s="34"/>
      <c r="B66" s="23"/>
      <c r="C66" s="56"/>
      <c r="D66" s="56"/>
      <c r="E66" s="56"/>
      <c r="F66" s="56"/>
      <c r="G66" s="13" t="s">
        <v>627</v>
      </c>
      <c r="H66" s="14">
        <v>18</v>
      </c>
    </row>
    <row r="67" spans="1:8" ht="63" x14ac:dyDescent="0.25">
      <c r="A67" s="34"/>
      <c r="B67" s="23"/>
      <c r="C67" s="56"/>
      <c r="D67" s="56"/>
      <c r="E67" s="56"/>
      <c r="F67" s="56"/>
      <c r="G67" s="13" t="s">
        <v>591</v>
      </c>
      <c r="H67" s="14">
        <v>10</v>
      </c>
    </row>
    <row r="68" spans="1:8" ht="63" x14ac:dyDescent="0.25">
      <c r="A68" s="34"/>
      <c r="B68" s="23"/>
      <c r="C68" s="56"/>
      <c r="D68" s="56"/>
      <c r="E68" s="56"/>
      <c r="F68" s="56"/>
      <c r="G68" s="13" t="s">
        <v>590</v>
      </c>
      <c r="H68" s="14">
        <v>19</v>
      </c>
    </row>
    <row r="69" spans="1:8" ht="47.25" x14ac:dyDescent="0.25">
      <c r="A69" s="34"/>
      <c r="B69" s="23"/>
      <c r="C69" s="56"/>
      <c r="D69" s="56"/>
      <c r="E69" s="56"/>
      <c r="F69" s="56"/>
      <c r="G69" s="13" t="s">
        <v>583</v>
      </c>
      <c r="H69" s="14">
        <v>10</v>
      </c>
    </row>
    <row r="70" spans="1:8" x14ac:dyDescent="0.25">
      <c r="A70" s="34"/>
      <c r="B70" s="23"/>
      <c r="C70" s="56"/>
      <c r="D70" s="56"/>
      <c r="E70" s="56"/>
      <c r="F70" s="56"/>
      <c r="G70" s="13" t="s">
        <v>122</v>
      </c>
      <c r="H70" s="14">
        <v>12</v>
      </c>
    </row>
    <row r="71" spans="1:8" ht="16.5" thickBot="1" x14ac:dyDescent="0.3">
      <c r="A71" s="34"/>
      <c r="B71" s="23"/>
      <c r="C71" s="55"/>
      <c r="D71" s="55"/>
      <c r="E71" s="55"/>
      <c r="F71" s="55"/>
      <c r="G71" s="27" t="s">
        <v>8</v>
      </c>
      <c r="H71" s="29">
        <f>SUM(H65:H70,)</f>
        <v>74</v>
      </c>
    </row>
    <row r="72" spans="1:8" ht="200.1" customHeight="1" thickBot="1" x14ac:dyDescent="0.3">
      <c r="A72" s="35"/>
      <c r="B72" s="24"/>
      <c r="C72" s="31" t="s">
        <v>721</v>
      </c>
      <c r="D72" s="31"/>
      <c r="E72" s="31"/>
      <c r="F72" s="32"/>
      <c r="G72" s="28"/>
      <c r="H72" s="30"/>
    </row>
    <row r="73" spans="1:8" x14ac:dyDescent="0.25">
      <c r="A73" s="33">
        <v>10</v>
      </c>
      <c r="B73" s="22" t="s">
        <v>569</v>
      </c>
      <c r="C73" s="57" t="s">
        <v>720</v>
      </c>
      <c r="D73" s="57" t="s">
        <v>719</v>
      </c>
      <c r="E73" s="57" t="s">
        <v>718</v>
      </c>
      <c r="F73" s="57" t="s">
        <v>717</v>
      </c>
      <c r="G73" s="25" t="s">
        <v>564</v>
      </c>
      <c r="H73" s="26"/>
    </row>
    <row r="74" spans="1:8" ht="47.25" x14ac:dyDescent="0.25">
      <c r="A74" s="34"/>
      <c r="B74" s="23"/>
      <c r="C74" s="56"/>
      <c r="D74" s="56"/>
      <c r="E74" s="56"/>
      <c r="F74" s="56"/>
      <c r="G74" s="13" t="s">
        <v>716</v>
      </c>
      <c r="H74" s="14">
        <v>6</v>
      </c>
    </row>
    <row r="75" spans="1:8" ht="47.25" x14ac:dyDescent="0.25">
      <c r="A75" s="34"/>
      <c r="B75" s="23"/>
      <c r="C75" s="56"/>
      <c r="D75" s="56"/>
      <c r="E75" s="56"/>
      <c r="F75" s="56"/>
      <c r="G75" s="13" t="s">
        <v>562</v>
      </c>
      <c r="H75" s="14">
        <v>10</v>
      </c>
    </row>
    <row r="76" spans="1:8" ht="32.25" thickBot="1" x14ac:dyDescent="0.3">
      <c r="A76" s="34"/>
      <c r="B76" s="23"/>
      <c r="C76" s="56"/>
      <c r="D76" s="56"/>
      <c r="E76" s="56"/>
      <c r="F76" s="56"/>
      <c r="G76" s="13" t="s">
        <v>561</v>
      </c>
      <c r="H76" s="14">
        <v>6</v>
      </c>
    </row>
    <row r="77" spans="1:8" x14ac:dyDescent="0.25">
      <c r="A77" s="34"/>
      <c r="B77" s="23"/>
      <c r="C77" s="56"/>
      <c r="D77" s="56"/>
      <c r="E77" s="56"/>
      <c r="F77" s="56"/>
      <c r="G77" s="25" t="s">
        <v>655</v>
      </c>
      <c r="H77" s="26"/>
    </row>
    <row r="78" spans="1:8" ht="31.5" x14ac:dyDescent="0.25">
      <c r="A78" s="34"/>
      <c r="B78" s="23"/>
      <c r="C78" s="56"/>
      <c r="D78" s="56"/>
      <c r="E78" s="56"/>
      <c r="F78" s="56"/>
      <c r="G78" s="13" t="s">
        <v>715</v>
      </c>
      <c r="H78" s="14">
        <v>18</v>
      </c>
    </row>
    <row r="79" spans="1:8" ht="31.5" x14ac:dyDescent="0.25">
      <c r="A79" s="34"/>
      <c r="B79" s="23"/>
      <c r="C79" s="56"/>
      <c r="D79" s="56"/>
      <c r="E79" s="56"/>
      <c r="F79" s="56"/>
      <c r="G79" s="13" t="s">
        <v>714</v>
      </c>
      <c r="H79" s="14">
        <v>18</v>
      </c>
    </row>
    <row r="80" spans="1:8" ht="122.25" customHeight="1" thickBot="1" x14ac:dyDescent="0.3">
      <c r="A80" s="34"/>
      <c r="B80" s="23"/>
      <c r="C80" s="55"/>
      <c r="D80" s="55"/>
      <c r="E80" s="55"/>
      <c r="F80" s="55"/>
      <c r="G80" s="27" t="s">
        <v>8</v>
      </c>
      <c r="H80" s="29">
        <f>SUM(H74:H76,H78:H79,)</f>
        <v>58</v>
      </c>
    </row>
    <row r="81" spans="1:8" ht="200.1" customHeight="1" thickBot="1" x14ac:dyDescent="0.3">
      <c r="A81" s="35"/>
      <c r="B81" s="24"/>
      <c r="C81" s="31" t="s">
        <v>713</v>
      </c>
      <c r="D81" s="31"/>
      <c r="E81" s="31"/>
      <c r="F81" s="32"/>
      <c r="G81" s="28"/>
      <c r="H81" s="30"/>
    </row>
    <row r="82" spans="1:8" x14ac:dyDescent="0.25">
      <c r="A82" s="33">
        <v>11</v>
      </c>
      <c r="B82" s="22" t="s">
        <v>569</v>
      </c>
      <c r="C82" s="57" t="s">
        <v>712</v>
      </c>
      <c r="D82" s="57" t="s">
        <v>711</v>
      </c>
      <c r="E82" s="57" t="s">
        <v>710</v>
      </c>
      <c r="F82" s="57" t="s">
        <v>704</v>
      </c>
      <c r="G82" s="25" t="s">
        <v>564</v>
      </c>
      <c r="H82" s="26"/>
    </row>
    <row r="83" spans="1:8" ht="78.75" x14ac:dyDescent="0.25">
      <c r="A83" s="34"/>
      <c r="B83" s="23"/>
      <c r="C83" s="56"/>
      <c r="D83" s="56"/>
      <c r="E83" s="56"/>
      <c r="F83" s="56"/>
      <c r="G83" s="13" t="s">
        <v>703</v>
      </c>
      <c r="H83" s="14">
        <v>10</v>
      </c>
    </row>
    <row r="84" spans="1:8" x14ac:dyDescent="0.25">
      <c r="A84" s="34"/>
      <c r="B84" s="23"/>
      <c r="C84" s="56"/>
      <c r="D84" s="56"/>
      <c r="E84" s="56"/>
      <c r="F84" s="56"/>
      <c r="G84" s="13" t="s">
        <v>702</v>
      </c>
      <c r="H84" s="14">
        <v>10</v>
      </c>
    </row>
    <row r="85" spans="1:8" ht="48" thickBot="1" x14ac:dyDescent="0.3">
      <c r="A85" s="34"/>
      <c r="B85" s="23"/>
      <c r="C85" s="56"/>
      <c r="D85" s="56"/>
      <c r="E85" s="56"/>
      <c r="F85" s="56"/>
      <c r="G85" s="13" t="s">
        <v>607</v>
      </c>
      <c r="H85" s="14">
        <v>10</v>
      </c>
    </row>
    <row r="86" spans="1:8" x14ac:dyDescent="0.25">
      <c r="A86" s="34"/>
      <c r="B86" s="23"/>
      <c r="C86" s="56"/>
      <c r="D86" s="56"/>
      <c r="E86" s="56"/>
      <c r="F86" s="56"/>
      <c r="G86" s="25" t="s">
        <v>660</v>
      </c>
      <c r="H86" s="26"/>
    </row>
    <row r="87" spans="1:8" x14ac:dyDescent="0.25">
      <c r="A87" s="34"/>
      <c r="B87" s="23"/>
      <c r="C87" s="56"/>
      <c r="D87" s="56"/>
      <c r="E87" s="56"/>
      <c r="F87" s="56"/>
      <c r="G87" s="13" t="s">
        <v>709</v>
      </c>
      <c r="H87" s="14">
        <v>18</v>
      </c>
    </row>
    <row r="88" spans="1:8" x14ac:dyDescent="0.25">
      <c r="A88" s="34"/>
      <c r="B88" s="23"/>
      <c r="C88" s="56"/>
      <c r="D88" s="56"/>
      <c r="E88" s="56"/>
      <c r="F88" s="56"/>
      <c r="G88" s="13" t="s">
        <v>122</v>
      </c>
      <c r="H88" s="14">
        <v>12</v>
      </c>
    </row>
    <row r="89" spans="1:8" ht="16.5" thickBot="1" x14ac:dyDescent="0.3">
      <c r="A89" s="34"/>
      <c r="B89" s="23"/>
      <c r="C89" s="55"/>
      <c r="D89" s="55"/>
      <c r="E89" s="55"/>
      <c r="F89" s="55"/>
      <c r="G89" s="27" t="s">
        <v>8</v>
      </c>
      <c r="H89" s="29">
        <f>SUM(H83:H85,H87:H88,)</f>
        <v>60</v>
      </c>
    </row>
    <row r="90" spans="1:8" ht="200.1" customHeight="1" thickBot="1" x14ac:dyDescent="0.3">
      <c r="A90" s="35"/>
      <c r="B90" s="24"/>
      <c r="C90" s="31" t="s">
        <v>708</v>
      </c>
      <c r="D90" s="31"/>
      <c r="E90" s="31"/>
      <c r="F90" s="32"/>
      <c r="G90" s="28"/>
      <c r="H90" s="30"/>
    </row>
    <row r="91" spans="1:8" x14ac:dyDescent="0.25">
      <c r="A91" s="33">
        <v>12</v>
      </c>
      <c r="B91" s="22" t="s">
        <v>569</v>
      </c>
      <c r="C91" s="57" t="s">
        <v>707</v>
      </c>
      <c r="D91" s="57" t="s">
        <v>706</v>
      </c>
      <c r="E91" s="57" t="s">
        <v>705</v>
      </c>
      <c r="F91" s="57" t="s">
        <v>704</v>
      </c>
      <c r="G91" s="25" t="s">
        <v>564</v>
      </c>
      <c r="H91" s="26"/>
    </row>
    <row r="92" spans="1:8" ht="78.75" x14ac:dyDescent="0.25">
      <c r="A92" s="34"/>
      <c r="B92" s="23"/>
      <c r="C92" s="56"/>
      <c r="D92" s="56"/>
      <c r="E92" s="56"/>
      <c r="F92" s="56"/>
      <c r="G92" s="13" t="s">
        <v>703</v>
      </c>
      <c r="H92" s="14">
        <v>8</v>
      </c>
    </row>
    <row r="93" spans="1:8" ht="16.5" thickBot="1" x14ac:dyDescent="0.3">
      <c r="A93" s="34"/>
      <c r="B93" s="23"/>
      <c r="C93" s="56"/>
      <c r="D93" s="56"/>
      <c r="E93" s="56"/>
      <c r="F93" s="56"/>
      <c r="G93" s="13" t="s">
        <v>702</v>
      </c>
      <c r="H93" s="14">
        <v>10</v>
      </c>
    </row>
    <row r="94" spans="1:8" x14ac:dyDescent="0.25">
      <c r="A94" s="34"/>
      <c r="B94" s="23"/>
      <c r="C94" s="56"/>
      <c r="D94" s="56"/>
      <c r="E94" s="56"/>
      <c r="F94" s="56"/>
      <c r="G94" s="25" t="s">
        <v>701</v>
      </c>
      <c r="H94" s="26"/>
    </row>
    <row r="95" spans="1:8" ht="31.5" x14ac:dyDescent="0.25">
      <c r="A95" s="34"/>
      <c r="B95" s="23"/>
      <c r="C95" s="56"/>
      <c r="D95" s="56"/>
      <c r="E95" s="56"/>
      <c r="F95" s="56"/>
      <c r="G95" s="13" t="s">
        <v>700</v>
      </c>
      <c r="H95" s="14">
        <v>15</v>
      </c>
    </row>
    <row r="96" spans="1:8" ht="16.5" thickBot="1" x14ac:dyDescent="0.3">
      <c r="A96" s="34"/>
      <c r="B96" s="23"/>
      <c r="C96" s="55"/>
      <c r="D96" s="55"/>
      <c r="E96" s="55"/>
      <c r="F96" s="55"/>
      <c r="G96" s="27" t="s">
        <v>8</v>
      </c>
      <c r="H96" s="29">
        <f>SUM(H92:H93,H95:H95,)</f>
        <v>33</v>
      </c>
    </row>
    <row r="97" spans="1:8" ht="200.1" customHeight="1" thickBot="1" x14ac:dyDescent="0.3">
      <c r="A97" s="35"/>
      <c r="B97" s="24"/>
      <c r="C97" s="31" t="s">
        <v>699</v>
      </c>
      <c r="D97" s="31"/>
      <c r="E97" s="31"/>
      <c r="F97" s="32"/>
      <c r="G97" s="28"/>
      <c r="H97" s="30"/>
    </row>
    <row r="98" spans="1:8" x14ac:dyDescent="0.25">
      <c r="A98" s="33">
        <v>13</v>
      </c>
      <c r="B98" s="22" t="s">
        <v>618</v>
      </c>
      <c r="C98" s="57" t="s">
        <v>698</v>
      </c>
      <c r="D98" s="57" t="s">
        <v>697</v>
      </c>
      <c r="E98" s="57" t="s">
        <v>696</v>
      </c>
      <c r="F98" s="57" t="s">
        <v>695</v>
      </c>
      <c r="G98" s="25" t="s">
        <v>580</v>
      </c>
      <c r="H98" s="26"/>
    </row>
    <row r="99" spans="1:8" ht="31.5" x14ac:dyDescent="0.25">
      <c r="A99" s="34"/>
      <c r="B99" s="23"/>
      <c r="C99" s="56"/>
      <c r="D99" s="56"/>
      <c r="E99" s="56"/>
      <c r="F99" s="56"/>
      <c r="G99" s="13" t="s">
        <v>683</v>
      </c>
      <c r="H99" s="14">
        <v>10</v>
      </c>
    </row>
    <row r="100" spans="1:8" ht="31.5" x14ac:dyDescent="0.25">
      <c r="A100" s="34"/>
      <c r="B100" s="23"/>
      <c r="C100" s="56"/>
      <c r="D100" s="56"/>
      <c r="E100" s="56"/>
      <c r="F100" s="56"/>
      <c r="G100" s="13" t="s">
        <v>673</v>
      </c>
      <c r="H100" s="14">
        <v>10</v>
      </c>
    </row>
    <row r="101" spans="1:8" ht="31.5" x14ac:dyDescent="0.25">
      <c r="A101" s="34"/>
      <c r="B101" s="23"/>
      <c r="C101" s="56"/>
      <c r="D101" s="56"/>
      <c r="E101" s="56"/>
      <c r="F101" s="56"/>
      <c r="G101" s="13" t="s">
        <v>694</v>
      </c>
      <c r="H101" s="14">
        <v>15</v>
      </c>
    </row>
    <row r="102" spans="1:8" ht="31.5" x14ac:dyDescent="0.25">
      <c r="A102" s="34"/>
      <c r="B102" s="23"/>
      <c r="C102" s="56"/>
      <c r="D102" s="56"/>
      <c r="E102" s="56"/>
      <c r="F102" s="56"/>
      <c r="G102" s="13" t="s">
        <v>693</v>
      </c>
      <c r="H102" s="14">
        <v>15</v>
      </c>
    </row>
    <row r="103" spans="1:8" ht="16.5" thickBot="1" x14ac:dyDescent="0.3">
      <c r="A103" s="34"/>
      <c r="B103" s="23"/>
      <c r="C103" s="56"/>
      <c r="D103" s="56"/>
      <c r="E103" s="56"/>
      <c r="F103" s="56"/>
      <c r="G103" s="13" t="s">
        <v>122</v>
      </c>
      <c r="H103" s="14">
        <v>10</v>
      </c>
    </row>
    <row r="104" spans="1:8" x14ac:dyDescent="0.25">
      <c r="A104" s="34"/>
      <c r="B104" s="23"/>
      <c r="C104" s="56"/>
      <c r="D104" s="56"/>
      <c r="E104" s="56"/>
      <c r="F104" s="56"/>
      <c r="G104" s="25" t="s">
        <v>598</v>
      </c>
      <c r="H104" s="26"/>
    </row>
    <row r="105" spans="1:8" ht="47.25" x14ac:dyDescent="0.25">
      <c r="A105" s="34"/>
      <c r="B105" s="23"/>
      <c r="C105" s="56"/>
      <c r="D105" s="56"/>
      <c r="E105" s="56"/>
      <c r="F105" s="56"/>
      <c r="G105" s="13" t="s">
        <v>638</v>
      </c>
      <c r="H105" s="14">
        <v>20</v>
      </c>
    </row>
    <row r="106" spans="1:8" ht="16.5" thickBot="1" x14ac:dyDescent="0.3">
      <c r="A106" s="34"/>
      <c r="B106" s="23"/>
      <c r="C106" s="55"/>
      <c r="D106" s="55"/>
      <c r="E106" s="55"/>
      <c r="F106" s="55"/>
      <c r="G106" s="27" t="s">
        <v>8</v>
      </c>
      <c r="H106" s="29">
        <f>SUM(H99:H103,H105:H105,)</f>
        <v>80</v>
      </c>
    </row>
    <row r="107" spans="1:8" ht="200.1" customHeight="1" thickBot="1" x14ac:dyDescent="0.3">
      <c r="A107" s="35"/>
      <c r="B107" s="24"/>
      <c r="C107" s="31" t="s">
        <v>692</v>
      </c>
      <c r="D107" s="31"/>
      <c r="E107" s="31"/>
      <c r="F107" s="32"/>
      <c r="G107" s="28"/>
      <c r="H107" s="30"/>
    </row>
    <row r="108" spans="1:8" x14ac:dyDescent="0.25">
      <c r="A108" s="33">
        <v>14</v>
      </c>
      <c r="B108" s="22" t="s">
        <v>569</v>
      </c>
      <c r="C108" s="57" t="s">
        <v>691</v>
      </c>
      <c r="D108" s="57" t="s">
        <v>690</v>
      </c>
      <c r="E108" s="57" t="s">
        <v>169</v>
      </c>
      <c r="F108" s="57" t="s">
        <v>689</v>
      </c>
      <c r="G108" s="25" t="s">
        <v>584</v>
      </c>
      <c r="H108" s="26"/>
    </row>
    <row r="109" spans="1:8" ht="47.25" x14ac:dyDescent="0.25">
      <c r="A109" s="34"/>
      <c r="B109" s="23"/>
      <c r="C109" s="56"/>
      <c r="D109" s="56"/>
      <c r="E109" s="56"/>
      <c r="F109" s="56"/>
      <c r="G109" s="13" t="s">
        <v>164</v>
      </c>
      <c r="H109" s="14">
        <v>5</v>
      </c>
    </row>
    <row r="110" spans="1:8" ht="63" x14ac:dyDescent="0.25">
      <c r="A110" s="34"/>
      <c r="B110" s="23"/>
      <c r="C110" s="56"/>
      <c r="D110" s="56"/>
      <c r="E110" s="56"/>
      <c r="F110" s="56"/>
      <c r="G110" s="13" t="s">
        <v>627</v>
      </c>
      <c r="H110" s="14">
        <v>12</v>
      </c>
    </row>
    <row r="111" spans="1:8" ht="189.75" customHeight="1" thickBot="1" x14ac:dyDescent="0.3">
      <c r="A111" s="34"/>
      <c r="B111" s="23"/>
      <c r="C111" s="55"/>
      <c r="D111" s="55"/>
      <c r="E111" s="55"/>
      <c r="F111" s="55"/>
      <c r="G111" s="27" t="s">
        <v>8</v>
      </c>
      <c r="H111" s="29">
        <f>SUM(H109:H110,)</f>
        <v>17</v>
      </c>
    </row>
    <row r="112" spans="1:8" ht="200.1" customHeight="1" thickBot="1" x14ac:dyDescent="0.3">
      <c r="A112" s="35"/>
      <c r="B112" s="24"/>
      <c r="C112" s="31" t="s">
        <v>688</v>
      </c>
      <c r="D112" s="31"/>
      <c r="E112" s="31"/>
      <c r="F112" s="32"/>
      <c r="G112" s="28"/>
      <c r="H112" s="30"/>
    </row>
    <row r="113" spans="1:8" x14ac:dyDescent="0.25">
      <c r="A113" s="33">
        <v>15</v>
      </c>
      <c r="B113" s="22" t="s">
        <v>618</v>
      </c>
      <c r="C113" s="57" t="s">
        <v>687</v>
      </c>
      <c r="D113" s="57" t="s">
        <v>686</v>
      </c>
      <c r="E113" s="57" t="s">
        <v>685</v>
      </c>
      <c r="F113" s="57" t="s">
        <v>621</v>
      </c>
      <c r="G113" s="25" t="s">
        <v>584</v>
      </c>
      <c r="H113" s="26"/>
    </row>
    <row r="114" spans="1:8" ht="48" thickBot="1" x14ac:dyDescent="0.3">
      <c r="A114" s="34"/>
      <c r="B114" s="23"/>
      <c r="C114" s="56"/>
      <c r="D114" s="56"/>
      <c r="E114" s="56"/>
      <c r="F114" s="56"/>
      <c r="G114" s="13" t="s">
        <v>684</v>
      </c>
      <c r="H114" s="14">
        <v>5</v>
      </c>
    </row>
    <row r="115" spans="1:8" x14ac:dyDescent="0.25">
      <c r="A115" s="34"/>
      <c r="B115" s="23"/>
      <c r="C115" s="56"/>
      <c r="D115" s="56"/>
      <c r="E115" s="56"/>
      <c r="F115" s="56"/>
      <c r="G115" s="25" t="s">
        <v>580</v>
      </c>
      <c r="H115" s="26"/>
    </row>
    <row r="116" spans="1:8" ht="31.5" x14ac:dyDescent="0.25">
      <c r="A116" s="34"/>
      <c r="B116" s="23"/>
      <c r="C116" s="56"/>
      <c r="D116" s="56"/>
      <c r="E116" s="56"/>
      <c r="F116" s="56"/>
      <c r="G116" s="13" t="s">
        <v>683</v>
      </c>
      <c r="H116" s="14">
        <v>10</v>
      </c>
    </row>
    <row r="117" spans="1:8" ht="287.25" customHeight="1" thickBot="1" x14ac:dyDescent="0.3">
      <c r="A117" s="34"/>
      <c r="B117" s="23"/>
      <c r="C117" s="55"/>
      <c r="D117" s="55"/>
      <c r="E117" s="55"/>
      <c r="F117" s="55"/>
      <c r="G117" s="27" t="s">
        <v>8</v>
      </c>
      <c r="H117" s="29">
        <f>SUM(H114:H114,H116:H116,)</f>
        <v>15</v>
      </c>
    </row>
    <row r="118" spans="1:8" ht="200.1" customHeight="1" thickBot="1" x14ac:dyDescent="0.3">
      <c r="A118" s="35"/>
      <c r="B118" s="24"/>
      <c r="C118" s="31" t="s">
        <v>682</v>
      </c>
      <c r="D118" s="31"/>
      <c r="E118" s="31"/>
      <c r="F118" s="32"/>
      <c r="G118" s="28"/>
      <c r="H118" s="30"/>
    </row>
    <row r="119" spans="1:8" x14ac:dyDescent="0.25">
      <c r="A119" s="33">
        <v>16</v>
      </c>
      <c r="B119" s="22" t="s">
        <v>618</v>
      </c>
      <c r="C119" s="57" t="s">
        <v>681</v>
      </c>
      <c r="D119" s="57" t="s">
        <v>680</v>
      </c>
      <c r="E119" s="57" t="s">
        <v>679</v>
      </c>
      <c r="F119" s="57" t="s">
        <v>565</v>
      </c>
      <c r="G119" s="25" t="s">
        <v>580</v>
      </c>
      <c r="H119" s="26"/>
    </row>
    <row r="120" spans="1:8" ht="47.25" x14ac:dyDescent="0.25">
      <c r="A120" s="34"/>
      <c r="B120" s="23"/>
      <c r="C120" s="56"/>
      <c r="D120" s="56"/>
      <c r="E120" s="56"/>
      <c r="F120" s="56"/>
      <c r="G120" s="13" t="s">
        <v>678</v>
      </c>
      <c r="H120" s="14">
        <v>15</v>
      </c>
    </row>
    <row r="121" spans="1:8" ht="204.75" customHeight="1" thickBot="1" x14ac:dyDescent="0.3">
      <c r="A121" s="34"/>
      <c r="B121" s="23"/>
      <c r="C121" s="55"/>
      <c r="D121" s="55"/>
      <c r="E121" s="55"/>
      <c r="F121" s="55"/>
      <c r="G121" s="27" t="s">
        <v>8</v>
      </c>
      <c r="H121" s="29">
        <f>SUM(H120:H120,)</f>
        <v>15</v>
      </c>
    </row>
    <row r="122" spans="1:8" ht="200.1" customHeight="1" thickBot="1" x14ac:dyDescent="0.3">
      <c r="A122" s="35"/>
      <c r="B122" s="24"/>
      <c r="C122" s="31" t="s">
        <v>677</v>
      </c>
      <c r="D122" s="31"/>
      <c r="E122" s="31"/>
      <c r="F122" s="32"/>
      <c r="G122" s="28"/>
      <c r="H122" s="30"/>
    </row>
    <row r="123" spans="1:8" x14ac:dyDescent="0.25">
      <c r="A123" s="33">
        <v>17</v>
      </c>
      <c r="B123" s="22" t="s">
        <v>618</v>
      </c>
      <c r="C123" s="57" t="s">
        <v>676</v>
      </c>
      <c r="D123" s="57" t="s">
        <v>675</v>
      </c>
      <c r="E123" s="57" t="s">
        <v>674</v>
      </c>
      <c r="F123" s="57" t="s">
        <v>565</v>
      </c>
      <c r="G123" s="25" t="s">
        <v>580</v>
      </c>
      <c r="H123" s="26"/>
    </row>
    <row r="124" spans="1:8" ht="31.5" x14ac:dyDescent="0.25">
      <c r="A124" s="34"/>
      <c r="B124" s="23"/>
      <c r="C124" s="56"/>
      <c r="D124" s="56"/>
      <c r="E124" s="56"/>
      <c r="F124" s="56"/>
      <c r="G124" s="13" t="s">
        <v>673</v>
      </c>
      <c r="H124" s="14">
        <v>10</v>
      </c>
    </row>
    <row r="125" spans="1:8" ht="47.25" x14ac:dyDescent="0.25">
      <c r="A125" s="34"/>
      <c r="B125" s="23"/>
      <c r="C125" s="56"/>
      <c r="D125" s="56"/>
      <c r="E125" s="56"/>
      <c r="F125" s="56"/>
      <c r="G125" s="13" t="s">
        <v>672</v>
      </c>
      <c r="H125" s="14">
        <v>15</v>
      </c>
    </row>
    <row r="126" spans="1:8" ht="146.25" customHeight="1" thickBot="1" x14ac:dyDescent="0.3">
      <c r="A126" s="34"/>
      <c r="B126" s="23"/>
      <c r="C126" s="55"/>
      <c r="D126" s="55"/>
      <c r="E126" s="55"/>
      <c r="F126" s="55"/>
      <c r="G126" s="27" t="s">
        <v>8</v>
      </c>
      <c r="H126" s="29">
        <f>SUM(H124:H125,)</f>
        <v>25</v>
      </c>
    </row>
    <row r="127" spans="1:8" ht="200.1" customHeight="1" thickBot="1" x14ac:dyDescent="0.3">
      <c r="A127" s="35"/>
      <c r="B127" s="24"/>
      <c r="C127" s="31" t="s">
        <v>671</v>
      </c>
      <c r="D127" s="31"/>
      <c r="E127" s="31"/>
      <c r="F127" s="32"/>
      <c r="G127" s="28"/>
      <c r="H127" s="30"/>
    </row>
    <row r="128" spans="1:8" x14ac:dyDescent="0.25">
      <c r="A128" s="33">
        <v>18</v>
      </c>
      <c r="B128" s="22" t="s">
        <v>569</v>
      </c>
      <c r="C128" s="57" t="s">
        <v>670</v>
      </c>
      <c r="D128" s="57" t="s">
        <v>669</v>
      </c>
      <c r="E128" s="57" t="s">
        <v>668</v>
      </c>
      <c r="F128" s="57" t="s">
        <v>661</v>
      </c>
      <c r="G128" s="25" t="s">
        <v>655</v>
      </c>
      <c r="H128" s="26"/>
    </row>
    <row r="129" spans="1:8" ht="48" thickBot="1" x14ac:dyDescent="0.3">
      <c r="A129" s="34"/>
      <c r="B129" s="23"/>
      <c r="C129" s="56"/>
      <c r="D129" s="56"/>
      <c r="E129" s="56"/>
      <c r="F129" s="56"/>
      <c r="G129" s="13" t="s">
        <v>653</v>
      </c>
      <c r="H129" s="14">
        <v>13</v>
      </c>
    </row>
    <row r="130" spans="1:8" x14ac:dyDescent="0.25">
      <c r="A130" s="34"/>
      <c r="B130" s="23"/>
      <c r="C130" s="56"/>
      <c r="D130" s="56"/>
      <c r="E130" s="56"/>
      <c r="F130" s="56"/>
      <c r="G130" s="25" t="s">
        <v>601</v>
      </c>
      <c r="H130" s="26"/>
    </row>
    <row r="131" spans="1:8" ht="47.25" x14ac:dyDescent="0.25">
      <c r="A131" s="34"/>
      <c r="B131" s="23"/>
      <c r="C131" s="56"/>
      <c r="D131" s="56"/>
      <c r="E131" s="56"/>
      <c r="F131" s="56"/>
      <c r="G131" s="13" t="s">
        <v>667</v>
      </c>
      <c r="H131" s="14">
        <v>8</v>
      </c>
    </row>
    <row r="132" spans="1:8" ht="47.25" x14ac:dyDescent="0.25">
      <c r="A132" s="34"/>
      <c r="B132" s="23"/>
      <c r="C132" s="56"/>
      <c r="D132" s="56"/>
      <c r="E132" s="56"/>
      <c r="F132" s="56"/>
      <c r="G132" s="13" t="s">
        <v>666</v>
      </c>
      <c r="H132" s="14">
        <v>8</v>
      </c>
    </row>
    <row r="133" spans="1:8" ht="48" thickBot="1" x14ac:dyDescent="0.3">
      <c r="A133" s="34"/>
      <c r="B133" s="23"/>
      <c r="C133" s="56"/>
      <c r="D133" s="56"/>
      <c r="E133" s="56"/>
      <c r="F133" s="56"/>
      <c r="G133" s="13" t="s">
        <v>600</v>
      </c>
      <c r="H133" s="14">
        <v>10</v>
      </c>
    </row>
    <row r="134" spans="1:8" x14ac:dyDescent="0.25">
      <c r="A134" s="34"/>
      <c r="B134" s="23"/>
      <c r="C134" s="56"/>
      <c r="D134" s="56"/>
      <c r="E134" s="56"/>
      <c r="F134" s="56"/>
      <c r="G134" s="25" t="s">
        <v>573</v>
      </c>
      <c r="H134" s="26"/>
    </row>
    <row r="135" spans="1:8" ht="63" x14ac:dyDescent="0.25">
      <c r="A135" s="34"/>
      <c r="B135" s="23"/>
      <c r="C135" s="56"/>
      <c r="D135" s="56"/>
      <c r="E135" s="56"/>
      <c r="F135" s="56"/>
      <c r="G135" s="13" t="s">
        <v>571</v>
      </c>
      <c r="H135" s="14">
        <v>15</v>
      </c>
    </row>
    <row r="136" spans="1:8" ht="16.5" thickBot="1" x14ac:dyDescent="0.3">
      <c r="A136" s="34"/>
      <c r="B136" s="23"/>
      <c r="C136" s="55"/>
      <c r="D136" s="55"/>
      <c r="E136" s="55"/>
      <c r="F136" s="55"/>
      <c r="G136" s="27" t="s">
        <v>8</v>
      </c>
      <c r="H136" s="29">
        <f>SUM(H129:H129,H131:H133,H135:H135,)</f>
        <v>54</v>
      </c>
    </row>
    <row r="137" spans="1:8" ht="200.1" customHeight="1" thickBot="1" x14ac:dyDescent="0.3">
      <c r="A137" s="35"/>
      <c r="B137" s="24"/>
      <c r="C137" s="31" t="s">
        <v>665</v>
      </c>
      <c r="D137" s="31"/>
      <c r="E137" s="31"/>
      <c r="F137" s="32"/>
      <c r="G137" s="28"/>
      <c r="H137" s="30"/>
    </row>
    <row r="138" spans="1:8" x14ac:dyDescent="0.25">
      <c r="A138" s="33">
        <v>19</v>
      </c>
      <c r="B138" s="22" t="s">
        <v>569</v>
      </c>
      <c r="C138" s="57" t="s">
        <v>664</v>
      </c>
      <c r="D138" s="57" t="s">
        <v>663</v>
      </c>
      <c r="E138" s="57" t="s">
        <v>662</v>
      </c>
      <c r="F138" s="57" t="s">
        <v>661</v>
      </c>
      <c r="G138" s="25" t="s">
        <v>660</v>
      </c>
      <c r="H138" s="26"/>
    </row>
    <row r="139" spans="1:8" ht="47.25" x14ac:dyDescent="0.25">
      <c r="A139" s="34"/>
      <c r="B139" s="23"/>
      <c r="C139" s="56"/>
      <c r="D139" s="56"/>
      <c r="E139" s="56"/>
      <c r="F139" s="56"/>
      <c r="G139" s="13" t="s">
        <v>207</v>
      </c>
      <c r="H139" s="14">
        <v>8</v>
      </c>
    </row>
    <row r="140" spans="1:8" ht="16.5" thickBot="1" x14ac:dyDescent="0.3">
      <c r="A140" s="34"/>
      <c r="B140" s="23"/>
      <c r="C140" s="56"/>
      <c r="D140" s="56"/>
      <c r="E140" s="56"/>
      <c r="F140" s="56"/>
      <c r="G140" s="13" t="s">
        <v>193</v>
      </c>
      <c r="H140" s="14">
        <v>10</v>
      </c>
    </row>
    <row r="141" spans="1:8" x14ac:dyDescent="0.25">
      <c r="A141" s="34"/>
      <c r="B141" s="23"/>
      <c r="C141" s="56"/>
      <c r="D141" s="56"/>
      <c r="E141" s="56"/>
      <c r="F141" s="56"/>
      <c r="G141" s="25" t="s">
        <v>573</v>
      </c>
      <c r="H141" s="26"/>
    </row>
    <row r="142" spans="1:8" ht="63" x14ac:dyDescent="0.25">
      <c r="A142" s="34"/>
      <c r="B142" s="23"/>
      <c r="C142" s="56"/>
      <c r="D142" s="56"/>
      <c r="E142" s="56"/>
      <c r="F142" s="56"/>
      <c r="G142" s="13" t="s">
        <v>571</v>
      </c>
      <c r="H142" s="14">
        <v>15</v>
      </c>
    </row>
    <row r="143" spans="1:8" ht="107.25" customHeight="1" thickBot="1" x14ac:dyDescent="0.3">
      <c r="A143" s="34"/>
      <c r="B143" s="23"/>
      <c r="C143" s="55"/>
      <c r="D143" s="55"/>
      <c r="E143" s="55"/>
      <c r="F143" s="55"/>
      <c r="G143" s="27" t="s">
        <v>8</v>
      </c>
      <c r="H143" s="29">
        <f>SUM(H139:H140,H142:H142,)</f>
        <v>33</v>
      </c>
    </row>
    <row r="144" spans="1:8" ht="200.1" customHeight="1" thickBot="1" x14ac:dyDescent="0.3">
      <c r="A144" s="35"/>
      <c r="B144" s="24"/>
      <c r="C144" s="31" t="s">
        <v>659</v>
      </c>
      <c r="D144" s="31"/>
      <c r="E144" s="31"/>
      <c r="F144" s="32"/>
      <c r="G144" s="28"/>
      <c r="H144" s="30"/>
    </row>
    <row r="145" spans="1:8" x14ac:dyDescent="0.25">
      <c r="A145" s="33">
        <v>20</v>
      </c>
      <c r="B145" s="22" t="s">
        <v>618</v>
      </c>
      <c r="C145" s="57" t="s">
        <v>658</v>
      </c>
      <c r="D145" s="57" t="s">
        <v>657</v>
      </c>
      <c r="E145" s="57" t="s">
        <v>656</v>
      </c>
      <c r="F145" s="57" t="s">
        <v>646</v>
      </c>
      <c r="G145" s="25" t="s">
        <v>655</v>
      </c>
      <c r="H145" s="26"/>
    </row>
    <row r="146" spans="1:8" ht="31.5" x14ac:dyDescent="0.25">
      <c r="A146" s="34"/>
      <c r="B146" s="23"/>
      <c r="C146" s="56"/>
      <c r="D146" s="56"/>
      <c r="E146" s="56"/>
      <c r="F146" s="56"/>
      <c r="G146" s="13" t="s">
        <v>654</v>
      </c>
      <c r="H146" s="14">
        <v>10</v>
      </c>
    </row>
    <row r="147" spans="1:8" ht="47.25" x14ac:dyDescent="0.25">
      <c r="A147" s="34"/>
      <c r="B147" s="23"/>
      <c r="C147" s="56"/>
      <c r="D147" s="56"/>
      <c r="E147" s="56"/>
      <c r="F147" s="56"/>
      <c r="G147" s="13" t="s">
        <v>653</v>
      </c>
      <c r="H147" s="14">
        <v>10</v>
      </c>
    </row>
    <row r="148" spans="1:8" ht="47.25" x14ac:dyDescent="0.25">
      <c r="A148" s="34"/>
      <c r="B148" s="23"/>
      <c r="C148" s="56"/>
      <c r="D148" s="56"/>
      <c r="E148" s="56"/>
      <c r="F148" s="56"/>
      <c r="G148" s="13" t="s">
        <v>652</v>
      </c>
      <c r="H148" s="14">
        <v>9</v>
      </c>
    </row>
    <row r="149" spans="1:8" x14ac:dyDescent="0.25">
      <c r="A149" s="34"/>
      <c r="B149" s="23"/>
      <c r="C149" s="56"/>
      <c r="D149" s="56"/>
      <c r="E149" s="56"/>
      <c r="F149" s="56"/>
      <c r="G149" s="13" t="s">
        <v>651</v>
      </c>
      <c r="H149" s="14">
        <v>8</v>
      </c>
    </row>
    <row r="150" spans="1:8" x14ac:dyDescent="0.25">
      <c r="A150" s="34"/>
      <c r="B150" s="23"/>
      <c r="C150" s="56"/>
      <c r="D150" s="56"/>
      <c r="E150" s="56"/>
      <c r="F150" s="56"/>
      <c r="G150" s="13" t="s">
        <v>122</v>
      </c>
      <c r="H150" s="14">
        <v>16</v>
      </c>
    </row>
    <row r="151" spans="1:8" ht="16.5" thickBot="1" x14ac:dyDescent="0.3">
      <c r="A151" s="34"/>
      <c r="B151" s="23"/>
      <c r="C151" s="55"/>
      <c r="D151" s="55"/>
      <c r="E151" s="55"/>
      <c r="F151" s="55"/>
      <c r="G151" s="27" t="s">
        <v>8</v>
      </c>
      <c r="H151" s="29">
        <f>SUM(H146:H150,)</f>
        <v>53</v>
      </c>
    </row>
    <row r="152" spans="1:8" ht="200.1" customHeight="1" thickBot="1" x14ac:dyDescent="0.3">
      <c r="A152" s="35"/>
      <c r="B152" s="24"/>
      <c r="C152" s="31" t="s">
        <v>650</v>
      </c>
      <c r="D152" s="31"/>
      <c r="E152" s="31"/>
      <c r="F152" s="32"/>
      <c r="G152" s="28"/>
      <c r="H152" s="30"/>
    </row>
    <row r="153" spans="1:8" x14ac:dyDescent="0.25">
      <c r="A153" s="33">
        <v>21</v>
      </c>
      <c r="B153" s="22" t="s">
        <v>569</v>
      </c>
      <c r="C153" s="57" t="s">
        <v>649</v>
      </c>
      <c r="D153" s="57" t="s">
        <v>648</v>
      </c>
      <c r="E153" s="57" t="s">
        <v>647</v>
      </c>
      <c r="F153" s="57" t="s">
        <v>646</v>
      </c>
      <c r="G153" s="25" t="s">
        <v>573</v>
      </c>
      <c r="H153" s="26"/>
    </row>
    <row r="154" spans="1:8" ht="63" x14ac:dyDescent="0.25">
      <c r="A154" s="34"/>
      <c r="B154" s="23"/>
      <c r="C154" s="56"/>
      <c r="D154" s="56"/>
      <c r="E154" s="56"/>
      <c r="F154" s="56"/>
      <c r="G154" s="13" t="s">
        <v>571</v>
      </c>
      <c r="H154" s="14">
        <v>15</v>
      </c>
    </row>
    <row r="155" spans="1:8" ht="47.25" x14ac:dyDescent="0.25">
      <c r="A155" s="34"/>
      <c r="B155" s="23"/>
      <c r="C155" s="56"/>
      <c r="D155" s="56"/>
      <c r="E155" s="56"/>
      <c r="F155" s="56"/>
      <c r="G155" s="13" t="s">
        <v>645</v>
      </c>
      <c r="H155" s="14">
        <v>10</v>
      </c>
    </row>
    <row r="156" spans="1:8" ht="222" customHeight="1" thickBot="1" x14ac:dyDescent="0.3">
      <c r="A156" s="34"/>
      <c r="B156" s="23"/>
      <c r="C156" s="55"/>
      <c r="D156" s="55"/>
      <c r="E156" s="55"/>
      <c r="F156" s="55"/>
      <c r="G156" s="27" t="s">
        <v>8</v>
      </c>
      <c r="H156" s="29">
        <f>SUM(H154:H155,)</f>
        <v>25</v>
      </c>
    </row>
    <row r="157" spans="1:8" ht="200.1" customHeight="1" thickBot="1" x14ac:dyDescent="0.3">
      <c r="A157" s="35"/>
      <c r="B157" s="24"/>
      <c r="C157" s="31" t="s">
        <v>644</v>
      </c>
      <c r="D157" s="31"/>
      <c r="E157" s="31"/>
      <c r="F157" s="32"/>
      <c r="G157" s="28"/>
      <c r="H157" s="30"/>
    </row>
    <row r="158" spans="1:8" x14ac:dyDescent="0.25">
      <c r="A158" s="33">
        <v>22</v>
      </c>
      <c r="B158" s="22" t="s">
        <v>569</v>
      </c>
      <c r="C158" s="57" t="s">
        <v>643</v>
      </c>
      <c r="D158" s="57" t="s">
        <v>642</v>
      </c>
      <c r="E158" s="57" t="s">
        <v>641</v>
      </c>
      <c r="F158" s="57" t="s">
        <v>565</v>
      </c>
      <c r="G158" s="25" t="s">
        <v>573</v>
      </c>
      <c r="H158" s="26"/>
    </row>
    <row r="159" spans="1:8" ht="47.25" x14ac:dyDescent="0.25">
      <c r="A159" s="34"/>
      <c r="B159" s="23"/>
      <c r="C159" s="56"/>
      <c r="D159" s="56"/>
      <c r="E159" s="56"/>
      <c r="F159" s="56"/>
      <c r="G159" s="13" t="s">
        <v>640</v>
      </c>
      <c r="H159" s="14">
        <v>20</v>
      </c>
    </row>
    <row r="160" spans="1:8" ht="48" thickBot="1" x14ac:dyDescent="0.3">
      <c r="A160" s="34"/>
      <c r="B160" s="23"/>
      <c r="C160" s="56"/>
      <c r="D160" s="56"/>
      <c r="E160" s="56"/>
      <c r="F160" s="56"/>
      <c r="G160" s="13" t="s">
        <v>639</v>
      </c>
      <c r="H160" s="14">
        <v>15</v>
      </c>
    </row>
    <row r="161" spans="1:8" x14ac:dyDescent="0.25">
      <c r="A161" s="34"/>
      <c r="B161" s="23"/>
      <c r="C161" s="56"/>
      <c r="D161" s="56"/>
      <c r="E161" s="56"/>
      <c r="F161" s="56"/>
      <c r="G161" s="25" t="s">
        <v>598</v>
      </c>
      <c r="H161" s="26"/>
    </row>
    <row r="162" spans="1:8" ht="47.25" x14ac:dyDescent="0.25">
      <c r="A162" s="34"/>
      <c r="B162" s="23"/>
      <c r="C162" s="56"/>
      <c r="D162" s="56"/>
      <c r="E162" s="56"/>
      <c r="F162" s="56"/>
      <c r="G162" s="13" t="s">
        <v>638</v>
      </c>
      <c r="H162" s="14">
        <v>8</v>
      </c>
    </row>
    <row r="163" spans="1:8" ht="16.5" thickBot="1" x14ac:dyDescent="0.3">
      <c r="A163" s="34"/>
      <c r="B163" s="23"/>
      <c r="C163" s="55"/>
      <c r="D163" s="55"/>
      <c r="E163" s="55"/>
      <c r="F163" s="55"/>
      <c r="G163" s="27" t="s">
        <v>8</v>
      </c>
      <c r="H163" s="29">
        <f>SUM(H159:H160,H162:H162,)</f>
        <v>43</v>
      </c>
    </row>
    <row r="164" spans="1:8" ht="200.1" customHeight="1" thickBot="1" x14ac:dyDescent="0.3">
      <c r="A164" s="35"/>
      <c r="B164" s="24"/>
      <c r="C164" s="31" t="s">
        <v>637</v>
      </c>
      <c r="D164" s="31"/>
      <c r="E164" s="31"/>
      <c r="F164" s="32"/>
      <c r="G164" s="28"/>
      <c r="H164" s="30"/>
    </row>
    <row r="165" spans="1:8" x14ac:dyDescent="0.25">
      <c r="A165" s="33">
        <v>23</v>
      </c>
      <c r="B165" s="22" t="s">
        <v>569</v>
      </c>
      <c r="C165" s="57" t="s">
        <v>636</v>
      </c>
      <c r="D165" s="57" t="s">
        <v>635</v>
      </c>
      <c r="E165" s="57" t="s">
        <v>169</v>
      </c>
      <c r="F165" s="57" t="s">
        <v>634</v>
      </c>
      <c r="G165" s="25" t="s">
        <v>584</v>
      </c>
      <c r="H165" s="26"/>
    </row>
    <row r="166" spans="1:8" ht="63.75" thickBot="1" x14ac:dyDescent="0.3">
      <c r="A166" s="34"/>
      <c r="B166" s="23"/>
      <c r="C166" s="56"/>
      <c r="D166" s="56"/>
      <c r="E166" s="56"/>
      <c r="F166" s="56"/>
      <c r="G166" s="13" t="s">
        <v>627</v>
      </c>
      <c r="H166" s="14">
        <v>10</v>
      </c>
    </row>
    <row r="167" spans="1:8" x14ac:dyDescent="0.25">
      <c r="A167" s="34"/>
      <c r="B167" s="23"/>
      <c r="C167" s="56"/>
      <c r="D167" s="56"/>
      <c r="E167" s="56"/>
      <c r="F167" s="56"/>
      <c r="G167" s="25" t="s">
        <v>601</v>
      </c>
      <c r="H167" s="26"/>
    </row>
    <row r="168" spans="1:8" ht="31.5" x14ac:dyDescent="0.25">
      <c r="A168" s="34"/>
      <c r="B168" s="23"/>
      <c r="C168" s="56"/>
      <c r="D168" s="56"/>
      <c r="E168" s="56"/>
      <c r="F168" s="56"/>
      <c r="G168" s="13" t="s">
        <v>633</v>
      </c>
      <c r="H168" s="14">
        <v>10</v>
      </c>
    </row>
    <row r="169" spans="1:8" ht="47.25" x14ac:dyDescent="0.25">
      <c r="A169" s="34"/>
      <c r="B169" s="23"/>
      <c r="C169" s="56"/>
      <c r="D169" s="56"/>
      <c r="E169" s="56"/>
      <c r="F169" s="56"/>
      <c r="G169" s="13" t="s">
        <v>632</v>
      </c>
      <c r="H169" s="14">
        <v>8</v>
      </c>
    </row>
    <row r="170" spans="1:8" ht="16.5" thickBot="1" x14ac:dyDescent="0.3">
      <c r="A170" s="34"/>
      <c r="B170" s="23"/>
      <c r="C170" s="55"/>
      <c r="D170" s="55"/>
      <c r="E170" s="55"/>
      <c r="F170" s="55"/>
      <c r="G170" s="27" t="s">
        <v>8</v>
      </c>
      <c r="H170" s="29">
        <f>SUM(H166:H166,H168:H169,)</f>
        <v>28</v>
      </c>
    </row>
    <row r="171" spans="1:8" ht="200.1" customHeight="1" thickBot="1" x14ac:dyDescent="0.3">
      <c r="A171" s="35"/>
      <c r="B171" s="24"/>
      <c r="C171" s="31" t="s">
        <v>631</v>
      </c>
      <c r="D171" s="31"/>
      <c r="E171" s="31"/>
      <c r="F171" s="32"/>
      <c r="G171" s="28"/>
      <c r="H171" s="30"/>
    </row>
    <row r="172" spans="1:8" x14ac:dyDescent="0.25">
      <c r="A172" s="33">
        <v>24</v>
      </c>
      <c r="B172" s="22" t="s">
        <v>569</v>
      </c>
      <c r="C172" s="57" t="s">
        <v>630</v>
      </c>
      <c r="D172" s="57" t="s">
        <v>629</v>
      </c>
      <c r="E172" s="57" t="s">
        <v>628</v>
      </c>
      <c r="F172" s="57" t="s">
        <v>621</v>
      </c>
      <c r="G172" s="25" t="s">
        <v>584</v>
      </c>
      <c r="H172" s="26"/>
    </row>
    <row r="173" spans="1:8" ht="63" x14ac:dyDescent="0.25">
      <c r="A173" s="34"/>
      <c r="B173" s="23"/>
      <c r="C173" s="56"/>
      <c r="D173" s="56"/>
      <c r="E173" s="56"/>
      <c r="F173" s="56"/>
      <c r="G173" s="13" t="s">
        <v>627</v>
      </c>
      <c r="H173" s="14">
        <v>8</v>
      </c>
    </row>
    <row r="174" spans="1:8" ht="63" x14ac:dyDescent="0.25">
      <c r="A174" s="34"/>
      <c r="B174" s="23"/>
      <c r="C174" s="56"/>
      <c r="D174" s="56"/>
      <c r="E174" s="56"/>
      <c r="F174" s="56"/>
      <c r="G174" s="13" t="s">
        <v>591</v>
      </c>
      <c r="H174" s="14">
        <v>10</v>
      </c>
    </row>
    <row r="175" spans="1:8" ht="47.25" x14ac:dyDescent="0.25">
      <c r="A175" s="34"/>
      <c r="B175" s="23"/>
      <c r="C175" s="56"/>
      <c r="D175" s="56"/>
      <c r="E175" s="56"/>
      <c r="F175" s="56"/>
      <c r="G175" s="13" t="s">
        <v>583</v>
      </c>
      <c r="H175" s="14">
        <v>10</v>
      </c>
    </row>
    <row r="176" spans="1:8" ht="16.5" thickBot="1" x14ac:dyDescent="0.3">
      <c r="A176" s="34"/>
      <c r="B176" s="23"/>
      <c r="C176" s="55"/>
      <c r="D176" s="55"/>
      <c r="E176" s="55"/>
      <c r="F176" s="55"/>
      <c r="G176" s="27" t="s">
        <v>8</v>
      </c>
      <c r="H176" s="29">
        <f>SUM(H173:H175,)</f>
        <v>28</v>
      </c>
    </row>
    <row r="177" spans="1:8" ht="200.1" customHeight="1" thickBot="1" x14ac:dyDescent="0.3">
      <c r="A177" s="35"/>
      <c r="B177" s="24"/>
      <c r="C177" s="31" t="s">
        <v>626</v>
      </c>
      <c r="D177" s="31"/>
      <c r="E177" s="31"/>
      <c r="F177" s="32"/>
      <c r="G177" s="28"/>
      <c r="H177" s="30"/>
    </row>
    <row r="178" spans="1:8" x14ac:dyDescent="0.25">
      <c r="A178" s="33">
        <v>25</v>
      </c>
      <c r="B178" s="22" t="s">
        <v>625</v>
      </c>
      <c r="C178" s="57" t="s">
        <v>624</v>
      </c>
      <c r="D178" s="57" t="s">
        <v>623</v>
      </c>
      <c r="E178" s="57" t="s">
        <v>622</v>
      </c>
      <c r="F178" s="57" t="s">
        <v>621</v>
      </c>
      <c r="G178" s="25" t="s">
        <v>582</v>
      </c>
      <c r="H178" s="26"/>
    </row>
    <row r="179" spans="1:8" ht="31.5" x14ac:dyDescent="0.25">
      <c r="A179" s="34"/>
      <c r="B179" s="23"/>
      <c r="C179" s="56"/>
      <c r="D179" s="56"/>
      <c r="E179" s="56"/>
      <c r="F179" s="56"/>
      <c r="G179" s="13" t="s">
        <v>620</v>
      </c>
      <c r="H179" s="14">
        <v>12</v>
      </c>
    </row>
    <row r="180" spans="1:8" ht="177" customHeight="1" thickBot="1" x14ac:dyDescent="0.3">
      <c r="A180" s="34"/>
      <c r="B180" s="23"/>
      <c r="C180" s="55"/>
      <c r="D180" s="55"/>
      <c r="E180" s="55"/>
      <c r="F180" s="55"/>
      <c r="G180" s="27" t="s">
        <v>8</v>
      </c>
      <c r="H180" s="29">
        <f>SUM(H179:H179,)</f>
        <v>12</v>
      </c>
    </row>
    <row r="181" spans="1:8" ht="200.1" customHeight="1" thickBot="1" x14ac:dyDescent="0.3">
      <c r="A181" s="35"/>
      <c r="B181" s="24"/>
      <c r="C181" s="31" t="s">
        <v>619</v>
      </c>
      <c r="D181" s="31"/>
      <c r="E181" s="31"/>
      <c r="F181" s="32"/>
      <c r="G181" s="28"/>
      <c r="H181" s="30"/>
    </row>
    <row r="182" spans="1:8" x14ac:dyDescent="0.25">
      <c r="A182" s="33">
        <v>26</v>
      </c>
      <c r="B182" s="22" t="s">
        <v>618</v>
      </c>
      <c r="C182" s="57" t="s">
        <v>617</v>
      </c>
      <c r="D182" s="57" t="s">
        <v>616</v>
      </c>
      <c r="E182" s="57" t="s">
        <v>615</v>
      </c>
      <c r="F182" s="57" t="s">
        <v>614</v>
      </c>
      <c r="G182" s="25" t="s">
        <v>580</v>
      </c>
      <c r="H182" s="26"/>
    </row>
    <row r="183" spans="1:8" ht="47.25" x14ac:dyDescent="0.25">
      <c r="A183" s="34"/>
      <c r="B183" s="23"/>
      <c r="C183" s="56"/>
      <c r="D183" s="56"/>
      <c r="E183" s="56"/>
      <c r="F183" s="56"/>
      <c r="G183" s="13" t="s">
        <v>613</v>
      </c>
      <c r="H183" s="14">
        <v>10</v>
      </c>
    </row>
    <row r="184" spans="1:8" ht="281.25" customHeight="1" thickBot="1" x14ac:dyDescent="0.3">
      <c r="A184" s="34"/>
      <c r="B184" s="23"/>
      <c r="C184" s="55"/>
      <c r="D184" s="55"/>
      <c r="E184" s="55"/>
      <c r="F184" s="55"/>
      <c r="G184" s="27" t="s">
        <v>8</v>
      </c>
      <c r="H184" s="29">
        <f>SUM(H183:H183,)</f>
        <v>10</v>
      </c>
    </row>
    <row r="185" spans="1:8" ht="200.1" customHeight="1" thickBot="1" x14ac:dyDescent="0.3">
      <c r="A185" s="35"/>
      <c r="B185" s="24"/>
      <c r="C185" s="31" t="s">
        <v>612</v>
      </c>
      <c r="D185" s="31"/>
      <c r="E185" s="31"/>
      <c r="F185" s="32"/>
      <c r="G185" s="28"/>
      <c r="H185" s="30"/>
    </row>
    <row r="186" spans="1:8" x14ac:dyDescent="0.25">
      <c r="A186" s="33">
        <v>27</v>
      </c>
      <c r="B186" s="22" t="s">
        <v>569</v>
      </c>
      <c r="C186" s="57" t="s">
        <v>611</v>
      </c>
      <c r="D186" s="57" t="s">
        <v>610</v>
      </c>
      <c r="E186" s="57" t="s">
        <v>609</v>
      </c>
      <c r="F186" s="57" t="s">
        <v>608</v>
      </c>
      <c r="G186" s="25" t="s">
        <v>564</v>
      </c>
      <c r="H186" s="26"/>
    </row>
    <row r="187" spans="1:8" ht="47.25" x14ac:dyDescent="0.25">
      <c r="A187" s="34"/>
      <c r="B187" s="23"/>
      <c r="C187" s="56"/>
      <c r="D187" s="56"/>
      <c r="E187" s="56"/>
      <c r="F187" s="56"/>
      <c r="G187" s="13" t="s">
        <v>607</v>
      </c>
      <c r="H187" s="14">
        <v>6</v>
      </c>
    </row>
    <row r="188" spans="1:8" ht="47.25" x14ac:dyDescent="0.25">
      <c r="A188" s="34"/>
      <c r="B188" s="23"/>
      <c r="C188" s="56"/>
      <c r="D188" s="56"/>
      <c r="E188" s="56"/>
      <c r="F188" s="56"/>
      <c r="G188" s="13" t="s">
        <v>562</v>
      </c>
      <c r="H188" s="14">
        <v>4</v>
      </c>
    </row>
    <row r="189" spans="1:8" ht="189" customHeight="1" thickBot="1" x14ac:dyDescent="0.3">
      <c r="A189" s="34"/>
      <c r="B189" s="23"/>
      <c r="C189" s="55"/>
      <c r="D189" s="55"/>
      <c r="E189" s="55"/>
      <c r="F189" s="55"/>
      <c r="G189" s="27" t="s">
        <v>8</v>
      </c>
      <c r="H189" s="29">
        <f>SUM(H187:H188,)</f>
        <v>10</v>
      </c>
    </row>
    <row r="190" spans="1:8" ht="200.1" customHeight="1" thickBot="1" x14ac:dyDescent="0.3">
      <c r="A190" s="35"/>
      <c r="B190" s="24"/>
      <c r="C190" s="31" t="s">
        <v>606</v>
      </c>
      <c r="D190" s="31"/>
      <c r="E190" s="31"/>
      <c r="F190" s="32"/>
      <c r="G190" s="28"/>
      <c r="H190" s="30"/>
    </row>
    <row r="191" spans="1:8" x14ac:dyDescent="0.25">
      <c r="A191" s="33">
        <v>28</v>
      </c>
      <c r="B191" s="22" t="s">
        <v>569</v>
      </c>
      <c r="C191" s="57" t="s">
        <v>605</v>
      </c>
      <c r="D191" s="57" t="s">
        <v>604</v>
      </c>
      <c r="E191" s="57" t="s">
        <v>603</v>
      </c>
      <c r="F191" s="57" t="s">
        <v>602</v>
      </c>
      <c r="G191" s="25" t="s">
        <v>601</v>
      </c>
      <c r="H191" s="26"/>
    </row>
    <row r="192" spans="1:8" ht="47.25" x14ac:dyDescent="0.25">
      <c r="A192" s="34"/>
      <c r="B192" s="23"/>
      <c r="C192" s="56"/>
      <c r="D192" s="56"/>
      <c r="E192" s="56"/>
      <c r="F192" s="56"/>
      <c r="G192" s="13" t="s">
        <v>600</v>
      </c>
      <c r="H192" s="14">
        <v>10</v>
      </c>
    </row>
    <row r="193" spans="1:8" ht="48" thickBot="1" x14ac:dyDescent="0.3">
      <c r="A193" s="34"/>
      <c r="B193" s="23"/>
      <c r="C193" s="56"/>
      <c r="D193" s="56"/>
      <c r="E193" s="56"/>
      <c r="F193" s="56"/>
      <c r="G193" s="13" t="s">
        <v>599</v>
      </c>
      <c r="H193" s="14">
        <v>8</v>
      </c>
    </row>
    <row r="194" spans="1:8" x14ac:dyDescent="0.25">
      <c r="A194" s="34"/>
      <c r="B194" s="23"/>
      <c r="C194" s="56"/>
      <c r="D194" s="56"/>
      <c r="E194" s="56"/>
      <c r="F194" s="56"/>
      <c r="G194" s="25" t="s">
        <v>598</v>
      </c>
      <c r="H194" s="26"/>
    </row>
    <row r="195" spans="1:8" ht="47.25" x14ac:dyDescent="0.25">
      <c r="A195" s="34"/>
      <c r="B195" s="23"/>
      <c r="C195" s="56"/>
      <c r="D195" s="56"/>
      <c r="E195" s="56"/>
      <c r="F195" s="56"/>
      <c r="G195" s="13" t="s">
        <v>597</v>
      </c>
      <c r="H195" s="14">
        <v>12</v>
      </c>
    </row>
    <row r="196" spans="1:8" x14ac:dyDescent="0.25">
      <c r="A196" s="34"/>
      <c r="B196" s="23"/>
      <c r="C196" s="56"/>
      <c r="D196" s="56"/>
      <c r="E196" s="56"/>
      <c r="F196" s="56"/>
      <c r="G196" s="13" t="s">
        <v>122</v>
      </c>
      <c r="H196" s="14">
        <v>12</v>
      </c>
    </row>
    <row r="197" spans="1:8" ht="16.5" thickBot="1" x14ac:dyDescent="0.3">
      <c r="A197" s="34"/>
      <c r="B197" s="23"/>
      <c r="C197" s="55"/>
      <c r="D197" s="55"/>
      <c r="E197" s="55"/>
      <c r="F197" s="55"/>
      <c r="G197" s="27" t="s">
        <v>8</v>
      </c>
      <c r="H197" s="29">
        <f>SUM(H192:H193,H195:H196,)</f>
        <v>42</v>
      </c>
    </row>
    <row r="198" spans="1:8" ht="200.1" customHeight="1" thickBot="1" x14ac:dyDescent="0.3">
      <c r="A198" s="35"/>
      <c r="B198" s="24"/>
      <c r="C198" s="31" t="s">
        <v>596</v>
      </c>
      <c r="D198" s="31"/>
      <c r="E198" s="31"/>
      <c r="F198" s="32"/>
      <c r="G198" s="28"/>
      <c r="H198" s="30"/>
    </row>
    <row r="199" spans="1:8" x14ac:dyDescent="0.25">
      <c r="A199" s="33">
        <v>29</v>
      </c>
      <c r="B199" s="22" t="s">
        <v>569</v>
      </c>
      <c r="C199" s="57" t="s">
        <v>595</v>
      </c>
      <c r="D199" s="57" t="s">
        <v>594</v>
      </c>
      <c r="E199" s="57" t="s">
        <v>593</v>
      </c>
      <c r="F199" s="57" t="s">
        <v>592</v>
      </c>
      <c r="G199" s="25" t="s">
        <v>582</v>
      </c>
      <c r="H199" s="26"/>
    </row>
    <row r="200" spans="1:8" ht="48" thickBot="1" x14ac:dyDescent="0.3">
      <c r="A200" s="34"/>
      <c r="B200" s="23"/>
      <c r="C200" s="56"/>
      <c r="D200" s="56"/>
      <c r="E200" s="56"/>
      <c r="F200" s="56"/>
      <c r="G200" s="13" t="s">
        <v>581</v>
      </c>
      <c r="H200" s="14">
        <v>6</v>
      </c>
    </row>
    <row r="201" spans="1:8" x14ac:dyDescent="0.25">
      <c r="A201" s="34"/>
      <c r="B201" s="23"/>
      <c r="C201" s="56"/>
      <c r="D201" s="56"/>
      <c r="E201" s="56"/>
      <c r="F201" s="56"/>
      <c r="G201" s="25" t="s">
        <v>584</v>
      </c>
      <c r="H201" s="26"/>
    </row>
    <row r="202" spans="1:8" ht="63" x14ac:dyDescent="0.25">
      <c r="A202" s="34"/>
      <c r="B202" s="23"/>
      <c r="C202" s="56"/>
      <c r="D202" s="56"/>
      <c r="E202" s="56"/>
      <c r="F202" s="56"/>
      <c r="G202" s="13" t="s">
        <v>591</v>
      </c>
      <c r="H202" s="14">
        <v>10</v>
      </c>
    </row>
    <row r="203" spans="1:8" ht="63" x14ac:dyDescent="0.25">
      <c r="A203" s="34"/>
      <c r="B203" s="23"/>
      <c r="C203" s="56"/>
      <c r="D203" s="56"/>
      <c r="E203" s="56"/>
      <c r="F203" s="56"/>
      <c r="G203" s="13" t="s">
        <v>590</v>
      </c>
      <c r="H203" s="14">
        <v>19</v>
      </c>
    </row>
    <row r="204" spans="1:8" ht="16.5" thickBot="1" x14ac:dyDescent="0.3">
      <c r="A204" s="34"/>
      <c r="B204" s="23"/>
      <c r="C204" s="55"/>
      <c r="D204" s="55"/>
      <c r="E204" s="55"/>
      <c r="F204" s="55"/>
      <c r="G204" s="27" t="s">
        <v>8</v>
      </c>
      <c r="H204" s="29">
        <f>SUM(H200:H200,H202:H203,)</f>
        <v>35</v>
      </c>
    </row>
    <row r="205" spans="1:8" ht="200.1" customHeight="1" thickBot="1" x14ac:dyDescent="0.3">
      <c r="A205" s="35"/>
      <c r="B205" s="24"/>
      <c r="C205" s="31" t="s">
        <v>589</v>
      </c>
      <c r="D205" s="31"/>
      <c r="E205" s="31"/>
      <c r="F205" s="32"/>
      <c r="G205" s="28"/>
      <c r="H205" s="30"/>
    </row>
    <row r="206" spans="1:8" x14ac:dyDescent="0.25">
      <c r="A206" s="33">
        <v>30</v>
      </c>
      <c r="B206" s="22" t="s">
        <v>569</v>
      </c>
      <c r="C206" s="57" t="s">
        <v>588</v>
      </c>
      <c r="D206" s="57" t="s">
        <v>587</v>
      </c>
      <c r="E206" s="57" t="s">
        <v>586</v>
      </c>
      <c r="F206" s="57" t="s">
        <v>585</v>
      </c>
      <c r="G206" s="25" t="s">
        <v>584</v>
      </c>
      <c r="H206" s="26"/>
    </row>
    <row r="207" spans="1:8" ht="48" thickBot="1" x14ac:dyDescent="0.3">
      <c r="A207" s="34"/>
      <c r="B207" s="23"/>
      <c r="C207" s="56"/>
      <c r="D207" s="56"/>
      <c r="E207" s="56"/>
      <c r="F207" s="56"/>
      <c r="G207" s="13" t="s">
        <v>583</v>
      </c>
      <c r="H207" s="14">
        <v>12</v>
      </c>
    </row>
    <row r="208" spans="1:8" x14ac:dyDescent="0.25">
      <c r="A208" s="34"/>
      <c r="B208" s="23"/>
      <c r="C208" s="56"/>
      <c r="D208" s="56"/>
      <c r="E208" s="56"/>
      <c r="F208" s="56"/>
      <c r="G208" s="25" t="s">
        <v>582</v>
      </c>
      <c r="H208" s="26"/>
    </row>
    <row r="209" spans="1:8" ht="48" thickBot="1" x14ac:dyDescent="0.3">
      <c r="A209" s="34"/>
      <c r="B209" s="23"/>
      <c r="C209" s="56"/>
      <c r="D209" s="56"/>
      <c r="E209" s="56"/>
      <c r="F209" s="56"/>
      <c r="G209" s="13" t="s">
        <v>581</v>
      </c>
      <c r="H209" s="14">
        <v>6</v>
      </c>
    </row>
    <row r="210" spans="1:8" x14ac:dyDescent="0.25">
      <c r="A210" s="34"/>
      <c r="B210" s="23"/>
      <c r="C210" s="56"/>
      <c r="D210" s="56"/>
      <c r="E210" s="56"/>
      <c r="F210" s="56"/>
      <c r="G210" s="25" t="s">
        <v>580</v>
      </c>
      <c r="H210" s="26"/>
    </row>
    <row r="211" spans="1:8" ht="31.5" x14ac:dyDescent="0.25">
      <c r="A211" s="34"/>
      <c r="B211" s="23"/>
      <c r="C211" s="56"/>
      <c r="D211" s="56"/>
      <c r="E211" s="56"/>
      <c r="F211" s="56"/>
      <c r="G211" s="13" t="s">
        <v>579</v>
      </c>
      <c r="H211" s="14">
        <v>20</v>
      </c>
    </row>
    <row r="212" spans="1:8" ht="16.5" thickBot="1" x14ac:dyDescent="0.3">
      <c r="A212" s="34"/>
      <c r="B212" s="23"/>
      <c r="C212" s="55"/>
      <c r="D212" s="55"/>
      <c r="E212" s="55"/>
      <c r="F212" s="55"/>
      <c r="G212" s="27" t="s">
        <v>8</v>
      </c>
      <c r="H212" s="29">
        <f>SUM(H207:H207,H209:H209,H211:H211)</f>
        <v>38</v>
      </c>
    </row>
    <row r="213" spans="1:8" ht="200.1" customHeight="1" thickBot="1" x14ac:dyDescent="0.3">
      <c r="A213" s="35"/>
      <c r="B213" s="24"/>
      <c r="C213" s="31" t="s">
        <v>578</v>
      </c>
      <c r="D213" s="31"/>
      <c r="E213" s="31"/>
      <c r="F213" s="32"/>
      <c r="G213" s="28"/>
      <c r="H213" s="30"/>
    </row>
    <row r="214" spans="1:8" x14ac:dyDescent="0.25">
      <c r="A214" s="33">
        <v>31</v>
      </c>
      <c r="B214" s="22" t="s">
        <v>569</v>
      </c>
      <c r="C214" s="57" t="s">
        <v>577</v>
      </c>
      <c r="D214" s="57" t="s">
        <v>576</v>
      </c>
      <c r="E214" s="57" t="s">
        <v>575</v>
      </c>
      <c r="F214" s="57" t="s">
        <v>574</v>
      </c>
      <c r="G214" s="25" t="s">
        <v>573</v>
      </c>
      <c r="H214" s="26"/>
    </row>
    <row r="215" spans="1:8" ht="63" x14ac:dyDescent="0.25">
      <c r="A215" s="34"/>
      <c r="B215" s="23"/>
      <c r="C215" s="56"/>
      <c r="D215" s="56"/>
      <c r="E215" s="56"/>
      <c r="F215" s="56"/>
      <c r="G215" s="13" t="s">
        <v>572</v>
      </c>
      <c r="H215" s="14">
        <v>4</v>
      </c>
    </row>
    <row r="216" spans="1:8" ht="63" x14ac:dyDescent="0.25">
      <c r="A216" s="34"/>
      <c r="B216" s="23"/>
      <c r="C216" s="56"/>
      <c r="D216" s="56"/>
      <c r="E216" s="56"/>
      <c r="F216" s="56"/>
      <c r="G216" s="13" t="s">
        <v>571</v>
      </c>
      <c r="H216" s="14">
        <v>7</v>
      </c>
    </row>
    <row r="217" spans="1:8" ht="16.5" thickBot="1" x14ac:dyDescent="0.3">
      <c r="A217" s="34"/>
      <c r="B217" s="23"/>
      <c r="C217" s="55"/>
      <c r="D217" s="55"/>
      <c r="E217" s="55"/>
      <c r="F217" s="55"/>
      <c r="G217" s="27" t="s">
        <v>8</v>
      </c>
      <c r="H217" s="29">
        <f>SUM(H215:H216,)</f>
        <v>11</v>
      </c>
    </row>
    <row r="218" spans="1:8" ht="200.1" customHeight="1" thickBot="1" x14ac:dyDescent="0.3">
      <c r="A218" s="35"/>
      <c r="B218" s="24"/>
      <c r="C218" s="31" t="s">
        <v>570</v>
      </c>
      <c r="D218" s="31"/>
      <c r="E218" s="31"/>
      <c r="F218" s="32"/>
      <c r="G218" s="28"/>
      <c r="H218" s="30"/>
    </row>
    <row r="219" spans="1:8" x14ac:dyDescent="0.25">
      <c r="A219" s="33">
        <v>32</v>
      </c>
      <c r="B219" s="22" t="s">
        <v>569</v>
      </c>
      <c r="C219" s="57" t="s">
        <v>568</v>
      </c>
      <c r="D219" s="57" t="s">
        <v>567</v>
      </c>
      <c r="E219" s="57" t="s">
        <v>566</v>
      </c>
      <c r="F219" s="57" t="s">
        <v>565</v>
      </c>
      <c r="G219" s="25" t="s">
        <v>564</v>
      </c>
      <c r="H219" s="26"/>
    </row>
    <row r="220" spans="1:8" ht="63" x14ac:dyDescent="0.25">
      <c r="A220" s="34"/>
      <c r="B220" s="23"/>
      <c r="C220" s="56"/>
      <c r="D220" s="56"/>
      <c r="E220" s="56"/>
      <c r="F220" s="56"/>
      <c r="G220" s="13" t="s">
        <v>563</v>
      </c>
      <c r="H220" s="14">
        <v>12</v>
      </c>
    </row>
    <row r="221" spans="1:8" ht="47.25" x14ac:dyDescent="0.25">
      <c r="A221" s="34"/>
      <c r="B221" s="23"/>
      <c r="C221" s="56"/>
      <c r="D221" s="56"/>
      <c r="E221" s="56"/>
      <c r="F221" s="56"/>
      <c r="G221" s="13" t="s">
        <v>562</v>
      </c>
      <c r="H221" s="14">
        <v>5</v>
      </c>
    </row>
    <row r="222" spans="1:8" ht="31.5" x14ac:dyDescent="0.25">
      <c r="A222" s="34"/>
      <c r="B222" s="23"/>
      <c r="C222" s="56"/>
      <c r="D222" s="56"/>
      <c r="E222" s="56"/>
      <c r="F222" s="56"/>
      <c r="G222" s="13" t="s">
        <v>561</v>
      </c>
      <c r="H222" s="14">
        <v>6</v>
      </c>
    </row>
    <row r="223" spans="1:8" ht="16.5" thickBot="1" x14ac:dyDescent="0.3">
      <c r="A223" s="34"/>
      <c r="B223" s="23"/>
      <c r="C223" s="55"/>
      <c r="D223" s="55"/>
      <c r="E223" s="55"/>
      <c r="F223" s="55"/>
      <c r="G223" s="27" t="s">
        <v>8</v>
      </c>
      <c r="H223" s="29">
        <f>SUM(H220:H222,)</f>
        <v>23</v>
      </c>
    </row>
    <row r="224" spans="1:8" ht="200.1" customHeight="1" thickBot="1" x14ac:dyDescent="0.3">
      <c r="A224" s="35"/>
      <c r="B224" s="24"/>
      <c r="C224" s="31" t="s">
        <v>560</v>
      </c>
      <c r="D224" s="31"/>
      <c r="E224" s="31"/>
      <c r="F224" s="32"/>
      <c r="G224" s="28"/>
      <c r="H224" s="30"/>
    </row>
    <row r="225" spans="1:9" ht="16.5" thickBot="1" x14ac:dyDescent="0.3">
      <c r="A225" s="54" t="s">
        <v>91</v>
      </c>
      <c r="B225" s="53"/>
      <c r="C225" s="53"/>
      <c r="D225" s="53"/>
      <c r="E225" s="52"/>
      <c r="F225" s="49">
        <f>H223+H217+H212+H204+H197+H189+H184+H180+H176+H170+H163+H156+H151+H143+H136+H126+H121+H117+H111+H106+H96+H89+H80+H71+H62+H53+H48+H43+H37+H30+H20+H11</f>
        <v>1163</v>
      </c>
      <c r="G225" s="50"/>
      <c r="H225" s="51"/>
    </row>
    <row r="226" spans="1:9" ht="200.1" customHeight="1" thickBot="1" x14ac:dyDescent="0.3">
      <c r="A226" s="41" t="s">
        <v>9</v>
      </c>
      <c r="B226" s="42"/>
      <c r="C226" s="62" t="s">
        <v>559</v>
      </c>
      <c r="D226" s="44"/>
      <c r="E226" s="44"/>
      <c r="F226" s="45"/>
      <c r="G226" s="15" t="s">
        <v>556</v>
      </c>
      <c r="H226" s="16" t="s">
        <v>558</v>
      </c>
    </row>
    <row r="227" spans="1:9" ht="200.1" customHeight="1" thickBot="1" x14ac:dyDescent="0.3">
      <c r="A227" s="41" t="s">
        <v>9</v>
      </c>
      <c r="B227" s="42"/>
      <c r="C227" s="62" t="s">
        <v>557</v>
      </c>
      <c r="D227" s="44"/>
      <c r="E227" s="44"/>
      <c r="F227" s="45"/>
      <c r="G227" s="15" t="s">
        <v>556</v>
      </c>
      <c r="H227" s="16" t="s">
        <v>555</v>
      </c>
      <c r="I227" s="61"/>
    </row>
  </sheetData>
  <sheetProtection algorithmName="SHA-512" hashValue="Q1vCaIg0ZXR9fM1wofslU1Ndtig3Wm6+m0u1WVN1uIDwLXH9G/MJoROzNBXmD412cxcmbQHrJBi5lENXqJMulw==" saltValue="xCo+NL5jJdhj0bEr8392VA==" spinCount="100000" sheet="1" formatCells="0" formatColumns="0" formatRows="0" insertColumns="0" insertRows="0" autoFilter="0"/>
  <autoFilter ref="A1:H563" xr:uid="{00000000-0009-0000-0000-000000000000}"/>
  <mergeCells count="348">
    <mergeCell ref="C128:C136"/>
    <mergeCell ref="D128:D136"/>
    <mergeCell ref="E128:E136"/>
    <mergeCell ref="F128:F136"/>
    <mergeCell ref="C119:C121"/>
    <mergeCell ref="D119:D121"/>
    <mergeCell ref="E119:E121"/>
    <mergeCell ref="F119:F121"/>
    <mergeCell ref="C123:C126"/>
    <mergeCell ref="D123:D126"/>
    <mergeCell ref="E123:E126"/>
    <mergeCell ref="F123:F126"/>
    <mergeCell ref="D98:D106"/>
    <mergeCell ref="E98:E106"/>
    <mergeCell ref="F98:F106"/>
    <mergeCell ref="C108:C111"/>
    <mergeCell ref="D108:D111"/>
    <mergeCell ref="E108:E111"/>
    <mergeCell ref="F108:F111"/>
    <mergeCell ref="C107:F107"/>
    <mergeCell ref="F219:F223"/>
    <mergeCell ref="D73:D80"/>
    <mergeCell ref="E73:E80"/>
    <mergeCell ref="F73:F80"/>
    <mergeCell ref="C82:C89"/>
    <mergeCell ref="D82:D89"/>
    <mergeCell ref="E82:E89"/>
    <mergeCell ref="F82:F89"/>
    <mergeCell ref="C91:C96"/>
    <mergeCell ref="D91:D96"/>
    <mergeCell ref="F214:F217"/>
    <mergeCell ref="A219:A224"/>
    <mergeCell ref="B219:B224"/>
    <mergeCell ref="G219:H219"/>
    <mergeCell ref="G223:G224"/>
    <mergeCell ref="H223:H224"/>
    <mergeCell ref="C224:F224"/>
    <mergeCell ref="C219:C223"/>
    <mergeCell ref="D219:D223"/>
    <mergeCell ref="E219:E223"/>
    <mergeCell ref="F191:F197"/>
    <mergeCell ref="A214:A218"/>
    <mergeCell ref="B214:B218"/>
    <mergeCell ref="G214:H214"/>
    <mergeCell ref="G217:G218"/>
    <mergeCell ref="H217:H218"/>
    <mergeCell ref="C218:F218"/>
    <mergeCell ref="C214:C217"/>
    <mergeCell ref="D214:D217"/>
    <mergeCell ref="E214:E217"/>
    <mergeCell ref="A191:A198"/>
    <mergeCell ref="B191:B198"/>
    <mergeCell ref="G191:H191"/>
    <mergeCell ref="G194:H194"/>
    <mergeCell ref="G197:G198"/>
    <mergeCell ref="H197:H198"/>
    <mergeCell ref="C198:F198"/>
    <mergeCell ref="C191:C197"/>
    <mergeCell ref="D191:D197"/>
    <mergeCell ref="E191:E197"/>
    <mergeCell ref="G199:H199"/>
    <mergeCell ref="G201:H201"/>
    <mergeCell ref="G204:G205"/>
    <mergeCell ref="H204:H205"/>
    <mergeCell ref="C205:F205"/>
    <mergeCell ref="C199:C204"/>
    <mergeCell ref="D199:D204"/>
    <mergeCell ref="E199:E204"/>
    <mergeCell ref="F199:F204"/>
    <mergeCell ref="C206:C212"/>
    <mergeCell ref="D206:D212"/>
    <mergeCell ref="E206:E212"/>
    <mergeCell ref="F206:F212"/>
    <mergeCell ref="A199:A205"/>
    <mergeCell ref="B199:B205"/>
    <mergeCell ref="E186:E189"/>
    <mergeCell ref="F186:F189"/>
    <mergeCell ref="A206:A213"/>
    <mergeCell ref="B206:B213"/>
    <mergeCell ref="G206:H206"/>
    <mergeCell ref="G208:H208"/>
    <mergeCell ref="G210:H210"/>
    <mergeCell ref="G212:G213"/>
    <mergeCell ref="H212:H213"/>
    <mergeCell ref="C213:F213"/>
    <mergeCell ref="E182:E184"/>
    <mergeCell ref="F182:F184"/>
    <mergeCell ref="A186:A190"/>
    <mergeCell ref="B186:B190"/>
    <mergeCell ref="G186:H186"/>
    <mergeCell ref="G189:G190"/>
    <mergeCell ref="H189:H190"/>
    <mergeCell ref="C190:F190"/>
    <mergeCell ref="C186:C189"/>
    <mergeCell ref="D186:D189"/>
    <mergeCell ref="E178:E180"/>
    <mergeCell ref="F178:F180"/>
    <mergeCell ref="A182:A185"/>
    <mergeCell ref="B182:B185"/>
    <mergeCell ref="G182:H182"/>
    <mergeCell ref="G184:G185"/>
    <mergeCell ref="H184:H185"/>
    <mergeCell ref="C185:F185"/>
    <mergeCell ref="C182:C184"/>
    <mergeCell ref="D182:D184"/>
    <mergeCell ref="E172:E176"/>
    <mergeCell ref="F172:F176"/>
    <mergeCell ref="A178:A181"/>
    <mergeCell ref="B178:B181"/>
    <mergeCell ref="G178:H178"/>
    <mergeCell ref="G180:G181"/>
    <mergeCell ref="H180:H181"/>
    <mergeCell ref="C181:F181"/>
    <mergeCell ref="C178:C180"/>
    <mergeCell ref="D178:D180"/>
    <mergeCell ref="E165:E170"/>
    <mergeCell ref="F165:F170"/>
    <mergeCell ref="A172:A177"/>
    <mergeCell ref="B172:B177"/>
    <mergeCell ref="G172:H172"/>
    <mergeCell ref="G176:G177"/>
    <mergeCell ref="H176:H177"/>
    <mergeCell ref="C177:F177"/>
    <mergeCell ref="C172:C176"/>
    <mergeCell ref="D172:D176"/>
    <mergeCell ref="F158:F163"/>
    <mergeCell ref="A165:A171"/>
    <mergeCell ref="B165:B171"/>
    <mergeCell ref="G165:H165"/>
    <mergeCell ref="G167:H167"/>
    <mergeCell ref="G170:G171"/>
    <mergeCell ref="H170:H171"/>
    <mergeCell ref="C171:F171"/>
    <mergeCell ref="C165:C170"/>
    <mergeCell ref="D165:D170"/>
    <mergeCell ref="A158:A164"/>
    <mergeCell ref="B158:B164"/>
    <mergeCell ref="G158:H158"/>
    <mergeCell ref="G161:H161"/>
    <mergeCell ref="G163:G164"/>
    <mergeCell ref="H163:H164"/>
    <mergeCell ref="C164:F164"/>
    <mergeCell ref="C158:C163"/>
    <mergeCell ref="D158:D163"/>
    <mergeCell ref="E158:E163"/>
    <mergeCell ref="A153:A157"/>
    <mergeCell ref="B153:B157"/>
    <mergeCell ref="G153:H153"/>
    <mergeCell ref="G156:G157"/>
    <mergeCell ref="H156:H157"/>
    <mergeCell ref="C157:F157"/>
    <mergeCell ref="C153:C156"/>
    <mergeCell ref="D153:D156"/>
    <mergeCell ref="E153:E156"/>
    <mergeCell ref="F153:F156"/>
    <mergeCell ref="G145:H145"/>
    <mergeCell ref="G151:G152"/>
    <mergeCell ref="H151:H152"/>
    <mergeCell ref="C152:F152"/>
    <mergeCell ref="C145:C151"/>
    <mergeCell ref="D145:D151"/>
    <mergeCell ref="E145:E151"/>
    <mergeCell ref="F145:F151"/>
    <mergeCell ref="A138:A144"/>
    <mergeCell ref="B138:B144"/>
    <mergeCell ref="G138:H138"/>
    <mergeCell ref="G141:H141"/>
    <mergeCell ref="G143:G144"/>
    <mergeCell ref="H143:H144"/>
    <mergeCell ref="C144:F144"/>
    <mergeCell ref="A227:B227"/>
    <mergeCell ref="C227:F227"/>
    <mergeCell ref="B119:B122"/>
    <mergeCell ref="G119:H119"/>
    <mergeCell ref="G126:G127"/>
    <mergeCell ref="H121:H122"/>
    <mergeCell ref="C122:F122"/>
    <mergeCell ref="B123:B127"/>
    <mergeCell ref="G123:H123"/>
    <mergeCell ref="A128:A137"/>
    <mergeCell ref="G121:G122"/>
    <mergeCell ref="C138:C143"/>
    <mergeCell ref="D138:D143"/>
    <mergeCell ref="E138:E143"/>
    <mergeCell ref="F138:F143"/>
    <mergeCell ref="A145:A152"/>
    <mergeCell ref="B145:B152"/>
    <mergeCell ref="B128:B137"/>
    <mergeCell ref="G128:H128"/>
    <mergeCell ref="G130:H130"/>
    <mergeCell ref="B113:B118"/>
    <mergeCell ref="G113:H113"/>
    <mergeCell ref="G115:H115"/>
    <mergeCell ref="G117:G118"/>
    <mergeCell ref="H117:H118"/>
    <mergeCell ref="C118:F118"/>
    <mergeCell ref="C113:C117"/>
    <mergeCell ref="D113:D117"/>
    <mergeCell ref="E113:E117"/>
    <mergeCell ref="F113:F117"/>
    <mergeCell ref="A225:E225"/>
    <mergeCell ref="F225:H225"/>
    <mergeCell ref="A226:B226"/>
    <mergeCell ref="C226:F226"/>
    <mergeCell ref="H126:H127"/>
    <mergeCell ref="C127:F127"/>
    <mergeCell ref="G134:H134"/>
    <mergeCell ref="G136:G137"/>
    <mergeCell ref="H136:H137"/>
    <mergeCell ref="C137:F137"/>
    <mergeCell ref="E22:E30"/>
    <mergeCell ref="F22:F30"/>
    <mergeCell ref="B108:B112"/>
    <mergeCell ref="G108:H108"/>
    <mergeCell ref="G111:G112"/>
    <mergeCell ref="H111:H112"/>
    <mergeCell ref="C112:F112"/>
    <mergeCell ref="E91:E96"/>
    <mergeCell ref="F91:F96"/>
    <mergeCell ref="C98:C106"/>
    <mergeCell ref="F13:F20"/>
    <mergeCell ref="B22:B31"/>
    <mergeCell ref="G22:H22"/>
    <mergeCell ref="G25:H25"/>
    <mergeCell ref="G27:H27"/>
    <mergeCell ref="G30:G31"/>
    <mergeCell ref="H30:H31"/>
    <mergeCell ref="C31:F31"/>
    <mergeCell ref="C22:C30"/>
    <mergeCell ref="D22:D30"/>
    <mergeCell ref="E2:E11"/>
    <mergeCell ref="F2:F11"/>
    <mergeCell ref="B13:B21"/>
    <mergeCell ref="G13:H13"/>
    <mergeCell ref="G20:G21"/>
    <mergeCell ref="H20:H21"/>
    <mergeCell ref="C21:F21"/>
    <mergeCell ref="C13:C20"/>
    <mergeCell ref="D13:D20"/>
    <mergeCell ref="E13:E20"/>
    <mergeCell ref="A73:A81"/>
    <mergeCell ref="B2:B12"/>
    <mergeCell ref="G2:H2"/>
    <mergeCell ref="G4:H4"/>
    <mergeCell ref="G6:H6"/>
    <mergeCell ref="G11:G12"/>
    <mergeCell ref="H11:H12"/>
    <mergeCell ref="C12:F12"/>
    <mergeCell ref="C2:C11"/>
    <mergeCell ref="D2:D11"/>
    <mergeCell ref="A32:A38"/>
    <mergeCell ref="A39:A44"/>
    <mergeCell ref="A45:A49"/>
    <mergeCell ref="A50:A54"/>
    <mergeCell ref="A55:A63"/>
    <mergeCell ref="A64:A72"/>
    <mergeCell ref="A98:A107"/>
    <mergeCell ref="A108:A112"/>
    <mergeCell ref="A113:A118"/>
    <mergeCell ref="A119:A122"/>
    <mergeCell ref="A123:A127"/>
    <mergeCell ref="A2:A12"/>
    <mergeCell ref="A13:A21"/>
    <mergeCell ref="A22:A31"/>
    <mergeCell ref="A82:A90"/>
    <mergeCell ref="A91:A97"/>
    <mergeCell ref="B32:B38"/>
    <mergeCell ref="G32:H32"/>
    <mergeCell ref="G35:H35"/>
    <mergeCell ref="G37:G38"/>
    <mergeCell ref="H37:H38"/>
    <mergeCell ref="C38:F38"/>
    <mergeCell ref="C32:C37"/>
    <mergeCell ref="D32:D37"/>
    <mergeCell ref="E32:E37"/>
    <mergeCell ref="F32:F37"/>
    <mergeCell ref="B39:B44"/>
    <mergeCell ref="G39:H39"/>
    <mergeCell ref="G41:H41"/>
    <mergeCell ref="G43:G44"/>
    <mergeCell ref="H43:H44"/>
    <mergeCell ref="C44:F44"/>
    <mergeCell ref="C39:C43"/>
    <mergeCell ref="D39:D43"/>
    <mergeCell ref="E39:E43"/>
    <mergeCell ref="F39:F43"/>
    <mergeCell ref="B45:B49"/>
    <mergeCell ref="G45:H45"/>
    <mergeCell ref="G48:G49"/>
    <mergeCell ref="H48:H49"/>
    <mergeCell ref="C49:F49"/>
    <mergeCell ref="C45:C48"/>
    <mergeCell ref="D45:D48"/>
    <mergeCell ref="E45:E48"/>
    <mergeCell ref="F45:F48"/>
    <mergeCell ref="G50:H50"/>
    <mergeCell ref="G53:G54"/>
    <mergeCell ref="H53:H54"/>
    <mergeCell ref="C54:F54"/>
    <mergeCell ref="C50:C53"/>
    <mergeCell ref="D50:D53"/>
    <mergeCell ref="E50:E53"/>
    <mergeCell ref="F50:F53"/>
    <mergeCell ref="C63:F63"/>
    <mergeCell ref="C55:C62"/>
    <mergeCell ref="D55:D62"/>
    <mergeCell ref="E55:E62"/>
    <mergeCell ref="F55:F62"/>
    <mergeCell ref="B50:B54"/>
    <mergeCell ref="C64:C71"/>
    <mergeCell ref="D64:D71"/>
    <mergeCell ref="E64:E71"/>
    <mergeCell ref="F64:F71"/>
    <mergeCell ref="B55:B63"/>
    <mergeCell ref="G55:H55"/>
    <mergeCell ref="G57:H57"/>
    <mergeCell ref="G60:H60"/>
    <mergeCell ref="G62:G63"/>
    <mergeCell ref="H62:H63"/>
    <mergeCell ref="G98:H98"/>
    <mergeCell ref="G104:H104"/>
    <mergeCell ref="G106:G107"/>
    <mergeCell ref="H106:H107"/>
    <mergeCell ref="C73:C80"/>
    <mergeCell ref="B64:B72"/>
    <mergeCell ref="G64:H64"/>
    <mergeCell ref="G71:G72"/>
    <mergeCell ref="H71:H72"/>
    <mergeCell ref="C72:F72"/>
    <mergeCell ref="G89:G90"/>
    <mergeCell ref="H89:H90"/>
    <mergeCell ref="C90:F90"/>
    <mergeCell ref="B91:B97"/>
    <mergeCell ref="G91:H91"/>
    <mergeCell ref="G94:H94"/>
    <mergeCell ref="G96:G97"/>
    <mergeCell ref="H96:H97"/>
    <mergeCell ref="C97:F97"/>
    <mergeCell ref="B73:B81"/>
    <mergeCell ref="B82:B90"/>
    <mergeCell ref="B98:B107"/>
    <mergeCell ref="G73:H73"/>
    <mergeCell ref="G77:H77"/>
    <mergeCell ref="G80:G81"/>
    <mergeCell ref="H80:H81"/>
    <mergeCell ref="C81:F81"/>
    <mergeCell ref="G82:H82"/>
    <mergeCell ref="G86:H8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Munkalapok</vt:lpstr>
      </vt:variant>
      <vt:variant>
        <vt:i4>5</vt:i4>
      </vt:variant>
    </vt:vector>
  </HeadingPairs>
  <TitlesOfParts>
    <vt:vector size="5" baseType="lpstr">
      <vt:lpstr>6.2</vt:lpstr>
      <vt:lpstr>6.3</vt:lpstr>
      <vt:lpstr>6.4.1</vt:lpstr>
      <vt:lpstr>6.4.2</vt:lpstr>
      <vt:lpstr>6.4.3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2025-06-27T10:24:38Z</dcterms:modified>
</cp:coreProperties>
</file>