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Módszertan\Tartalom és web\Web\IKK.HU\TARTALOM\LINKELT PDF ANYAGOK\"/>
    </mc:Choice>
  </mc:AlternateContent>
  <xr:revisionPtr revIDLastSave="0" documentId="8_{3D4CA9C4-4587-40BA-BF48-55E93936AD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chnikum" sheetId="5" r:id="rId1"/>
    <sheet name="Szakképző iskol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10" i="4"/>
  <c r="H8" i="5"/>
  <c r="H6" i="5"/>
  <c r="F12" i="4" l="1"/>
  <c r="C16" i="5" l="1"/>
  <c r="D16" i="5"/>
  <c r="E16" i="5"/>
  <c r="F16" i="5"/>
  <c r="G16" i="5"/>
  <c r="F7" i="4" l="1"/>
  <c r="F17" i="4"/>
  <c r="F9" i="4"/>
  <c r="F8" i="4"/>
  <c r="F6" i="4"/>
  <c r="F5" i="4"/>
  <c r="F4" i="4"/>
  <c r="F13" i="4"/>
  <c r="F28" i="4"/>
  <c r="E28" i="4"/>
  <c r="D28" i="4"/>
  <c r="H18" i="5" l="1"/>
  <c r="C31" i="5" l="1"/>
  <c r="D31" i="5"/>
  <c r="E28" i="5"/>
  <c r="E27" i="5"/>
  <c r="H19" i="5"/>
  <c r="H17" i="5"/>
  <c r="H14" i="5"/>
  <c r="H11" i="5"/>
  <c r="H10" i="5"/>
  <c r="H5" i="5"/>
  <c r="H7" i="5"/>
  <c r="H9" i="5"/>
  <c r="H12" i="5"/>
  <c r="H13" i="5"/>
  <c r="H15" i="5"/>
  <c r="H4" i="5"/>
  <c r="E31" i="5" l="1"/>
</calcChain>
</file>

<file path=xl/sharedStrings.xml><?xml version="1.0" encoding="utf-8"?>
<sst xmlns="http://schemas.openxmlformats.org/spreadsheetml/2006/main" count="70" uniqueCount="47">
  <si>
    <t>Tantárgyak</t>
  </si>
  <si>
    <t>13. évf.</t>
  </si>
  <si>
    <t>Idegen nyelv</t>
  </si>
  <si>
    <t>Matematika</t>
  </si>
  <si>
    <t>Testnevelés</t>
  </si>
  <si>
    <t>Osztályfőnöki</t>
  </si>
  <si>
    <t>Kötelező komplex természettudományos tantárgy</t>
  </si>
  <si>
    <t>Pénzügyi és vállalkozói ismeretek</t>
  </si>
  <si>
    <t>Rendelkezésre álló órakeret/hét</t>
  </si>
  <si>
    <t>Tanítási hetek száma</t>
  </si>
  <si>
    <t>Éves összes óraszám</t>
  </si>
  <si>
    <t>9. évfolyam</t>
  </si>
  <si>
    <t>10. évfolyam</t>
  </si>
  <si>
    <t>11. évfolyam</t>
  </si>
  <si>
    <t>Természetismeret</t>
  </si>
  <si>
    <t>Osztályközösség-építő Program</t>
  </si>
  <si>
    <t>Szakmai órakeret</t>
  </si>
  <si>
    <t>9-13. óraszám összesen</t>
  </si>
  <si>
    <t>Szabad órakeret</t>
  </si>
  <si>
    <t>10. 
évfolyam</t>
  </si>
  <si>
    <t>11. 
évfolyam</t>
  </si>
  <si>
    <t>9-11
 óraszám
 összesen</t>
  </si>
  <si>
    <t>13-14. óraszám összesen</t>
  </si>
  <si>
    <t>14. évf.</t>
  </si>
  <si>
    <t>Idegen nyelv (ajánlott, nyelvvizsgára felkészítés)</t>
  </si>
  <si>
    <t>9-11. óraszám összesen</t>
  </si>
  <si>
    <t>Szakirányú oktatás</t>
  </si>
  <si>
    <t>Ágazati alapozó oktatás</t>
  </si>
  <si>
    <t>Közismereti oktatás</t>
  </si>
  <si>
    <t>Összes közismereti óraszám</t>
  </si>
  <si>
    <t>Pénzügyi és munkavállalói ism.</t>
  </si>
  <si>
    <t>12. évfolyam</t>
  </si>
  <si>
    <t>13. évfolyam</t>
  </si>
  <si>
    <t>Érettségire felkészítő tantárgy</t>
  </si>
  <si>
    <t xml:space="preserve">Ágazathoz kapcsolódó tantárgy: pl.fizika, kémia, biológia, idegen nyelv </t>
  </si>
  <si>
    <t>Szabadon tervezhető órakeret (közismeret)</t>
  </si>
  <si>
    <t xml:space="preserve">Szabad órakeret </t>
  </si>
  <si>
    <t>Ágazati alapoktatás</t>
  </si>
  <si>
    <t>Kommunikáció-magyar nyelv és irodalom</t>
  </si>
  <si>
    <t>Történelem és társadalomismeret</t>
  </si>
  <si>
    <t>Magyar nyelv és irodalom</t>
  </si>
  <si>
    <t>Történelem</t>
  </si>
  <si>
    <t>Állampolgári ismeretek</t>
  </si>
  <si>
    <t>Digitális kultúra</t>
  </si>
  <si>
    <t>31/36</t>
  </si>
  <si>
    <t>Heti óraterv minta – Technikum</t>
  </si>
  <si>
    <t>Heti óraterv minta – Szakképző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</si>
</sst>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Border="1"/>
    <xf numFmtId="0" fontId="2" fillId="0" borderId="8" xfId="0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/>
    <xf numFmtId="0" fontId="1" fillId="0" borderId="0" xfId="0" applyFont="1" applyBorder="1" applyAlignment="1"/>
    <xf numFmtId="0" fontId="2" fillId="0" borderId="24" xfId="0" applyFont="1" applyFill="1" applyBorder="1" applyAlignment="1">
      <alignment horizontal="right" vertical="center" wrapText="1"/>
    </xf>
    <xf numFmtId="0" fontId="2" fillId="7" borderId="8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right" vertical="center" wrapText="1" indent="1"/>
    </xf>
    <xf numFmtId="0" fontId="2" fillId="0" borderId="6" xfId="0" applyFont="1" applyBorder="1" applyAlignment="1">
      <alignment horizontal="right" vertical="center" wrapText="1" indent="1"/>
    </xf>
    <xf numFmtId="0" fontId="2" fillId="0" borderId="32" xfId="0" applyFont="1" applyBorder="1" applyAlignment="1">
      <alignment horizontal="right" vertical="center" wrapText="1" indent="1"/>
    </xf>
    <xf numFmtId="0" fontId="2" fillId="0" borderId="7" xfId="0" applyFont="1" applyBorder="1" applyAlignment="1">
      <alignment horizontal="right" vertical="center" wrapText="1" inden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8" borderId="33" xfId="0" applyFont="1" applyFill="1" applyBorder="1" applyAlignment="1">
      <alignment horizontal="left" vertical="center"/>
    </xf>
    <xf numFmtId="0" fontId="2" fillId="8" borderId="32" xfId="0" applyFont="1" applyFill="1" applyBorder="1" applyAlignment="1">
      <alignment horizontal="right" vertical="center" wrapText="1" indent="1"/>
    </xf>
    <xf numFmtId="0" fontId="2" fillId="8" borderId="7" xfId="0" applyFont="1" applyFill="1" applyBorder="1" applyAlignment="1">
      <alignment horizontal="right" vertical="center" wrapText="1" indent="1"/>
    </xf>
    <xf numFmtId="0" fontId="2" fillId="7" borderId="6" xfId="0" applyFont="1" applyFill="1" applyBorder="1" applyAlignment="1">
      <alignment horizontal="right" vertical="center" wrapText="1" indent="1"/>
    </xf>
    <xf numFmtId="0" fontId="2" fillId="7" borderId="31" xfId="0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right" vertical="center" wrapText="1" indent="1"/>
    </xf>
    <xf numFmtId="1" fontId="2" fillId="4" borderId="7" xfId="0" applyNumberFormat="1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4" fillId="8" borderId="7" xfId="0" applyFont="1" applyFill="1" applyBorder="1" applyAlignment="1">
      <alignment vertical="center" wrapText="1"/>
    </xf>
    <xf numFmtId="0" fontId="2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6" borderId="19" xfId="0" applyFont="1" applyFill="1" applyBorder="1"/>
    <xf numFmtId="0" fontId="2" fillId="6" borderId="20" xfId="0" applyFont="1" applyFill="1" applyBorder="1"/>
    <xf numFmtId="0" fontId="2" fillId="6" borderId="20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8" xfId="0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4" fillId="8" borderId="13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right" vertical="center" wrapText="1"/>
    </xf>
    <xf numFmtId="0" fontId="2" fillId="8" borderId="8" xfId="0" applyFont="1" applyFill="1" applyBorder="1" applyAlignment="1">
      <alignment horizontal="right" vertical="center" wrapText="1"/>
    </xf>
    <xf numFmtId="0" fontId="5" fillId="8" borderId="8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right" vertical="center" wrapText="1"/>
    </xf>
    <xf numFmtId="0" fontId="5" fillId="7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/>
    </xf>
    <xf numFmtId="0" fontId="2" fillId="0" borderId="22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5" borderId="9" xfId="0" applyFont="1" applyFill="1" applyBorder="1" applyAlignment="1">
      <alignment horizontal="right"/>
    </xf>
    <xf numFmtId="0" fontId="4" fillId="3" borderId="5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3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P10" sqref="P10"/>
    </sheetView>
  </sheetViews>
  <sheetFormatPr defaultRowHeight="15" x14ac:dyDescent="0.25"/>
  <cols>
    <col min="1" max="1" width="9.140625" style="7"/>
    <col min="2" max="2" width="31.7109375" customWidth="1"/>
    <col min="3" max="8" width="12.7109375" customWidth="1"/>
  </cols>
  <sheetData>
    <row r="1" spans="1:10" ht="18.75" customHeight="1" x14ac:dyDescent="0.3">
      <c r="A1" s="99" t="s">
        <v>45</v>
      </c>
      <c r="B1" s="100"/>
      <c r="C1" s="100"/>
      <c r="D1" s="100"/>
      <c r="E1" s="100"/>
      <c r="F1" s="100"/>
      <c r="G1" s="100"/>
      <c r="H1" s="100"/>
    </row>
    <row r="2" spans="1:10" s="2" customFormat="1" x14ac:dyDescent="0.25">
      <c r="B2" s="8"/>
      <c r="C2" s="8"/>
      <c r="D2" s="8"/>
      <c r="E2" s="8"/>
      <c r="F2" s="8"/>
      <c r="G2" s="8"/>
      <c r="H2" s="8"/>
    </row>
    <row r="3" spans="1:10" ht="45" x14ac:dyDescent="0.25">
      <c r="A3" s="77" t="s">
        <v>0</v>
      </c>
      <c r="B3" s="78"/>
      <c r="C3" s="51" t="s">
        <v>11</v>
      </c>
      <c r="D3" s="51" t="s">
        <v>12</v>
      </c>
      <c r="E3" s="51" t="s">
        <v>13</v>
      </c>
      <c r="F3" s="51" t="s">
        <v>31</v>
      </c>
      <c r="G3" s="51" t="s">
        <v>32</v>
      </c>
      <c r="H3" s="51" t="s">
        <v>17</v>
      </c>
    </row>
    <row r="4" spans="1:10" ht="30" customHeight="1" x14ac:dyDescent="0.25">
      <c r="A4" s="79" t="s">
        <v>28</v>
      </c>
      <c r="B4" s="52" t="s">
        <v>40</v>
      </c>
      <c r="C4" s="53">
        <v>4</v>
      </c>
      <c r="D4" s="9">
        <v>5</v>
      </c>
      <c r="E4" s="9">
        <v>3</v>
      </c>
      <c r="F4" s="9">
        <v>3</v>
      </c>
      <c r="G4" s="9">
        <v>0</v>
      </c>
      <c r="H4" s="54">
        <f>(C4*$C$20)+(D4*$D$20)+(E4*$E$20)+(F4*31)+(G4*$G$20)</f>
        <v>525</v>
      </c>
      <c r="I4" s="1"/>
      <c r="J4" s="1"/>
    </row>
    <row r="5" spans="1:10" ht="30" customHeight="1" x14ac:dyDescent="0.25">
      <c r="A5" s="79"/>
      <c r="B5" s="55" t="s">
        <v>2</v>
      </c>
      <c r="C5" s="56">
        <v>4</v>
      </c>
      <c r="D5" s="5">
        <v>4</v>
      </c>
      <c r="E5" s="5">
        <v>3</v>
      </c>
      <c r="F5" s="5">
        <v>3</v>
      </c>
      <c r="G5" s="5">
        <v>3</v>
      </c>
      <c r="H5" s="57">
        <f>(C5*$C$20)+(D5*$D$20)+(E5*$E$20)+(F5*36)+(G5*$G$20)</f>
        <v>597</v>
      </c>
      <c r="I5" s="1"/>
      <c r="J5" s="1"/>
    </row>
    <row r="6" spans="1:10" ht="30" customHeight="1" x14ac:dyDescent="0.25">
      <c r="A6" s="79"/>
      <c r="B6" s="55" t="s">
        <v>3</v>
      </c>
      <c r="C6" s="56">
        <v>4</v>
      </c>
      <c r="D6" s="5">
        <v>4</v>
      </c>
      <c r="E6" s="5">
        <v>3</v>
      </c>
      <c r="F6" s="5">
        <v>3</v>
      </c>
      <c r="G6" s="5">
        <v>0</v>
      </c>
      <c r="H6" s="54">
        <f>(C6*$C$20)+(D6*$D$20)+(E6*$E$20)+(F6*31)+(G6*$G$20)</f>
        <v>489</v>
      </c>
      <c r="I6" s="1"/>
      <c r="J6" s="1"/>
    </row>
    <row r="7" spans="1:10" ht="30" customHeight="1" x14ac:dyDescent="0.25">
      <c r="A7" s="79"/>
      <c r="B7" s="55" t="s">
        <v>41</v>
      </c>
      <c r="C7" s="56">
        <v>3</v>
      </c>
      <c r="D7" s="5">
        <v>3</v>
      </c>
      <c r="E7" s="5">
        <v>2</v>
      </c>
      <c r="F7" s="5">
        <v>2</v>
      </c>
      <c r="G7" s="5">
        <v>0</v>
      </c>
      <c r="H7" s="57">
        <f>(C7*$C$20)+(D7*$D$20)+(E7*$E$20)+(F7*31)+(G7*$G$20)</f>
        <v>350</v>
      </c>
      <c r="I7" s="1"/>
      <c r="J7" s="1"/>
    </row>
    <row r="8" spans="1:10" s="7" customFormat="1" ht="30" customHeight="1" x14ac:dyDescent="0.25">
      <c r="A8" s="79"/>
      <c r="B8" s="55" t="s">
        <v>42</v>
      </c>
      <c r="C8" s="56">
        <v>0</v>
      </c>
      <c r="D8" s="5">
        <v>0</v>
      </c>
      <c r="E8" s="5">
        <v>0</v>
      </c>
      <c r="F8" s="5">
        <v>1</v>
      </c>
      <c r="G8" s="5">
        <v>0</v>
      </c>
      <c r="H8" s="57">
        <f>(C8*$C$20)+(D8*$D$20)+(E8*$E$20)+(F8*31)+(G8*$G$20)</f>
        <v>31</v>
      </c>
      <c r="I8" s="1"/>
      <c r="J8" s="1"/>
    </row>
    <row r="9" spans="1:10" ht="30" customHeight="1" x14ac:dyDescent="0.25">
      <c r="A9" s="79"/>
      <c r="B9" s="55" t="s">
        <v>43</v>
      </c>
      <c r="C9" s="58">
        <v>1</v>
      </c>
      <c r="D9" s="3">
        <v>0</v>
      </c>
      <c r="E9" s="3">
        <v>0</v>
      </c>
      <c r="F9" s="3">
        <v>0</v>
      </c>
      <c r="G9" s="3">
        <v>0</v>
      </c>
      <c r="H9" s="57">
        <f>(C9*$C$20)+(D9*$D$20)+(E9*$E$20)+(F9*31)+(G9*$G$20)</f>
        <v>36</v>
      </c>
      <c r="I9" s="1"/>
      <c r="J9" s="1"/>
    </row>
    <row r="10" spans="1:10" ht="30" customHeight="1" x14ac:dyDescent="0.25">
      <c r="A10" s="79"/>
      <c r="B10" s="55" t="s">
        <v>4</v>
      </c>
      <c r="C10" s="58">
        <v>4</v>
      </c>
      <c r="D10" s="3">
        <v>4</v>
      </c>
      <c r="E10" s="3">
        <v>3</v>
      </c>
      <c r="F10" s="3">
        <v>3</v>
      </c>
      <c r="G10" s="5">
        <v>0</v>
      </c>
      <c r="H10" s="57">
        <f>(C10*$C$20)+(D10*$D$20)+(E10*$E$20)+(F10*36)+(G10*$G$20)</f>
        <v>504</v>
      </c>
      <c r="I10" s="1"/>
      <c r="J10" s="1"/>
    </row>
    <row r="11" spans="1:10" ht="30" customHeight="1" x14ac:dyDescent="0.25">
      <c r="A11" s="79"/>
      <c r="B11" s="55" t="s">
        <v>5</v>
      </c>
      <c r="C11" s="58">
        <v>1</v>
      </c>
      <c r="D11" s="3">
        <v>1</v>
      </c>
      <c r="E11" s="3">
        <v>1</v>
      </c>
      <c r="F11" s="3">
        <v>1</v>
      </c>
      <c r="G11" s="3">
        <v>1</v>
      </c>
      <c r="H11" s="57">
        <f>(C11*$C$20)+(D11*$D$20)+(E11*$E$20)+(F11*36)+(G11*$G$20)</f>
        <v>175</v>
      </c>
      <c r="I11" s="1"/>
      <c r="J11" s="1"/>
    </row>
    <row r="12" spans="1:10" ht="30" customHeight="1" x14ac:dyDescent="0.25">
      <c r="A12" s="79"/>
      <c r="B12" s="55" t="s">
        <v>6</v>
      </c>
      <c r="C12" s="58">
        <v>3</v>
      </c>
      <c r="D12" s="3">
        <v>0</v>
      </c>
      <c r="E12" s="3">
        <v>0</v>
      </c>
      <c r="F12" s="3">
        <v>0</v>
      </c>
      <c r="G12" s="3">
        <v>0</v>
      </c>
      <c r="H12" s="57">
        <f>(C12*$C$20)+(D12*$D$20)+(E12*$E$20)+(F12*31)+(G12*$G$20)</f>
        <v>108</v>
      </c>
      <c r="I12" s="1"/>
      <c r="J12" s="1"/>
    </row>
    <row r="13" spans="1:10" ht="30" customHeight="1" x14ac:dyDescent="0.25">
      <c r="A13" s="79"/>
      <c r="B13" s="55" t="s">
        <v>34</v>
      </c>
      <c r="C13" s="58">
        <v>0</v>
      </c>
      <c r="D13" s="3">
        <v>2</v>
      </c>
      <c r="E13" s="3">
        <v>2</v>
      </c>
      <c r="F13" s="3">
        <v>0</v>
      </c>
      <c r="G13" s="3">
        <v>0</v>
      </c>
      <c r="H13" s="57">
        <f>(C13*$C$20)+(D13*$D$20)+(E13*$E$20)+(F13*31)+(G13*$G$20)</f>
        <v>144</v>
      </c>
      <c r="I13" s="1"/>
      <c r="J13" s="1"/>
    </row>
    <row r="14" spans="1:10" ht="30" customHeight="1" x14ac:dyDescent="0.25">
      <c r="A14" s="79"/>
      <c r="B14" s="55" t="s">
        <v>33</v>
      </c>
      <c r="C14" s="59">
        <v>0</v>
      </c>
      <c r="D14" s="3">
        <v>0</v>
      </c>
      <c r="E14" s="3">
        <v>2</v>
      </c>
      <c r="F14" s="3">
        <v>2</v>
      </c>
      <c r="G14" s="5">
        <v>0</v>
      </c>
      <c r="H14" s="57">
        <f>(C14*$C$20)+(D14*$D$20)+(E14*$E$20)+(F14*36)+(G14*$G$20)</f>
        <v>144</v>
      </c>
      <c r="I14" s="1"/>
      <c r="J14" s="1"/>
    </row>
    <row r="15" spans="1:10" ht="30" customHeight="1" x14ac:dyDescent="0.25">
      <c r="A15" s="79"/>
      <c r="B15" s="55" t="s">
        <v>7</v>
      </c>
      <c r="C15" s="58">
        <v>0</v>
      </c>
      <c r="D15" s="3">
        <v>1</v>
      </c>
      <c r="E15" s="3">
        <v>0</v>
      </c>
      <c r="F15" s="3">
        <v>0</v>
      </c>
      <c r="G15" s="3">
        <v>0</v>
      </c>
      <c r="H15" s="57">
        <f>(C15*$C$20)+(D15*$D$20)+(E15*$E$20)+(F15*31)+(G15*$G$20)</f>
        <v>36</v>
      </c>
      <c r="I15" s="1"/>
      <c r="J15" s="1"/>
    </row>
    <row r="16" spans="1:10" ht="30" customHeight="1" x14ac:dyDescent="0.25">
      <c r="A16" s="79"/>
      <c r="B16" s="60" t="s">
        <v>29</v>
      </c>
      <c r="C16" s="61">
        <f>SUM(C4:C15)</f>
        <v>24</v>
      </c>
      <c r="D16" s="62">
        <f>SUM(D4:D15)</f>
        <v>24</v>
      </c>
      <c r="E16" s="62">
        <f>SUM(E4:E15)</f>
        <v>19</v>
      </c>
      <c r="F16" s="62">
        <f>SUM(F4:F15)</f>
        <v>18</v>
      </c>
      <c r="G16" s="62">
        <f>SUM(G4:G15)</f>
        <v>4</v>
      </c>
      <c r="H16" s="63">
        <v>3139</v>
      </c>
    </row>
    <row r="17" spans="1:8" ht="30" customHeight="1" x14ac:dyDescent="0.25">
      <c r="A17" s="80" t="s">
        <v>27</v>
      </c>
      <c r="B17" s="80"/>
      <c r="C17" s="58">
        <v>7</v>
      </c>
      <c r="D17" s="3">
        <v>9</v>
      </c>
      <c r="E17" s="3">
        <v>0</v>
      </c>
      <c r="F17" s="3">
        <v>0</v>
      </c>
      <c r="G17" s="3">
        <v>0</v>
      </c>
      <c r="H17" s="57">
        <f>(C17*$C$20)+(D17*$D$20)+(E17*$E$20)+(F17*36)+(G17*$G$20)</f>
        <v>576</v>
      </c>
    </row>
    <row r="18" spans="1:8" ht="30" customHeight="1" x14ac:dyDescent="0.25">
      <c r="A18" s="80" t="s">
        <v>26</v>
      </c>
      <c r="B18" s="80"/>
      <c r="C18" s="58">
        <v>0</v>
      </c>
      <c r="D18" s="3">
        <v>0</v>
      </c>
      <c r="E18" s="3">
        <v>14</v>
      </c>
      <c r="F18" s="3">
        <v>14</v>
      </c>
      <c r="G18" s="3">
        <v>24</v>
      </c>
      <c r="H18" s="57">
        <f>(E18*E20)+(F18*36)+(G18*G20)</f>
        <v>1752</v>
      </c>
    </row>
    <row r="19" spans="1:8" ht="30" customHeight="1" x14ac:dyDescent="0.25">
      <c r="A19" s="81" t="s">
        <v>35</v>
      </c>
      <c r="B19" s="81"/>
      <c r="C19" s="64">
        <v>3</v>
      </c>
      <c r="D19" s="10">
        <v>1</v>
      </c>
      <c r="E19" s="10">
        <v>1</v>
      </c>
      <c r="F19" s="10">
        <v>2</v>
      </c>
      <c r="G19" s="10">
        <v>6</v>
      </c>
      <c r="H19" s="65">
        <f>(C19*$C$20)+(D19*$D$20)+(E19*$E$20)+(F19*36)+(G19*$G$20)</f>
        <v>438</v>
      </c>
    </row>
    <row r="20" spans="1:8" ht="30" customHeight="1" x14ac:dyDescent="0.25">
      <c r="A20" s="80" t="s">
        <v>9</v>
      </c>
      <c r="B20" s="80"/>
      <c r="C20" s="3">
        <v>36</v>
      </c>
      <c r="D20" s="3">
        <v>36</v>
      </c>
      <c r="E20" s="3">
        <v>36</v>
      </c>
      <c r="F20" s="3" t="s">
        <v>44</v>
      </c>
      <c r="G20" s="3">
        <v>31</v>
      </c>
      <c r="H20" s="57"/>
    </row>
    <row r="21" spans="1:8" ht="30" customHeight="1" x14ac:dyDescent="0.25">
      <c r="A21" s="76" t="s">
        <v>10</v>
      </c>
      <c r="B21" s="76"/>
      <c r="C21" s="66">
        <v>1224</v>
      </c>
      <c r="D21" s="66">
        <v>1224</v>
      </c>
      <c r="E21" s="66">
        <v>1224</v>
      </c>
      <c r="F21" s="66">
        <v>1179</v>
      </c>
      <c r="G21" s="66">
        <v>1054</v>
      </c>
      <c r="H21" s="66">
        <v>5905</v>
      </c>
    </row>
    <row r="22" spans="1:8" ht="30" customHeight="1" x14ac:dyDescent="0.25">
      <c r="A22" s="76" t="s">
        <v>8</v>
      </c>
      <c r="B22" s="76"/>
      <c r="C22" s="66">
        <v>34</v>
      </c>
      <c r="D22" s="66">
        <v>34</v>
      </c>
      <c r="E22" s="66">
        <v>34</v>
      </c>
      <c r="F22" s="66">
        <v>34</v>
      </c>
      <c r="G22" s="66">
        <v>34</v>
      </c>
      <c r="H22" s="66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ht="45" x14ac:dyDescent="0.25">
      <c r="B26" s="67" t="s">
        <v>0</v>
      </c>
      <c r="C26" s="67" t="s">
        <v>1</v>
      </c>
      <c r="D26" s="67" t="s">
        <v>23</v>
      </c>
      <c r="E26" s="67" t="s">
        <v>22</v>
      </c>
      <c r="F26" s="2"/>
      <c r="G26" s="2"/>
      <c r="H26" s="2"/>
    </row>
    <row r="27" spans="1:8" ht="30" x14ac:dyDescent="0.25">
      <c r="B27" s="68" t="s">
        <v>24</v>
      </c>
      <c r="C27" s="5"/>
      <c r="D27" s="5"/>
      <c r="E27" s="69">
        <f>C27*$C$30+D27*$D$30</f>
        <v>0</v>
      </c>
      <c r="F27" s="2"/>
      <c r="G27" s="2"/>
      <c r="H27" s="2"/>
    </row>
    <row r="28" spans="1:8" x14ac:dyDescent="0.25">
      <c r="B28" s="68" t="s">
        <v>16</v>
      </c>
      <c r="C28" s="3">
        <v>35</v>
      </c>
      <c r="D28" s="3">
        <v>35</v>
      </c>
      <c r="E28" s="69">
        <f>C28*$C$30+D28*$D$30</f>
        <v>2345</v>
      </c>
      <c r="F28" s="2"/>
      <c r="G28" s="2"/>
      <c r="H28" s="2"/>
    </row>
    <row r="29" spans="1:8" x14ac:dyDescent="0.25">
      <c r="B29" s="68" t="s">
        <v>8</v>
      </c>
      <c r="C29" s="3">
        <v>35</v>
      </c>
      <c r="D29" s="3">
        <v>35</v>
      </c>
      <c r="E29" s="70"/>
      <c r="F29" s="2"/>
      <c r="G29" s="2"/>
      <c r="H29" s="2"/>
    </row>
    <row r="30" spans="1:8" ht="15.75" thickBot="1" x14ac:dyDescent="0.3">
      <c r="B30" s="71" t="s">
        <v>9</v>
      </c>
      <c r="C30" s="72">
        <v>36</v>
      </c>
      <c r="D30" s="72">
        <v>31</v>
      </c>
      <c r="E30" s="73"/>
      <c r="F30" s="2"/>
      <c r="G30" s="2"/>
      <c r="H30" s="2"/>
    </row>
    <row r="31" spans="1:8" ht="15.75" thickBot="1" x14ac:dyDescent="0.3">
      <c r="B31" s="74" t="s">
        <v>10</v>
      </c>
      <c r="C31" s="75">
        <f>SUM(C27:C28)*C30</f>
        <v>1260</v>
      </c>
      <c r="D31" s="75">
        <f>SUM(D27:D28)*D30</f>
        <v>1085</v>
      </c>
      <c r="E31" s="4">
        <f>SUM(E27:E28)</f>
        <v>2345</v>
      </c>
      <c r="F31" s="2"/>
      <c r="G31" s="2"/>
      <c r="H31" s="2"/>
    </row>
  </sheetData>
  <mergeCells count="9">
    <mergeCell ref="A1:H1"/>
    <mergeCell ref="A22:B22"/>
    <mergeCell ref="A3:B3"/>
    <mergeCell ref="A4:A16"/>
    <mergeCell ref="A17:B17"/>
    <mergeCell ref="A18:B18"/>
    <mergeCell ref="A19:B19"/>
    <mergeCell ref="A20:B20"/>
    <mergeCell ref="A21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K21" sqref="K21"/>
    </sheetView>
  </sheetViews>
  <sheetFormatPr defaultRowHeight="15" x14ac:dyDescent="0.25"/>
  <cols>
    <col min="2" max="2" width="29.5703125" customWidth="1"/>
    <col min="3" max="6" width="15.7109375" customWidth="1"/>
  </cols>
  <sheetData>
    <row r="1" spans="1:8" s="7" customFormat="1" ht="18.75" x14ac:dyDescent="0.3">
      <c r="A1" s="99" t="s">
        <v>46</v>
      </c>
      <c r="B1" s="100"/>
      <c r="C1" s="100"/>
      <c r="D1" s="100"/>
      <c r="E1" s="100"/>
      <c r="F1" s="100"/>
    </row>
    <row r="2" spans="1:8" ht="15.75" thickBot="1" x14ac:dyDescent="0.3"/>
    <row r="3" spans="1:8" ht="30.75" thickBot="1" x14ac:dyDescent="0.3">
      <c r="A3" s="82" t="s">
        <v>0</v>
      </c>
      <c r="B3" s="83"/>
      <c r="C3" s="13" t="s">
        <v>11</v>
      </c>
      <c r="D3" s="13" t="s">
        <v>12</v>
      </c>
      <c r="E3" s="13" t="s">
        <v>13</v>
      </c>
      <c r="F3" s="13" t="s">
        <v>25</v>
      </c>
    </row>
    <row r="4" spans="1:8" ht="27" customHeight="1" thickBot="1" x14ac:dyDescent="0.3">
      <c r="A4" s="90" t="s">
        <v>28</v>
      </c>
      <c r="B4" s="11" t="s">
        <v>38</v>
      </c>
      <c r="C4" s="14">
        <v>2</v>
      </c>
      <c r="D4" s="15">
        <v>2</v>
      </c>
      <c r="E4" s="15">
        <v>2</v>
      </c>
      <c r="F4" s="16">
        <f>C4*C16+D4*D16+E4*E16</f>
        <v>206</v>
      </c>
    </row>
    <row r="5" spans="1:8" ht="24.95" customHeight="1" thickBot="1" x14ac:dyDescent="0.3">
      <c r="A5" s="91"/>
      <c r="B5" s="12" t="s">
        <v>2</v>
      </c>
      <c r="C5" s="17">
        <v>2</v>
      </c>
      <c r="D5" s="18">
        <v>1</v>
      </c>
      <c r="E5" s="18">
        <v>1</v>
      </c>
      <c r="F5" s="18">
        <f>C5*C16+D5*D16+E5*E16</f>
        <v>139</v>
      </c>
    </row>
    <row r="6" spans="1:8" ht="24.95" customHeight="1" thickBot="1" x14ac:dyDescent="0.3">
      <c r="A6" s="91"/>
      <c r="B6" s="12" t="s">
        <v>3</v>
      </c>
      <c r="C6" s="17">
        <v>2</v>
      </c>
      <c r="D6" s="18">
        <v>2</v>
      </c>
      <c r="E6" s="18">
        <v>1</v>
      </c>
      <c r="F6" s="18">
        <f>C6*C16+D6*D16+E6*E16</f>
        <v>175</v>
      </c>
    </row>
    <row r="7" spans="1:8" ht="28.5" customHeight="1" thickBot="1" x14ac:dyDescent="0.3">
      <c r="A7" s="91"/>
      <c r="B7" s="12" t="s">
        <v>39</v>
      </c>
      <c r="C7" s="14">
        <v>3</v>
      </c>
      <c r="D7" s="15">
        <v>0</v>
      </c>
      <c r="E7" s="15">
        <v>0</v>
      </c>
      <c r="F7" s="14">
        <f>C7*C16+D7*D16</f>
        <v>108</v>
      </c>
    </row>
    <row r="8" spans="1:8" ht="24.95" customHeight="1" thickBot="1" x14ac:dyDescent="0.3">
      <c r="A8" s="91"/>
      <c r="B8" s="12" t="s">
        <v>14</v>
      </c>
      <c r="C8" s="17">
        <v>3</v>
      </c>
      <c r="D8" s="18">
        <v>0</v>
      </c>
      <c r="E8" s="18"/>
      <c r="F8" s="17">
        <f>C8*C16</f>
        <v>108</v>
      </c>
    </row>
    <row r="9" spans="1:8" ht="24.95" customHeight="1" thickBot="1" x14ac:dyDescent="0.3">
      <c r="A9" s="91"/>
      <c r="B9" s="12" t="s">
        <v>4</v>
      </c>
      <c r="C9" s="17">
        <v>4</v>
      </c>
      <c r="D9" s="18">
        <v>1</v>
      </c>
      <c r="E9" s="18">
        <v>1</v>
      </c>
      <c r="F9" s="17">
        <f>C9*C16+D9*D16+E9*E16</f>
        <v>211</v>
      </c>
      <c r="G9" s="1"/>
    </row>
    <row r="10" spans="1:8" ht="24.95" customHeight="1" thickBot="1" x14ac:dyDescent="0.3">
      <c r="A10" s="91"/>
      <c r="B10" s="19" t="s">
        <v>15</v>
      </c>
      <c r="C10" s="14">
        <v>1</v>
      </c>
      <c r="D10" s="15">
        <v>1</v>
      </c>
      <c r="E10" s="15">
        <v>1</v>
      </c>
      <c r="F10" s="17">
        <f>C10*C16+D10*D16+E10*E16</f>
        <v>103</v>
      </c>
    </row>
    <row r="11" spans="1:8" ht="24.95" customHeight="1" thickBot="1" x14ac:dyDescent="0.3">
      <c r="A11" s="91"/>
      <c r="B11" s="20" t="s">
        <v>30</v>
      </c>
      <c r="C11" s="17"/>
      <c r="D11" s="18"/>
      <c r="E11" s="18">
        <v>1</v>
      </c>
      <c r="F11" s="17">
        <v>31</v>
      </c>
    </row>
    <row r="12" spans="1:8" ht="24.95" customHeight="1" thickBot="1" x14ac:dyDescent="0.3">
      <c r="A12" s="92"/>
      <c r="B12" s="21" t="s">
        <v>29</v>
      </c>
      <c r="C12" s="22">
        <v>17</v>
      </c>
      <c r="D12" s="23">
        <v>7</v>
      </c>
      <c r="E12" s="23">
        <v>7</v>
      </c>
      <c r="F12" s="22">
        <f>C12*C16+D12*D16+E12*E16</f>
        <v>1081</v>
      </c>
    </row>
    <row r="13" spans="1:8" ht="20.100000000000001" customHeight="1" thickBot="1" x14ac:dyDescent="0.3">
      <c r="A13" s="93" t="s">
        <v>37</v>
      </c>
      <c r="B13" s="94"/>
      <c r="C13" s="15">
        <v>16</v>
      </c>
      <c r="D13" s="14">
        <v>0</v>
      </c>
      <c r="E13" s="14">
        <v>0</v>
      </c>
      <c r="F13" s="15">
        <f>C13*C16</f>
        <v>576</v>
      </c>
      <c r="H13" s="2"/>
    </row>
    <row r="14" spans="1:8" ht="20.100000000000001" customHeight="1" thickBot="1" x14ac:dyDescent="0.3">
      <c r="A14" s="95" t="s">
        <v>26</v>
      </c>
      <c r="B14" s="96"/>
      <c r="C14" s="15">
        <v>0</v>
      </c>
      <c r="D14" s="14">
        <v>25</v>
      </c>
      <c r="E14" s="14">
        <v>25</v>
      </c>
      <c r="F14" s="15">
        <v>1675</v>
      </c>
    </row>
    <row r="15" spans="1:8" ht="20.100000000000001" customHeight="1" thickBot="1" x14ac:dyDescent="0.3">
      <c r="A15" s="97" t="s">
        <v>36</v>
      </c>
      <c r="B15" s="98"/>
      <c r="C15" s="24">
        <v>1</v>
      </c>
      <c r="D15" s="25">
        <v>2</v>
      </c>
      <c r="E15" s="25">
        <v>2</v>
      </c>
      <c r="F15" s="24">
        <f>C15*C16+D15*D16+E15*E16</f>
        <v>170</v>
      </c>
    </row>
    <row r="16" spans="1:8" ht="20.100000000000001" customHeight="1" thickBot="1" x14ac:dyDescent="0.3">
      <c r="A16" s="84" t="s">
        <v>9</v>
      </c>
      <c r="B16" s="85"/>
      <c r="C16" s="18">
        <v>36</v>
      </c>
      <c r="D16" s="18">
        <v>36</v>
      </c>
      <c r="E16" s="18">
        <v>31</v>
      </c>
      <c r="F16" s="26"/>
    </row>
    <row r="17" spans="1:7" ht="20.100000000000001" customHeight="1" thickBot="1" x14ac:dyDescent="0.3">
      <c r="A17" s="86" t="s">
        <v>10</v>
      </c>
      <c r="B17" s="87"/>
      <c r="C17" s="27">
        <v>1224</v>
      </c>
      <c r="D17" s="28">
        <v>1224</v>
      </c>
      <c r="E17" s="28">
        <v>1054</v>
      </c>
      <c r="F17" s="28">
        <f>SUM(C17:E17)</f>
        <v>3502</v>
      </c>
    </row>
    <row r="18" spans="1:7" ht="20.100000000000001" customHeight="1" thickBot="1" x14ac:dyDescent="0.3">
      <c r="A18" s="88" t="s">
        <v>8</v>
      </c>
      <c r="B18" s="89"/>
      <c r="C18" s="28">
        <v>34</v>
      </c>
      <c r="D18" s="28">
        <v>34</v>
      </c>
      <c r="E18" s="28">
        <v>34</v>
      </c>
      <c r="F18" s="29"/>
    </row>
    <row r="19" spans="1:7" ht="14.45" x14ac:dyDescent="0.35">
      <c r="A19" s="30"/>
      <c r="B19" s="30"/>
      <c r="C19" s="30"/>
      <c r="D19" s="30"/>
      <c r="E19" s="30"/>
      <c r="F19" s="30"/>
    </row>
    <row r="20" spans="1:7" ht="14.45" x14ac:dyDescent="0.35">
      <c r="A20" s="30"/>
      <c r="B20" s="30"/>
      <c r="C20" s="30"/>
      <c r="D20" s="30"/>
      <c r="E20" s="30"/>
      <c r="F20" s="30"/>
    </row>
    <row r="21" spans="1:7" ht="33" customHeight="1" thickBot="1" x14ac:dyDescent="0.4">
      <c r="A21" s="30"/>
      <c r="B21" s="30"/>
      <c r="C21" s="30"/>
      <c r="D21" s="30"/>
      <c r="E21" s="30"/>
      <c r="F21" s="30"/>
    </row>
    <row r="22" spans="1:7" ht="48.75" customHeight="1" thickBot="1" x14ac:dyDescent="0.3">
      <c r="A22" s="30"/>
      <c r="B22" s="31" t="s">
        <v>0</v>
      </c>
      <c r="C22" s="32"/>
      <c r="D22" s="33" t="s">
        <v>19</v>
      </c>
      <c r="E22" s="33" t="s">
        <v>20</v>
      </c>
      <c r="F22" s="34" t="s">
        <v>21</v>
      </c>
    </row>
    <row r="23" spans="1:7" ht="14.45" x14ac:dyDescent="0.35">
      <c r="A23" s="30"/>
      <c r="B23" s="35" t="s">
        <v>2</v>
      </c>
      <c r="C23" s="36"/>
      <c r="D23" s="37"/>
      <c r="E23" s="37"/>
      <c r="F23" s="38"/>
    </row>
    <row r="24" spans="1:7" x14ac:dyDescent="0.25">
      <c r="A24" s="30"/>
      <c r="B24" s="35" t="s">
        <v>16</v>
      </c>
      <c r="C24" s="36"/>
      <c r="D24" s="37">
        <v>32</v>
      </c>
      <c r="E24" s="37">
        <v>32</v>
      </c>
      <c r="F24" s="38">
        <v>2144</v>
      </c>
    </row>
    <row r="25" spans="1:7" ht="15.75" thickBot="1" x14ac:dyDescent="0.3">
      <c r="A25" s="30"/>
      <c r="B25" s="35" t="s">
        <v>18</v>
      </c>
      <c r="C25" s="36"/>
      <c r="D25" s="37">
        <v>3</v>
      </c>
      <c r="E25" s="37">
        <v>3</v>
      </c>
      <c r="F25" s="38">
        <v>201</v>
      </c>
    </row>
    <row r="26" spans="1:7" x14ac:dyDescent="0.25">
      <c r="A26" s="30"/>
      <c r="B26" s="39" t="s">
        <v>8</v>
      </c>
      <c r="C26" s="40"/>
      <c r="D26" s="41">
        <v>35</v>
      </c>
      <c r="E26" s="41">
        <v>35</v>
      </c>
      <c r="F26" s="42"/>
    </row>
    <row r="27" spans="1:7" ht="15.75" thickBot="1" x14ac:dyDescent="0.3">
      <c r="A27" s="30"/>
      <c r="B27" s="43" t="s">
        <v>9</v>
      </c>
      <c r="C27" s="44"/>
      <c r="D27" s="45">
        <v>36</v>
      </c>
      <c r="E27" s="45">
        <v>31</v>
      </c>
      <c r="F27" s="46"/>
      <c r="G27" s="1"/>
    </row>
    <row r="28" spans="1:7" ht="15.75" thickBot="1" x14ac:dyDescent="0.3">
      <c r="A28" s="30"/>
      <c r="B28" s="47" t="s">
        <v>10</v>
      </c>
      <c r="C28" s="48"/>
      <c r="D28" s="49">
        <f>D26*D27</f>
        <v>1260</v>
      </c>
      <c r="E28" s="49">
        <f>E26*E27</f>
        <v>1085</v>
      </c>
      <c r="F28" s="50">
        <f>F24+F25</f>
        <v>2345</v>
      </c>
      <c r="G28" s="6"/>
    </row>
    <row r="29" spans="1:7" ht="15.75" thickBot="1" x14ac:dyDescent="0.3">
      <c r="A29" s="30"/>
      <c r="B29" s="43"/>
      <c r="C29" s="44"/>
      <c r="D29" s="45"/>
      <c r="E29" s="45"/>
      <c r="F29" s="46"/>
      <c r="G29" s="1"/>
    </row>
  </sheetData>
  <mergeCells count="9">
    <mergeCell ref="A1:F1"/>
    <mergeCell ref="A3:B3"/>
    <mergeCell ref="A16:B16"/>
    <mergeCell ref="A17:B17"/>
    <mergeCell ref="A18:B18"/>
    <mergeCell ref="A4:A12"/>
    <mergeCell ref="A13:B13"/>
    <mergeCell ref="A14:B14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Technikum</vt:lpstr>
      <vt:lpstr>Szakképző iskola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Hudacsek Lászlóné</dc:creator>
  <cp:lastModifiedBy>User</cp:lastModifiedBy>
  <cp:lastPrinted>2020-02-25T14:36:51Z</cp:lastPrinted>
  <dcterms:created xsi:type="dcterms:W3CDTF">2020-01-14T10:55:24Z</dcterms:created>
  <dcterms:modified xsi:type="dcterms:W3CDTF">2020-05-13T16:31:49Z</dcterms:modified>
</cp:coreProperties>
</file>