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Környvéd és vízügy\Hulladékfeldolgozó munkatárs\"/>
    </mc:Choice>
  </mc:AlternateContent>
  <xr:revisionPtr revIDLastSave="0" documentId="8_{2DE2AC55-09D3-411E-9C6B-F89F86B54A18}" xr6:coauthVersionLast="47" xr6:coauthVersionMax="47" xr10:uidLastSave="{00000000-0000-0000-0000-000000000000}"/>
  <bookViews>
    <workbookView xWindow="-120" yWindow="-120" windowWidth="29040" windowHeight="15990" xr2:uid="{AAF40F27-048F-46A9-B613-E2F8B6A3509A}"/>
  </bookViews>
  <sheets>
    <sheet name="6.2" sheetId="1" r:id="rId1"/>
    <sheet name="6.3" sheetId="2" r:id="rId2"/>
  </sheets>
  <definedNames>
    <definedName name="_xlnm._FilterDatabase" localSheetId="0" hidden="1">'6.2'!$A$1:$H$455</definedName>
    <definedName name="_xlnm._FilterDatabase" localSheetId="1" hidden="1">'6.3'!$A$1:$H$451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2" l="1"/>
  <c r="H27" i="2"/>
  <c r="H39" i="2"/>
  <c r="H51" i="2"/>
  <c r="H61" i="2"/>
  <c r="H72" i="2"/>
  <c r="H79" i="2"/>
  <c r="H95" i="2"/>
  <c r="H99" i="2"/>
  <c r="H111" i="2"/>
  <c r="F113" i="2"/>
  <c r="H114" i="1" l="1"/>
  <c r="H102" i="1"/>
  <c r="H87" i="1"/>
  <c r="H71" i="1"/>
  <c r="H66" i="1"/>
  <c r="H61" i="1"/>
  <c r="H48" i="1"/>
  <c r="H41" i="1"/>
  <c r="H35" i="1"/>
  <c r="H31" i="1"/>
  <c r="H25" i="1"/>
  <c r="H16" i="1"/>
  <c r="H12" i="1"/>
  <c r="H8" i="1"/>
  <c r="F116" i="1" l="1"/>
</calcChain>
</file>

<file path=xl/sharedStrings.xml><?xml version="1.0" encoding="utf-8"?>
<sst xmlns="http://schemas.openxmlformats.org/spreadsheetml/2006/main" count="383" uniqueCount="200">
  <si>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</si>
  <si>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</si>
  <si>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</si>
  <si>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</si>
  <si>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</si>
  <si>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</si>
  <si>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</si>
  <si>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</si>
  <si>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</si>
  <si>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</si>
  <si>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Szabadkézi és szakmai műszaki rajzot készít. A műszaki rajzokat felhasználói szinten olvassa és értelmezi.</t>
  </si>
  <si>
    <t>Ismeri a méretezés alapelveit, a rajzi ábrázolás szabályait, rendelkezik műszaki rajzzal kapcsolatos alapismeretekkel.</t>
  </si>
  <si>
    <t>Törekszik a pontos munkavégzésre a rajzolás során. Szem előtt tartja, hogy elemzései szakmailag releváns tartalommal rendelkezzenek.</t>
  </si>
  <si>
    <t>A rajzot instrukciók alapján önállóan készíti, olvassa, értelmezi, az elkészült rajzot önállóan javítja.</t>
  </si>
  <si>
    <t>Terepen vízszintes méréseket végez, részletpontok relatív koordinátáit derékszögű koordináta-méréssel meghatározza.</t>
  </si>
  <si>
    <t>Ismeri a geodézia felosztását, a relatív és az abszolút helymeghatározás módszerét. Ismeri a derékszögű koordináta-mérés lépéseit. Érti a mérési jegyzőkönyv és mérési vázlat készítését.</t>
  </si>
  <si>
    <t>Elkötelezett a terepi mérési feladatok precíz kivitelezésében. Kész az önálló és csoportos terepi munkára, és társaival szemben hajlandó kompromisszumot kötni a feladat elvégzése során. Törekszik az eszközök szakszerű, biztonságos használatára. Terepi mérések során is figyelmet fordít a munka-, tűz-, balesetvédelmi előírásokra. A mérések során figyel, hogy a mérés ne okozzon a szükségesnél nagyobb környezeti terhelést.</t>
  </si>
  <si>
    <t>A kitűzést és koordináta-méréseket instrukció alapján önállóan, vagy csoportosan végzi. A mérési eredményeket önállóan rögzíti.</t>
  </si>
  <si>
    <t>Időjárási elemeket mér hagyományos és digitális eszközökkel.</t>
  </si>
  <si>
    <t>Ismeri az időjárási elemeket, rendelkezik a méréshez szükséges eszközismerettel.</t>
  </si>
  <si>
    <t>Leírás alapján önállóan képes az egyes időjárási elemek mérésére alkalmas eszközt kiválasztani. Instrukció alapján elvégzi a meteorológiai mérést.</t>
  </si>
  <si>
    <t>Mérési eredményeiből helyszínrajzot készít, digitális és papír alapú alaptérképeket és szakmailag fontos tematikus térképeket olvas.</t>
  </si>
  <si>
    <t>Ismeri a térképek felosztását rendeltetésük szerint. Rendelkezik jelkulcsi alapismeretekkel, értelmezi az izovonalas térképeket.</t>
  </si>
  <si>
    <t>Mérési eredményeit instrukciók alapján rendezi, az alapján önállóan készíti a helyszínrajzot. A térképet a megadott célnak megfelelően önállóan olvas.</t>
  </si>
  <si>
    <t>Anyagok fizikai tulajdonságait terepi és laboratóriumi körülmények között meghatározza.</t>
  </si>
  <si>
    <t>Ismeri az anyagok fizikai tulajdonságait, az azok jellemzésére szolgáló mértékegységeket (hosszúság, térfogat, tömeg, sűrűség).</t>
  </si>
  <si>
    <t>Nyitott az új megoldásokra és türelmes a terepi és laboratóriumi vizsgálatai során. Magára nézve kötelezőnek fogadja el a mérések során a szabványok előírásait. Csoportmunkában együttműködésre kész. Szem előtt tartja a gyakorlatok kivitelezése során a munka- és balesetvédelmi szabályokat. Törekszik a minőségbiztosítási követelmények betartására.</t>
  </si>
  <si>
    <t>Instrukciók alapján csoportosan, vagy önállóan határozza meg a vizsgálatot. A mérések megkezdése előtt és a mérés közben is ellenőrzi az eszközök biztonságos állapotát.</t>
  </si>
  <si>
    <t>Oldatokat készít kristályvizes és kristályvizet nem tartalmazó sókból.</t>
  </si>
  <si>
    <t>Érti az oldódás, a hidratáció és a szolvatáció fogalmát, ismeri a különböző koncentráció számításokat.</t>
  </si>
  <si>
    <t>Leírás alapján önállóan, vagy másokkal együttműködve a kívánt koncentrációjú oldatot elkészíti, a keverék szétválasztásához szükséges módszert kiválasztja, és a szétválasztást elvégezi. A feladat megkezdése előtt és a végrehajtása közben is önállóan ellenőrzi az eszközök állapotát.</t>
  </si>
  <si>
    <t>Keverékeket laboratóriumi elválasztási módszerekkel szétválaszt.</t>
  </si>
  <si>
    <t>Ismeri a homogén és heterogén rendszerek jellemzőit. Ismeri az egyes elválasztási műveletek végrehajtásához szükséges eszközöket, azok használatának szabályait.</t>
  </si>
  <si>
    <t>Egyed alatti és egyed feletti szerveződési szinteket figyel meg, vizsgál és határoz meg.</t>
  </si>
  <si>
    <t>Ismeri az élő rendszerek egymásra épülő szerveződési szintjeit. Ismeri a mikroszkóp szakszerű használatát és a preparátumok készítésének módszereit. Alkalmazás szintjén ismeri a papír alapú és digitális határozók használatát.</t>
  </si>
  <si>
    <t>Érdeklődik és érzékeny környezete iránt. Nyitott a tudományos újításra (pl. digitális mikroszkóp használatára) és képes alkalmazni az újításokat. Hajlandó az új megoldások alkalmazására a biológiai vizsgálatai során.</t>
  </si>
  <si>
    <t>Leírás alapján önállóan mikrobiológiai, biológiai mintákat mikroszkóppal vizsgál. Egyedi és egyed feletti szinteket önállóan vizsgál, meghatároz. A biológiai mintákat kellő gondossággal kezeli és vizsgálja. Munkakörnyezetének és eszközeinek a tisztaságát folyamatosan és önállóan ellenőrzi.</t>
  </si>
  <si>
    <t>Mérési adatokat digitális eszközök használatával gyűjt, rendszerez, egyszerű matematikai módszerekkel feldolgoz, eredményeit számszerűen, vagy grafikusan megjeleníti.</t>
  </si>
  <si>
    <t>Ismeri az adatgyűjtéshez, rendszerezéshez, egyszerű matematikai feldolgozáshoz és ábrázoláshoz szükséges matematikai műveleteket, digitális eszközöket, programokat.</t>
  </si>
  <si>
    <t>Törekszik arra, hogy a grafikus megjelenítése mások számára is jól érthető, esztétikus, valamint kifejező legyen. Szakmailag megfelelő kifejezéseket és ábrázolási módokat használ.</t>
  </si>
  <si>
    <t>Az adatok feldolgozását önállóan végzi.</t>
  </si>
  <si>
    <t>Egyszerű, a hulladékválogatáshoz, vagy a víz (folyadék) szállításhoz kapcsolódó gépészeti, automatizált berendezést kezel.</t>
  </si>
  <si>
    <t>Ismeri a víz-, szennyvízhálózatok egyszerű gépészeti berendezéseinek és automatizált eszközeinek működését, használatának munkavédelmi szabályait és karbantartási feladatait. Ismeri a hulladékválogatáshoz kapcsolódó gépészeti, automatizálási berendezéseket.</t>
  </si>
  <si>
    <t>Törekszik arra, hogy a vízgépészeti, hulladékkezelési és területkezelési berendezéseket rendeltetésszerűen, a használati előírásoknak megfelelően a környezet megóvására figyelemmel használja. A munkája során a környezetben okozott kár elkerülésére törekszik.</t>
  </si>
  <si>
    <t>Vízgépészeti és hulladékválogatási berendezéseket önállóan ellenőriz. Instrukció és folyamatos felügyelet mellett önállóan, vagy másokkal együttműködve használja és kezeli a gépészeti berendezéseket. Szerelési, karbantartási feladatokat önállóan végez.</t>
  </si>
  <si>
    <t>Területkezelési tevékenysége körében (gyepgondozás, cserjeírtás) használt egyszerű gépet üzembe helyez, egyszerű beállításokat elvégez, egyszerű alkatrészt leírás alapján cserél.</t>
  </si>
  <si>
    <t>Ismeri a zöld területek fenntartásához, rendezéséhez kapcsolódó gépészeti feladatokat (cserjeírtás, gyepek gondozása). Egyszerű gépek kezelési és használati útmutatóját értelmezni tudja.</t>
  </si>
  <si>
    <t>A munkafolyamatok és gépkezelés során instrukció, vagy leírás alapján önállóan, másokkal együttműködve, körültekintően dolgozik.</t>
  </si>
  <si>
    <t>Természettudományos szöveget, leírást értelmez, és abból szakmailag megfelelő következtetést, összefüggést emel ki és fogalmaz meg. Értelmezéshez digitális és más tudástárakban fogalmakat és értelmezési jó gyakorlatokat, megoldásokat keres, és azokat helyzetfüggően adaptálja és használja.</t>
  </si>
  <si>
    <t>Megérti a szakmai alapfogalmakat.</t>
  </si>
  <si>
    <t>Törekszik a környezetvédelmi szempontból pozitív, követendő attitűdöt megjelenítő megfelelő következtetés, összefüggés levonására. Nyitott az újítások iránt. Szem előtt tartja, hogy a feladat jellege határozza meg a megoldások, elemzések megvalósítását.</t>
  </si>
  <si>
    <t>Önállóan értelmezi a szakmai szöveget, valamint a szakmai alapfogalmakat önállóan használja.</t>
  </si>
  <si>
    <t>Folyamatábrát, grafikonokat, műszaki és szakmai leírásokat olvas, értelmez és ebből önmaga, vagy mások számára feladatokat határoz meg, vagy helyes következtést von le.</t>
  </si>
  <si>
    <t>A folyamatábrák és grafikonok olvasásához és értelmezéséhez szükséges ismeretekkel rendelkezik. Megérti a műszaki leírásokat és az azokban szereplő alapvető szakmai fogalmakat, felismeri a fogalmak és folyamatok összefüggéseit.</t>
  </si>
  <si>
    <t>Meglévő ismereteit önállóan társítja grafikonokhoz, folyamatábrákhoz, leírásokhoz. Az értelmezett forrásokból instrukció segítségével további feladatokat határoz meg.</t>
  </si>
  <si>
    <t>A környezeti, vízgazdálkodási rendszereket felismeri, elemeit azonosítja és az elemek szerepét a folyamatban elkülöníti. Folyamatot egyszerűen fizikailag, vagy digitálisan modellez.</t>
  </si>
  <si>
    <t>Felismeri a környezeti, vízgazdálkodási rendszerek elemeit és érti a rendszerekben lezajló folyamatokat, a folyamatok kapcsolódását. Felismeri a folyamatok egymásra hatását és hatások eredményeit. Alapszinten ismeri, hogyan lehet a valóságot leegyszerűsítve folyamatokra, elemekre bontani és a valóságot, egyes folyamatait bemutató modellt építeni.</t>
  </si>
  <si>
    <t>Nyitott a rendszerszemlélet (pl. modell alkotás) iránt munkájában. Kész a másokkal közös munkára feladatainak elvégzése során. Képviseli a fenntarthatóság alapelveit szakmai munkája során. Elkötelezett a környezeti elemek megóvása iránt, ebben aktív szerepet vállal. Szem előtt tartja az üzemeltetés gazdaságossági szempontjait.</t>
  </si>
  <si>
    <t>A szakmai folyamatokat, elemeket önállóan azonosítja, és instrukciók alapján meghatározza az elemek szerepét. A megfigyelt környezeti jelenséget instrukciók alapján modellezi.</t>
  </si>
  <si>
    <t>Műszaki alapismeretek</t>
  </si>
  <si>
    <t>Műszaki ábrázolás</t>
  </si>
  <si>
    <t>Mechanika</t>
  </si>
  <si>
    <t>Gépészeti és automatizálási alapismeretek</t>
  </si>
  <si>
    <t>Környezettechnika alapjai I.</t>
  </si>
  <si>
    <t>Fizikai eljárások</t>
  </si>
  <si>
    <t>Földméréstani alapismertek I.</t>
  </si>
  <si>
    <t>Vízszintes mérések I.</t>
  </si>
  <si>
    <t>Hidrológia alapjai</t>
  </si>
  <si>
    <t>Hidrológiai ismeretek</t>
  </si>
  <si>
    <t>Ökológia</t>
  </si>
  <si>
    <t>Természetvédelem</t>
  </si>
  <si>
    <t>Természettudományos vizsgálatok</t>
  </si>
  <si>
    <t>Fizikai vizsgálatok</t>
  </si>
  <si>
    <t>Kémiai vizsgálatok</t>
  </si>
  <si>
    <t>Biológiai vizsgálatok</t>
  </si>
  <si>
    <t>Környezet- és természetvédelem</t>
  </si>
  <si>
    <t>A vizek környezetvédelme</t>
  </si>
  <si>
    <r>
      <t xml:space="preserve">A tananyagelemek és a deszkriptorok projektszemléletű kapcsolódása: 
</t>
    </r>
    <r>
      <rPr>
        <sz val="11"/>
        <color theme="1"/>
        <rFont val="Franklin Gothic Book"/>
        <family val="2"/>
        <charset val="238"/>
      </rPr>
      <t>A tanuló vázlatrajzot, célnak megfelelő metszetet és folyamatábrát készít. Önállóan és célszerűen alkalmazza a kicsinyítést és a magassági torzítást. Saját ábráiban meg tud jeleníteni kapcsolódó szakmai információkat, valamint képes következtetéseket levonni az ábrákból.
Projektalapú oktatás során a tanuló elkészíti az osztálytermük vagy más tanterem rajzát. Ehhez először egy vázlatrajzot készít, majd leméri a terem főbb méreteit. A mérési eredmények alapján elkészíti a tanterem műszaki rajzát, amely lehet felülnézeti, oldalnézeti, három képsíkú ábrázolás, vagy akár hossz- illetve keresztmetszet is. A rajzában alkalmazza a műszaki ábrázolás alapelveit, valamint célszerűen használja a kicsinyítést és a magassági torzítást. A rajzot ellátja a szükséges feliratokkal, megadja a méretarányt, illetve ha magassági torzítást alkalmazott, feltünteti annak mértékét is.
A tanulók egymás rajzait áttekintik és értékelik.</t>
    </r>
  </si>
  <si>
    <r>
      <t xml:space="preserve">A tananyagelemek és a deszkriptorok projektszemléletű kapcsolódása: 
</t>
    </r>
    <r>
      <rPr>
        <sz val="11"/>
        <color theme="1"/>
        <rFont val="Franklin Gothic Book"/>
        <family val="2"/>
        <charset val="238"/>
      </rPr>
      <t>A tanuló felmérési és kitűzési ismereteket alkalmaz terepi munkák során. A megismert eszközök és műszerek felhasználásával csoportosan képesek elkészíteni vízszintes értelmű felmérést, valamint ehhez a szükséges jegyzőkönyvet önállóan vezetik.
Egy lehetséges projekt keretében fakatasztert készítenek. A tanulók csoportosan felmérik egy park vagy sétány fáit. A felméréshez kiválasztják a megfelelő mérési eljárást (derékszögű koordináta mérés vagy poláris koordináta mérés), és a megismert eszközök, műszerek alkalmazásával elkészítik a vízszintes értelmű felmérést, mint projektfeladatot.
Ehhez szabályosan vezetik a mérési jegyzőkönyvet, majd a felmérés eredményét ábrán megjelenítik. Az ábrán jelölik az egyes fák helyét, továbbá megadják a fák további jellemzőit is, például a törzs átmérőjét egy méter magasságban, a fa hozzávetőleges korát, magasságát, faját stb.</t>
    </r>
  </si>
  <si>
    <r>
      <t xml:space="preserve">A tananyagelemek és a deszkriptorok projektszemléletű kapcsolódása: 
</t>
    </r>
    <r>
      <rPr>
        <sz val="11"/>
        <color theme="1"/>
        <rFont val="Franklin Gothic Book"/>
        <family val="2"/>
        <charset val="238"/>
      </rPr>
      <t>Folyadékok és szilárd anyagok fizikai tulajdonságainak meghatározását végzi a tanuló. Jártas a tömeg- és térfogatmérés módszereiben, ismeri a folyadékok és szilárd anyagok sűrűségének laboratóriumi meghatározását. A mérőeszközöket célszerűen és szakszerűen tudja használni.
Erre alkalmas projektfeladat lehet az ülepedési sebesség vizsgálata. Egy szemcsés szilárd anyag ülepedését vizsgálva a tanuló kiszámítja az ülepedési sebességet. Ehhez leméri a szemcsés anyag sűrűségét, az ismert tömegű szemcsés anyagot tartalmazó folyadék és a keverék sűrűségét, és ha lehetséges, meghatározza a keverék dinamikai viszkozitását (ha nincs rá mód, akkor 0,001 Pa·s értékkel számolnak). Szitasorral meghatározza a szemcsés anyag jellemző szemcseátmérőjét.
A mérési eredményeket felhasználva a Stokes-törvény alapján kiszámítja az ülepedési sebességet.</t>
    </r>
  </si>
  <si>
    <r>
      <t xml:space="preserve">A tananyagelemek és a deszkriptorok projektszemléletű kapcsolódása:
</t>
    </r>
    <r>
      <rPr>
        <sz val="11"/>
        <color theme="1"/>
        <rFont val="Franklin Gothic Book"/>
        <family val="2"/>
        <charset val="238"/>
      </rPr>
      <t>A tanuló oldatokat készít sókból a kívánt koncentrációban. Szükség szerint képes hígítani vagy töményíteni az oldatokat. Ehhez tudja értelmezni az oldatok jellemzésére használt mutatókat, mint például a tömegszázalék, térfogatszázalék és az anyagmennyiség-koncentráció.
A tanultak összegzésére alkalmas projektfeladat lehet annak meghatározása, hogy a víz párolgása mennyiben függ a víz sótartalmától. A projekt során a tanuló elkészít egy ismert anyagmennyiségű koncentrációjú NaCl-oldatot, majd ebből ismert térfogatú hígítási sort állít elő. Kiszámítja a hígítási sor egyes tagjaiban a NaCl koncentrációját és az oldott NaCl tömegét.
A tanuló meghatározza a hígítási sor egyes tagjainak sűrűségét, és ezek alapján kiszámítja az oldatok sótartalmát tömegszázalékban. Heti bontásban tömegméréssel követi az oldat vízvesztését, majd a vízvesztés figyelembevételével újraszámolja a sóoldat tömegszázalék értékét. Az eredmények alapján elemzi a párolgás sebessége és a sótartalom közötti kapcsolatot.</t>
    </r>
  </si>
  <si>
    <r>
      <t>A tananyagelemek és a deszkriptorok projektszemléletű kapcsolódása:</t>
    </r>
    <r>
      <rPr>
        <sz val="11"/>
        <color theme="1"/>
        <rFont val="Franklin Gothic Book"/>
        <family val="2"/>
        <charset val="238"/>
      </rPr>
      <t xml:space="preserve"> A
 tanuló a vizsgálati célnak megfelelően alkalmazza a laboratóriumi elválasztási műveleteket. Szakszerűen végrehajtja a lecsapatási, ülepítési, szűrési, bepárlási, kristályosítási, szárítási és extrahálási feladatokat.
Projektszemléletű oktatás keretében a tanuló szódás vízlágyítással határozza meg a víz kalciumtartalmát. Ebben a projektben alkalmazza a lecsapást, az ülepítést, a szűrést és a szárítást mint elválasztási műveleteket.</t>
    </r>
  </si>
  <si>
    <r>
      <t xml:space="preserve">A tananyagelemek és a deszkriptorok projektszemléletű kapcsolódása: 
</t>
    </r>
    <r>
      <rPr>
        <sz val="11"/>
        <color theme="1"/>
        <rFont val="Franklin Gothic Book"/>
        <family val="2"/>
        <charset val="238"/>
      </rPr>
      <t>A tanuló képes az élőlények alapszintű elkülönítésére, ismeri az ehhez szükséges határozók használatának főbb jellemzőit. Megfigyeli és vizsgálja a mikroszkópikus és makroszkópikus élőlényeket.
A tanuló elvégzi az edényes növények közösségeinek felmérését digitális határozó segítségével, majd az ökológiai mutatók alapján jellemzi a közösséget.
Kapcsolódó projektként az élőhely TVR-analízisét végzi el. Saját mobiltelefonjára letölthető digitális növényhatározó (pl. Plannet) alkalmazással felméri egy élőhely 2 méter × 2 méteres kvadrátjában található edényes növényeket.
Az eredményeket könyv alapú határozóval is visszaellenőrzi, és tanári segítséggel kiszűri a hibás határozási javaslatokat.
Az adatbázisból kikeresi az egyes fajok T, W és R indikációs értékeit, majd ezek alapján jellemzi a növényközösséget és annak élőhelyét.</t>
    </r>
  </si>
  <si>
    <r>
      <t xml:space="preserve">A tananyagelemek és a deszkriptorok projektszemléletű kapcsolódása:
</t>
    </r>
    <r>
      <rPr>
        <sz val="11"/>
        <color theme="1"/>
        <rFont val="Franklin Gothic Book"/>
        <family val="2"/>
        <charset val="238"/>
      </rPr>
      <t>A tanuló alapvető gépészeti tevékenységeket képes ellátni. Ismeri az oldható és nem oldható kötéseket, a gyakoribb hajtásrendszereket, valamint rendelkezik alapvető hidraulikai ismeretekkel. Ezen ismeretei alapján el tud végezni egyszerűbb, a napi karbantartás körébe tartozó szerelési feladatokat.
Elsajátítja a megismert gépészeti berendezések biztonságos használatát.
A közlekedőedények vizsgálata alkalmas arra, hogy összekapcsolja a gépészeti és hidraulikai ismereteket.
A projekt során a tanulók oldható vagy nem oldható kötések alkalmazásával összeállítanak egy közlekedőedényt úgy, hogy annak egyik csőszára elzárható legyen, és a csőben a légnyomás értéke megváltoztatható legyen.
A közlekedőedényben gyakorlati megfigyeléseket végeznek, modellezik a víz szivattyúzását és nyomás alá helyezését, majd megfigyelik a vízoszlop magasságának változását.</t>
    </r>
  </si>
  <si>
    <r>
      <t xml:space="preserve">A tananyagelemek és a deszkriptorok projektszemléletű kapcsolódása: 
</t>
    </r>
    <r>
      <rPr>
        <sz val="11"/>
        <color theme="1"/>
        <rFont val="Franklin Gothic Book"/>
        <family val="2"/>
        <charset val="238"/>
      </rPr>
      <t>A tanuló életkorának és előismereteinek megfelelően képes természettudományos szövegeket értelmezni, azokból a lényeget kiemelni és következtetéseket levonni.
Célnak megfelelően tud természettudományos ismereteket tartalmazó szövegeket keresni online felületeken, azokat értelmezni és ismereti szintjének megfelelően kritikusan szemlélni.
A természettudományos hátterű cikkek kritikus szemlélete hasznos projektfeladat lehet.
Ebben a projektben a tanulók az interneten keresnek életkoruknak és előismereteiknek megfelelő, adott témában készült természettudományos cikkeket, például étkezési tanácsok, fogyókúrák, testépítés, hasznos vagy káros tápanyagok témakörében.
Az olvasottakból kiemelik a lényeget, majd bemutatják azt társaiknak.
A cikkekben megfogalmazott tényeket online vagy hagyományos források alapján ellenőrzik vissza, és véleményt fogalmaznak meg arról, hogy a szövegben szereplő tartalmak mennyiben tekinthetők tudományosnak, illetve mennyiben áltudományosnak.</t>
    </r>
  </si>
  <si>
    <r>
      <t xml:space="preserve">A tananyagelemek és a deszkriptorok projektszemléletű kapcsolódása: 
</t>
    </r>
    <r>
      <rPr>
        <sz val="11"/>
        <color theme="1"/>
        <rFont val="Franklin Gothic Book"/>
        <family val="2"/>
        <charset val="238"/>
      </rPr>
      <t>A tanuló elsajátítja a rendszerben való gondolkodás alapjait.
Terepi megfigyelések során, vagy egy valóságon alapuló modellen felismeri a rendszer elemeit, és egyszerű, lineáris logika mentén értelmezhető kapcsolatokat képes meghatározni közöttük.
Egyszerű modellalkotáshoz alkalmas projektfeladat lehet egy ok-okozati tabló készítése.
A tanuló olyan tablót állít össze, amely egy környezeti vagy vízgazdálkodási jelenség okát és következményét mutatja be.
A tablóban a lineáris logikai kapcsolatrendszert követve modellezi az ok-okozati viszonyt.
Amennyiben több ok együttes hatása vagy több okozat is megjelenik, azt a modellben szintén bemutatja a tanuló.</t>
    </r>
  </si>
  <si>
    <r>
      <t xml:space="preserve">A tananyagelemek és a deszkriptorok projektszemléletű kapcsolódása: 
</t>
    </r>
    <r>
      <rPr>
        <sz val="11"/>
        <color theme="1"/>
        <rFont val="Franklin Gothic Book"/>
        <family val="2"/>
        <charset val="238"/>
      </rPr>
      <t>A tanuló életkorának és előismereteinek megfelelő műszaki szövegeket képes értelmezni, azokból a lényeget kiemelni és következtetéseket levonni.
Természettudományos és műszaki tartalmakhoz kapcsolódó vázlatokat, rajzokat, ábrákat és grafikonokat értő módon elemez.
A 6. és 9. sorban szereplő deszkriptoroknál bemutatott sótartalmú víz párolgásának vizsgálata projekt során készült grafikonok elemzése lehetőséget biztosít a kitűzött célok elérésére.
A grafikonok alapján meghatározza, hogy van-e összefüggés a víz sótartalma és a párolgás sebessége között, és ha igen, milyen jellegű ez az összefüggés.
Állapítsa meg, hogyan változott az elpárolgó víz tömege hétről hétre, ahogy az adott hígítási elem egyre töményebbé vált.</t>
    </r>
  </si>
  <si>
    <r>
      <t xml:space="preserve">A tananyagelemek és a deszkriptorok projektszemléletű kapcsolódása: 
</t>
    </r>
    <r>
      <rPr>
        <sz val="11"/>
        <color theme="1"/>
        <rFont val="Franklin Gothic Book"/>
        <family val="2"/>
        <charset val="238"/>
      </rPr>
      <t xml:space="preserve">A tanuló célszerűen használja a digitális mérési eszközöket a kívánt környezeti jellemzők mérésére. A mérési eredményeket rendszerezi, és egyszerű matematikai-statisztikai módszerekkel elemzi. Az eredményeket grafikus úton jeleníti meg.
Kapcsolódó projekt lehet a sótartalmú víz párolgásának vizsgálata. Ebben a projektben a tanuló elemzi a 6. sorban bemutatott deszkriptorhoz tartozó projektjavaslat eredményeit, és grafikusan ábrázolja az adatokat.
Megjeleníti az egyes edényekben az idő függvényében, vagy az idővel előrehaladva növekvő sókoncentráció függvényében, hogy mekkora tömegű víz párolgott el.
</t>
    </r>
  </si>
  <si>
    <t>"A" Műszaki tevékenységek (1; 10; 11. sor)</t>
  </si>
  <si>
    <t>"B" Közös szakmai alapok (2; 3; 4. sor)</t>
  </si>
  <si>
    <t>"C" Laboratóriumi tevékenységek (5; 6; 7; 8. sor)</t>
  </si>
  <si>
    <t>"D" Szakmai kompetenciák (9; 12; 13; 14. sor)</t>
  </si>
  <si>
    <r>
      <t>A tananyagelemek és a deszkriptorok projektszemléletű kapcsolódása:</t>
    </r>
    <r>
      <rPr>
        <sz val="11"/>
        <color theme="1"/>
        <rFont val="Franklin Gothic Book"/>
        <family val="2"/>
        <charset val="238"/>
      </rPr>
      <t xml:space="preserve"> 
A tanuló felkészül valamely területgondozásra alkalmas berendezés üzemeltetésére. Ehhez megismeri a berendezés szabályozását, biztonságos használatának előírásait, valamint a napi karbantartás lépéseit.
Önállóan értelmezi a berendezés gépleírását, és felügyelet mellett elvégzi a berendezés beállítását.
Egy fűnyíró üzemeltetése jól integrálja a szükséges tevékenységeket, ezért alkalmas projektfeladat lehet.
Ebben a projektben a tanulócsoport közösen értelmezi a berendezés gépleírását, majd felügyelet mellett beállítják a vágásmagasságot és elvégzik a gép üzemeltetése előtti beállításokat.
A berendezés üzembe helyezése előtt a tanulók bemutatják a berendezés szabályozását és biztonságos használatának előírásait.
A napi karbantartás részeként a tanulók elvégzik a fűnyíró tisztítását, továbbá leszerelik, majd visszaszerelik a fűnyíró vágóélét az élezéshez.</t>
    </r>
  </si>
  <si>
    <r>
      <t xml:space="preserve">A tananyagelemek és a deszkriptorok projektszemléletű kapcsolódása: 
</t>
    </r>
    <r>
      <rPr>
        <sz val="11"/>
        <color theme="1"/>
        <rFont val="Franklin Gothic Book"/>
        <family val="2"/>
        <charset val="238"/>
      </rPr>
      <t>A tanuló elsajátítja a megfigyelt vagy mért valóság rajzban történő egyszerűsítésének és megjelenítésének lépéseit, és ezeket fel tudja használni egyszerűbb térkép vagy vázlatrajz elkészítéséhez. Vázlatrajzokból és térképekből képes információkat kinyerni, és azokat más szakmai tevékenységekhez alkalmazni.
Az előző, azaz a 3. sorban szereplő deszkriptornál javasolt projektfeladatban keletkezett csapadékadatok alapján a tanuló csapadéktérképet szerkeszt. Ehhez begyűjti minden tanulótársától a megjelenítendő csapadékadatokat és a mérés pontos helyét. A mérési helyeket megjeleníti egy alaptérképen. A mért csapadékadatokat az alaptérképre felvitte után kézzel vagy térinformatikai szoftver segítségével izohieta-térképet készít. Ehhez lineáris vagy a térinformatikai szoftverben elérhető interpolációs eljárást használ.</t>
    </r>
  </si>
  <si>
    <r>
      <t xml:space="preserve">A tananyagelemek és a deszkriptorok projektszemléletű kapcsolódása:
</t>
    </r>
    <r>
      <rPr>
        <sz val="11"/>
        <color theme="1"/>
        <rFont val="Franklin Gothic Book"/>
        <family val="2"/>
        <charset val="238"/>
      </rPr>
      <t>Egyszerűbb meteorológiai méréseket képes elvégezni. Felismeri az időjárás szerepét a vízkészlet alakulásában, és ezen ismeretek alapján képes elemezni saját mérési eredményeinek hatását az adott terület vízkészletére, különösen a felszíni és felszín alatti vizek készletének változására.
Önállóan végzett projektfeladat keretében a tanulók csapadékmérést végeznek lakóhelyükön. Ehhez PET-palackból csapadékmérő edényt készítenek: a palackot kétharmad magasságban keresztbe vágják, majd a felső, a palack száját formázó részt megfordítva tölcsérként visszaragasztják az alsó részre.
A csapadékmérő edényt minden tanuló a lakóhelyén, egy alkalmas helyen felállítja, és a csapadék események napi mennyiségét feljegyzi. A projekt során keletkező saját csapadék-idősorokat a tanulók elemezik, majd közösen értékelik az egyes csapadékesemények területi változékonyságát.</t>
    </r>
  </si>
  <si>
    <t>A légkör környezetvédelme</t>
  </si>
  <si>
    <t>Környezetvédelmi alapismeretek I.</t>
  </si>
  <si>
    <r>
      <t>Ágazati alapoktatás összes óras</t>
    </r>
    <r>
      <rPr>
        <b/>
        <sz val="11"/>
        <rFont val="Franklin Gothic Book"/>
        <family val="2"/>
        <charset val="238"/>
      </rPr>
      <t>záma:</t>
    </r>
  </si>
  <si>
    <r>
      <t xml:space="preserve">Kapcsolódó tananyagegységek: 
</t>
    </r>
    <r>
      <rPr>
        <sz val="11"/>
        <color theme="1"/>
        <rFont val="Franklin Gothic Book"/>
        <family val="2"/>
        <charset val="238"/>
      </rPr>
      <t>"B", "D"</t>
    </r>
  </si>
  <si>
    <r>
      <t xml:space="preserve">időkeret: </t>
    </r>
    <r>
      <rPr>
        <sz val="11"/>
        <color theme="1"/>
        <rFont val="Franklin Gothic Book"/>
        <family val="2"/>
        <charset val="238"/>
      </rPr>
      <t>12 óra</t>
    </r>
  </si>
  <si>
    <r>
      <t xml:space="preserve">időkeret: </t>
    </r>
    <r>
      <rPr>
        <sz val="11"/>
        <color theme="1"/>
        <rFont val="Franklin Gothic Book"/>
        <family val="2"/>
        <charset val="238"/>
      </rPr>
      <t>11 óra</t>
    </r>
  </si>
  <si>
    <r>
      <t xml:space="preserve">Kapcsolódó tananyagegységek: 
</t>
    </r>
    <r>
      <rPr>
        <sz val="11"/>
        <color theme="1"/>
        <rFont val="Franklin Gothic Book"/>
        <family val="2"/>
        <charset val="238"/>
      </rPr>
      <t>"C", "D"</t>
    </r>
  </si>
  <si>
    <r>
      <t>időkeret:</t>
    </r>
    <r>
      <rPr>
        <sz val="11"/>
        <color theme="1"/>
        <rFont val="Franklin Gothic Book"/>
        <family val="2"/>
        <charset val="238"/>
      </rPr>
      <t xml:space="preserve"> 8 óra</t>
    </r>
  </si>
  <si>
    <r>
      <t>Kapcsolódó tananyagegységek:</t>
    </r>
    <r>
      <rPr>
        <sz val="11"/>
        <color theme="1"/>
        <rFont val="Franklin Gothic Book"/>
        <family val="2"/>
        <charset val="238"/>
      </rPr>
      <t xml:space="preserve"> "B", "C", "D"</t>
    </r>
  </si>
  <si>
    <t xml:space="preserve">Az iskolaudvar vízháztartásának meghatározása
A projekt célja: különböző gyakorlati tevékenységek projektalapú összekapcsolása, mint például terepi vízszintes felmérések, meteorológiai mérések végzése, helyszínrajz készítése és a vízháztartási folyamatok modellezése. A tanulók 3–5 fős csoportokban végzik el az iskolaudvar vízszintes értelemben vett felmérését, amely során olyan vázlatrajzot készítenek, amelyen egyértelműen elkülönítik az udvar fedett és nem fedett területeit. A rajz alapján meghatározzák a fedett területek nagyságát. Ezt követően kiválasztanak egy korábban mért csapadékeseményt, és modellezik, hogy mi történik a lehulló csapadékkal a különböző felszínborításokon (pl. épületek, vízzáró burkolatok esetén). Modelljükben becslést készítenek a felszíni lefolyás mértékére, valamint arra, hogy a csapadék mekkora része szivároghatott be a talajba. A tanulók azt is modellezik, hogyan lehetne csökkenteni a lefolyás mértékét az iskolaudvarban, és megvizsgálják ennek lehetséges következményeit a vízkészlet különböző formáira, valamint az iskolaudvar környezeti viszonyaira. A projekt zárásaként meghatározzák a vízvisszatartás jelentőségét, mint egyre fontosabb vízgazdálkodási célt.
A projekt megvalósításához szükséges eszközök: 
kitűzőrudak, mérőszalagok, szögprizma, csapadékmérő edény a meteorológiai adatok gyűjtéséhez.
A vízszintes értelmű felmérést derékszögű koordinátaméréssel végzik. Az adatok alapján a tanulók kézzel készítenek helyszínrajzot.
A projekt időigénye:
vízszintes mérések: 4–8 óra,
helyszínrajz elkészítése: 2–4 óra,
lefolyás becslése: kb. 2 óra,
modellezés és következtetések levonása: 1–2 óra.
A projekt eredményei és dokumentumai:
kézzel készített helyszínrajz,
csapadék és lefolyás mennyiségének számítása,
a vízháztartás modellezésének összefoglalója.
A projekt sikeressége ezen dokumentumok tartalmának és minőségének alapján értékelhető.
Megvalósítási javaslat:
A projekt kivitelezéséhez szükséges egy megfelelő csapadékesemény, ezért ajánlott ősszel vagy késő tavasszal elvégezni, amikor a csapadék gyakorisága nagyobb.
</t>
  </si>
  <si>
    <t xml:space="preserve">Egy élőhely ökológiai viszonyainak feltárása
A projekt célja: különböző tevékenységek projektalapú összekapcsolása, mint például meteorológiai mérések végzése, egyed feletti szerveződési szintek vizsgálata, anyagok fizikai tulajdonságainak mérése, illetve elválasztási műveletek alkalmazása. A tanulók (vagy 2–3 fős csoportjaik) egy kiválasztott élőhely edényes flórájának felvételezése után az egyes fajok ökológiai mutatói alapján jellemzik az élőhely nedvességállapotát és talajreakcióját. A kiválasztott élőhely talajából vett mintákon laboratóriumi vizsgálatokat végeznek. A tanulók meghatározzák például: a talaj nedvességtartalmát gravimetriás módszerrel, illetve a talaj mésztartalmát, szénsavas kivonatból történő kalcium kicsapással, szűréssel és szárítással. Amennyiben több, karakteresen eltérő élőhely is vizsgálatra kerül, lehetőség nyílik az ökológiai mutatók és a laboratóriumban mért értékek összevetésére, ami különösen tanulságos lehet. A növényzet terepi felméréséhez szükséges eszközök: mérőszalag, nagyító, határozók (online vagy könyv formájában). A talajvizsgálatokhoz szükséges eszközök: laboratóriumi üvegeszközök, szénsavas víz, melegítőlap vagy Bunsen-égő, szűrőpapír, szárítószekrény, analitikai mérleg. Terepi felmérés módszerei: Gyepek esetén 2×2 méteres kvadrátokon belül történjen a felvételezés; Erdei élőhelyeknél 10×10 méteres kvadrát használata javasolt.; A mész kicsapása a szénsavas oldatból melegítéssel vagy Na₂CO₃ adagolásával történhet.
A projekt időigénye:
növényzet terepi felvételezése: kb. 4 óra,
ökológiai mutatók kikeresése és az élőhely jellemzése: 2 óra,
talajvizsgálatok (nedvesség és mésztartalom): 4 óra,
eredmények összevetése és értelmezése: 1 óra.
A projekt során létrejövő dokumentumok:
az élőhely fajlistája és az egyes fajok ökológiai mutatói,
az élőhely részletes ökológiai jellemzése,
mérési jegyzőkönyv a talaj nedvesség- és mésztartalmáról,
az ökológiai és fizikai vizsgálatok eredményeinek összefoglaló összevetése.
Fontos megjegyzés: Digitális növényhatározók használata során körültekintően kell eljárni, mivel gyakran nem a legvalószínűbbnek jelölt faj azonosítása a helyes. Ezért a határozás eredményeit mindenképpen célszerű az oktatónak ellenőriznie, vagy könyv alapú határozó leírásai és képei alapján a tanulókkal közösen felülvizsgáltatnia.
</t>
  </si>
  <si>
    <t>Izoterma térkép készítése
A projekt célja: különböző tevékenységek projektalapú összekapcsolása, például terepi vízszintes mérések, meteorológiai megfigyelések, helyszínrajz készítése, valamint a mérési eredmények matematikai módszerekkel történő feldolgozása. A projekt egy kis kiterjedésű, de karakteresen eltérő hőmérsékleti viszonyokkal rendelkező területen valósul meg, például árnyékos és napos felszínek határán. A tanulók a területen hőmérsékletméréseket végeznek, majd a mérési pontokat vízszintes értelemben bemérik, és ezek alapján helyszínrajzot készítenek.
A mért hőmérsékleti adatokból interpoláció segítségével meghatározzák az adott terület izotermáit, majd izoterma térképet készítenek. A térkép eredményei összevethetők a mérési terület növényzetének ökológiai mutatóival is, ami lehetőséget ad a különböző tudományterületek összekapcsolására. A projekt megvalósítása kisebb tanulócsoportokban (2–3 fő) a leghatékonyabb. A megvalósításhoz szükséges eszközök: kitűzőrudak, mérőszalagok, szögprizma, terepi mérésre alkalmas hőmérő. A projekt megvalósítása: A vízszintes értelmű felmérést derékszögű koordinátaméréssel végzik. Az így kapott adatok alapján a tanulók kézzel készítik el a helyszínrajzot. A hőmérsékletmérés eredményeit interpolációs módszerrel dolgozzák fel, ebből készül az izoterma térkép.
A projekt időigénye:
vízszintes értelmű mérések: 3 óra,
helyszínrajz készítése: 1 óra,
hőmérsékletmérés: 1 óra,
izoterma térkép elkészítése: 3 óra.
A projekt eredményeként létrejövő dokumentumok:
hőmérsékleti adatsor és abból képzett értékek,
vízszintes mérések jegyzőkönyve és a belőle készült helyszínrajz,
a mért adatok alapján észült izoterma térkép.</t>
  </si>
  <si>
    <r>
      <t xml:space="preserve">Kapcsolódó tananyagegységek: 
</t>
    </r>
    <r>
      <rPr>
        <sz val="11"/>
        <color theme="1"/>
        <rFont val="Franklin Gothic Book"/>
        <family val="2"/>
        <charset val="238"/>
      </rPr>
      <t>"B"</t>
    </r>
  </si>
  <si>
    <t>Összefoglaló a hulladékszállításról
A projekt célja: hulladékgyűjtő eszközök kezelése és üzemeltetése, valamint a hulladékszállítás dokumentálása.
A projekt során a tanuló készítsen képes összefoglalót a települési szilárd hulladék szállításáról, amelynek forrása a gyakorlati helyén szerzett tapasztalatok legyenek. Az összefoglaló mutassa be a hulladékgyűjtési módokat, az alkalmazott gyűjtőedényeket, valamint a szilárd hulladék szállítására használt járművet és annak működését. Ismertesse a jármű üzemszerű és biztonságos használatának jellemzőit is.
A projekt megvalósításához szükséges eszközök: fénykép készítésére alkalmas eszköz és számítógép.
A projekt időtartama: a hulladékgyűjtési és szállítási eszközök megfigyelése és fotózása körülbelül 6 óra, az összefoglaló elkészítése pedig további 2 órát igényel.
A projekt eredménye: egy képek felhasználásával készült összefoglaló, amely bemutatja a hulladékszállítási jármű részeit, működését, valamint az üzemszerű és biztonságos használat módját.
Fontos veszélyforrás lehet az információhiány, ha a tanuló duális gyakorlati helyén nem találkozik ilyen eszközökkel vagy járművekkel.</t>
  </si>
  <si>
    <r>
      <t xml:space="preserve">Kapcsolódó tananyagegységek: 
</t>
    </r>
    <r>
      <rPr>
        <sz val="11"/>
        <color theme="1"/>
        <rFont val="Franklin Gothic Book"/>
        <family val="2"/>
        <charset val="238"/>
      </rPr>
      <t>"A", "B"</t>
    </r>
  </si>
  <si>
    <r>
      <t xml:space="preserve">időkeret: </t>
    </r>
    <r>
      <rPr>
        <sz val="11"/>
        <color theme="1"/>
        <rFont val="Franklin Gothic Book"/>
        <family val="2"/>
        <charset val="238"/>
      </rPr>
      <t>4 óra</t>
    </r>
  </si>
  <si>
    <t>Hulladék felismerés
A projekt célja: hulladék tömegmérése és kategorizálása, veszélyes hulladékok felismerése és besorolása, valamint a hulladékgazdálkodási lépésekhez kapcsolódó dokumentumok kiállítása.
A projekt során a hulladék felismerése és azonosítása történik. A tanuló a számára összeállított hulladékösszeállítást anyagfajtánként különítse el. Ránézés vagy kézi vizsgálat alapján, illetve az anyagra vagy összetételére vonatkozó jelölések segítségével különítse el a hulladékösszeállítás egyes elemeit az előre meghatározott hulladékfajtákba. Az elkülönített hulladékfajták tömegét mérje meg, és készítsen jegyzőkönyvet az eredményekről. Ebben használja a hulladékjegyzék kategóriáit is.
A projekt megvalósításához szükséges eszközök és anyagok: hulladékösszeállítás, mérleg, számítógép a dokumentumok kiállításához.
A projekt időtartama a hulladékösszeállítás nagyságától függően 2 órától akár 6 óráig is tarthat.
A projekt eredménye: a megfelelően elkülönített hulladékfajták és azok dokumentált tömege, valamint az egyes hulladékok megfelelően kategorizált listája.
A projekt során veszélyforrás lehet, ha a hulladékösszeállítás veszélyes hulladékot is tartalmaz. Ebben az esetben az elkülönített veszélyes hulladékot a vonatkozó előírásoknak megfelelően kell kezelni és bemutatni.</t>
  </si>
  <si>
    <r>
      <t>Szakirányú oktatás öss</t>
    </r>
    <r>
      <rPr>
        <b/>
        <sz val="11"/>
        <rFont val="Franklin Gothic Book"/>
        <family val="2"/>
        <charset val="238"/>
      </rPr>
      <t>zes óraszáma:</t>
    </r>
  </si>
  <si>
    <r>
      <t xml:space="preserve">A tananyagelemek és a deszkriptorok projektszemléletű kapcsolódása: 
</t>
    </r>
    <r>
      <rPr>
        <sz val="11"/>
        <color theme="1"/>
        <rFont val="Franklin Gothic Book"/>
        <family val="2"/>
        <charset val="238"/>
      </rPr>
      <t>Hulladékgazdálkodási tevékenységekhez kapcsolódó váratlan események következményeinek elhárítása során a tanuló képes részt venni talajvédelmi és vízvédelmi munkálatokban. Gyakorlati ismereteinek elmélyítését és a közösségi szemlélet erősítését szolgálhatja egy olyan projektfeladat, amely önkéntes munkán alapul. Ennek keretében a tanulók illegális hulladéklerakó felszámolásában vagy más, hulladék által okozott környezeti kár helyreállításában vesznek részt.</t>
    </r>
  </si>
  <si>
    <t>A termelési hulladékgazdálkodás alapjai</t>
  </si>
  <si>
    <t>A települési hulladékgazdálkodás alapjai</t>
  </si>
  <si>
    <t>A hulladékgazdálkodás alapjai</t>
  </si>
  <si>
    <t>Hulladékgazdálkodási ismeretek</t>
  </si>
  <si>
    <t>A radioaktivitás alapjai, sugárvédelem</t>
  </si>
  <si>
    <t>Zaj, zajvédelem</t>
  </si>
  <si>
    <t>Települési alapismeretek</t>
  </si>
  <si>
    <t>Talajvédelem</t>
  </si>
  <si>
    <t>Környezetvédelmi ismeretek - hulladékfeldolgozó munkatárs</t>
  </si>
  <si>
    <t>Önállóan kezdeményez veszélyelhárító intézkedéseket, és vezetői irányítással részt vesz a haváriák felszámolásában.</t>
  </si>
  <si>
    <t>Törekszik a veszélyforrások megszüntetésére, és felelősségteljesen végzi a veszélyek, haváriák elhárításából adódó feladatokat.</t>
  </si>
  <si>
    <t>Ismeri a hulladékok veszélyességi jellemzőit és az ártalmatlanításra vonatkozó előírásokat.</t>
  </si>
  <si>
    <t>Felismeri a különböző veszélyforrásokat, és közreműködik a haváriák felszámolásában.</t>
  </si>
  <si>
    <t>"C" Kárelhárítás (10. sor)</t>
  </si>
  <si>
    <r>
      <t xml:space="preserve">A tananyagelemek és a deszkriptorok projektszemléletű kapcsolódása: 
</t>
    </r>
    <r>
      <rPr>
        <sz val="11"/>
        <color theme="1"/>
        <rFont val="Franklin Gothic Book"/>
        <family val="2"/>
        <charset val="238"/>
      </rPr>
      <t>A tanuló ismeri a veszélyes hulladékkal kapcsolatos egyes tevékenységek részletes szabályairól szóló 225/2015. (VIII. 7.) Kormányrendelet alapján az „SZ” és „GY” lapok jelentőségét, és képes azok szakszerű kitöltésére. Az ismeretek elmélyítését szolgáló projektfeladat lehet egy modellezett veszélyes hulladék esetére az „SZ” lap – vagyis a veszélyes hulladék szállításához szükséges szállítási lap – kitöltése, valamint a „GY” lap kitöltése a veszélyes hulladék gyűjtőjárattal történő szállításának dokumentálására.</t>
    </r>
  </si>
  <si>
    <t>Szállítás szervezése, munkabiztonsága</t>
  </si>
  <si>
    <t>Hulladékszállítás</t>
  </si>
  <si>
    <t>Vezetői irányítás mellett lát el adminisztratív feladatokat.</t>
  </si>
  <si>
    <t>Dokumentációs, ügyviteli munkájában felelősségteljes, pontos.</t>
  </si>
  <si>
    <t>Ismeri a munkájához kapcsolódó dokumentációs, ügyviteli kötelezettségeket és az informatikai eszközöket.</t>
  </si>
  <si>
    <t>Hulladékokkal kapcsolatos kísérődokumentumokat tölt ki, és belső nyilvántartást vezet informatikai eszközök használatával.</t>
  </si>
  <si>
    <t>"B" Hulladékismeret (2; 3; 9. sor)</t>
  </si>
  <si>
    <r>
      <t xml:space="preserve">A tananyagelemek és a deszkriptorok projektszemléletű kapcsolódása: 
</t>
    </r>
    <r>
      <rPr>
        <sz val="11"/>
        <color theme="1"/>
        <rFont val="Franklin Gothic Book"/>
        <family val="2"/>
        <charset val="238"/>
      </rPr>
      <t>A tanuló ismeri, tudja alkalmazni, és rutinszerűen be is tartja a munkavédelmi, tűzvédelmi és egészségvédelmi szabályokat. A szabályok közötti eligazodást segítheti egy játékos projektfeladat, amely a „Napo” filmekhez kapcsolódik (https://www.napofilm.net/hu/). Minden tanuló válasszon ki egy Napo-filmet, és készüljön fel belőle úgy, hogy a film vetítése közben az animált szereplők dünnyögését élőszóban, szakmailag helytálló tartalommal alámondja.</t>
    </r>
  </si>
  <si>
    <t>Válogatás gépei</t>
  </si>
  <si>
    <t>Válogatómű berendezései</t>
  </si>
  <si>
    <t>Anyagmozgatás és eszközei</t>
  </si>
  <si>
    <t>Hulladékfeldolgozás</t>
  </si>
  <si>
    <t>Folyékony hulladékok szállítása</t>
  </si>
  <si>
    <t>Anyagmozgatás gépei</t>
  </si>
  <si>
    <t>Szállító járművek</t>
  </si>
  <si>
    <t>Veszélyes hulladék gyűjtése, gyűjtőhelyek kialakítása</t>
  </si>
  <si>
    <t>Települési hulladék gyűjtése, gyűjtőhelyek kialakítása</t>
  </si>
  <si>
    <t>Hulladékgyűjtés</t>
  </si>
  <si>
    <t>Önállóan alkalmazza a munkáját meghatározó szabályokat.</t>
  </si>
  <si>
    <t>Szabálykövető magatartás jellemzi.</t>
  </si>
  <si>
    <t>Ismeri a szakmai, munkavédelmi, tűzvédelmi és érintésvédelmi, valamint technológiai előírásokat.</t>
  </si>
  <si>
    <t>Alkalmazza a tevékenységére vonatkozó szakmai és munkavédelmi, tűzvédelmi, balesetvédelmi, valamint érintésvédelmi szabályokat és vonatkozó technológiai utasításokat.</t>
  </si>
  <si>
    <t>"A" Hulladékgazdálkodás tevékenységei (1; 4; 5; 6; 7; 8. sor)</t>
  </si>
  <si>
    <r>
      <t xml:space="preserve">A tananyagelemek és a deszkriptorok projektszemléletű kapcsolódása: 
</t>
    </r>
    <r>
      <rPr>
        <sz val="11"/>
        <color theme="1"/>
        <rFont val="Franklin Gothic Book"/>
        <family val="2"/>
        <charset val="238"/>
      </rPr>
      <t>A tanuló ismeri a válogatott hulladék nyersanyagként történő felhasználásához szükséges technológiai lépéseket, és képes ezeket elvégezni, valamint a hulladékot újrahasznosításra előkészíteni. Projektszemléletű oktatás keretében a tanulók laboratóriumi körülmények között egyes anyagok újrahasznosítását is megvalósíthatják. Például készíthetnek papírhulladékból újrapapírt, vagy modellezhetik a műanyagok degradációját mint az újrahasznosítást korlátozó folyamatot.</t>
    </r>
  </si>
  <si>
    <t>A hulladékhasznosítás alapjai</t>
  </si>
  <si>
    <t>Előírás szerinti hulladékkezelési feladatokat önállóan lát el.</t>
  </si>
  <si>
    <t>Munkája során nyitott az új technológiák alkalmazására. Igyekszik hatékonyabb, környezetkímélőbb technológiákat keresni.</t>
  </si>
  <si>
    <t>Ismeri a munkahelyén jellemző hasznosítási folyamatokat, tárolási lehetőségeket, tisztában van saját feladataival.</t>
  </si>
  <si>
    <t>A válogatott hulladékot hasznosításra előkészíti, tárolja és feldolgozza.</t>
  </si>
  <si>
    <r>
      <t xml:space="preserve">A tananyagelemek és a deszkriptorok projektszemléletű kapcsolódása: </t>
    </r>
    <r>
      <rPr>
        <sz val="11"/>
        <color theme="1"/>
        <rFont val="Franklin Gothic Book"/>
        <family val="2"/>
        <charset val="238"/>
      </rPr>
      <t xml:space="preserve">
Hulladékgazdálkodási tevékenységekhez kapcsolódó rakodó-, mozgató-, szállító- és válogatóberendezéseket képes a biztonsági előírások betartásával kezelni. A tanuló képes az eszközök használatakor előforduló hibák felismerésére, és azok elhárítása érdekében az előírásoknak megfelelően tesz lépéseket. A biztonságos használathoz elengedhetetlen gépismeret gyakorlására javasolt projektfeladat egy gépkönyvi ábra értelmezése. A tanuló a berendezés főbb részeit azonosítsa be az ábrán, az egyes részekre vonatkozó szöveges információkat azonosítsa a csatolt leírásban, és azokat szóban foglalja össze, valamint a berendezésen élőben is mutassa be.</t>
    </r>
  </si>
  <si>
    <t>Vezetői útmutatás alapján önállóan üzemelteti a gépeket és szállítóeszközöket, önállóan karbantartást végez.</t>
  </si>
  <si>
    <t>A gépek és szállítóeszközök kezelése során pontosan betartja az üzemeltetési, karbantartási szabályokat.</t>
  </si>
  <si>
    <t>Ismeri a tevékenységéhez szükséges gyűjtő-, szállítóeszközök, gépek, berendezések működési elveit és karbantartási feladatait.</t>
  </si>
  <si>
    <t>A gyűjtő- és szállítóeszközöket, a válogató- és feldolgozógépeket karbantartja és biztonságosan üzemelteti, üzemzavarokat lokalizál.</t>
  </si>
  <si>
    <r>
      <t xml:space="preserve">A tananyagelemek és a deszkriptorok projektszemléletű kapcsolódása: 
</t>
    </r>
    <r>
      <rPr>
        <sz val="11"/>
        <color theme="1"/>
        <rFont val="Franklin Gothic Book"/>
        <family val="2"/>
        <charset val="238"/>
      </rPr>
      <t>A tanuló felismeri az egyes hulladékfajtákat, és képes a hulladékhasznosítást megelőzően azokat szétválogatni típusuk szerint. Kapcsolódó projektfeladatként a tanulók a csomagolóanyagokon feltüntetett jelek és egyéb vizuális információk alapján különítsék el a hulladékokat hulladékfajtánként. Szükség esetén végezzenek további csoportosítást is az adott kategóriákon belül.</t>
    </r>
  </si>
  <si>
    <t>Hulladékfajták anyagismerete</t>
  </si>
  <si>
    <t>Válogatási alapismeretek</t>
  </si>
  <si>
    <t>Hulladékválogatás</t>
  </si>
  <si>
    <t>Környezettudatos szemléletet követve, önállóan végzi a hulladékok előírás szerinti elkülönítését.</t>
  </si>
  <si>
    <t>Munkája során a válogatási szempontokat pontosan betartja.</t>
  </si>
  <si>
    <t>A megadott ismérvek alapján megkülönbözteti a hulladékokat.</t>
  </si>
  <si>
    <t>Hulladékhasznosítási célból előírás szerint hulladékot válogat, fajtánként megkülönböztet, elkülöníti a másodnyersanyagként hasznosítható hulladékot.</t>
  </si>
  <si>
    <r>
      <t xml:space="preserve">A tananyagelemek és a deszkriptorok projektszemléletű kapcsolódása: 
</t>
    </r>
    <r>
      <rPr>
        <sz val="11"/>
        <color theme="1"/>
        <rFont val="Franklin Gothic Book"/>
        <family val="2"/>
        <charset val="238"/>
      </rPr>
      <t>Hulladékválogatás, -hasznosítás vagy -ártalmatlanítás során a tanuló képes a hulladékot megfelelő berendezéssel, az előírásoknak megfelelően mozgatni, rakodni és szállítani. A munkavégzéshez kapcsolódó ártalmak, valamint a munkahelyi balesetek megelőzése érdekében javasolt projektfeladatként a tanulók csoportjai készítsenek képes összefoglalót vagy rövid videót a biztonságos kézi anyagmozgatás szabályairól.
Az anyagban mutassák be a helyes testtartást, valamint a helytelen testtartás következményeit, továbbá azokat a problémákat, amelyek a túlsúlyos, nem kézre álló vagy instabil tárgyak mozgatásakor jelentkezhetnek. Térjenek ki a munkakörnyezet veszélyeire is, például a padlózat állapotára, a csúszásveszélyre és a felületek síkosságára. Fontos, hogy az összefoglalóban a tanulók csak modellezzék a veszélyeket – valós helyzetben ne mutassák be azokat!</t>
    </r>
  </si>
  <si>
    <t>A hulladékártalmatlanítás alapjai</t>
  </si>
  <si>
    <t>A hulladékkezelés alapjai</t>
  </si>
  <si>
    <t>Munkatársaival együttműködve végzi a hulladéktárolással és tároló eszközökkel kapcsolatos munkát.</t>
  </si>
  <si>
    <t>Betartja a hulladéktároló eszközök használatára és a rakodásra vonatkozó előírásokat.</t>
  </si>
  <si>
    <t>Ismeri a hulladéktárolás általános és helyi szabályait, folyamatait, a használt eszközöket és a biztonsági előírásokat.</t>
  </si>
  <si>
    <t>Hulladéktároló eszközöket szállít, ürít, rakodást végez a biztonsági előírások betartásával.</t>
  </si>
  <si>
    <r>
      <t xml:space="preserve">A tananyagelemek és a deszkriptorok projektszemléletű kapcsolódása: </t>
    </r>
    <r>
      <rPr>
        <sz val="11"/>
        <color theme="1"/>
        <rFont val="Franklin Gothic Book"/>
        <family val="2"/>
        <charset val="238"/>
      </rPr>
      <t xml:space="preserve">
A tanuló ismeri a leggyakoribb veszélyes hulladékokat, képes azokat felismerni, és elvégezni a rájuk vonatkozó előírt kezelési lépéseket. A megszerzett ismeretek elmélyítését szolgálhatja egy olyan projektfeladat, amelynek során a tanuló az iskolai laboratóriumban veszélyes hulladékok ártalmatlanítását modellezi. Ennek keretében például savak vagy lúgok semlegesítését, fémek kicsapatását, illetve a keletkező csapadék elválasztását végezheti el.</t>
    </r>
  </si>
  <si>
    <t>Hulladékismeret</t>
  </si>
  <si>
    <t>Biológiai eljárások</t>
  </si>
  <si>
    <t>Kémiai eljárások</t>
  </si>
  <si>
    <t>Környezettechnikai ismeretek - hulladékfeldolgozó munkatárs</t>
  </si>
  <si>
    <t>Önállóan felismeri a veszélyes hulladékokat, és vezetői útmutatás alapján végzi el a kezelési tevékenységet.</t>
  </si>
  <si>
    <t>A veszélyes hulladékokkal kapcsolatos tevékenység során betartja a környezetvédelmi előírásokat, precíz és szabálykövető.</t>
  </si>
  <si>
    <t>Ismeri a hulladékok veszélyességi jellemzőit és a kezelésükre vonatkozó előírásokat, ismeri a kapcsolódó környezetvédelmi szabályokat.</t>
  </si>
  <si>
    <t>Felismeri és előírás szerint kezeli a veszélyes hulladékokat.</t>
  </si>
  <si>
    <r>
      <t xml:space="preserve">A tananyagelemek és a deszkriptorok projektszemléletű kapcsolódása: </t>
    </r>
    <r>
      <rPr>
        <sz val="11"/>
        <color theme="1"/>
        <rFont val="Franklin Gothic Book"/>
        <family val="2"/>
        <charset val="238"/>
      </rPr>
      <t xml:space="preserve">
A tanuló képes a beérkező hulladékot érzékszervi, valamint egyszerű fizikai vagy kémiai vizsgálatok segítségével a hulladékjegyzék megfelelő kategóriáiba besorolni. A tanulók problémamegoldó képességének fejlesztése érdekében a javasolt projektfeladat során olyan hulladékok elkülönítése a feladatuk, amelyek pusztán szemrevételezéssel nem azonosíthatók egyértelműen. Ezért a tanulóknak egyszerű fizikai vagy kémiai vizsgálatokat kell végezniük, például pH-érték meghatározást, sótartalom-mérést, térfogattömeg- vagy sűrűségmeghatározást.</t>
    </r>
  </si>
  <si>
    <t>Kémiai, biológiai jellemzők mérése</t>
  </si>
  <si>
    <t>Fizikai jellemzők mérése</t>
  </si>
  <si>
    <t>Hulladékanalízis</t>
  </si>
  <si>
    <t>Instrukció alapján önállóan végez vizsgálatokat, fizikai méréseket és önállóan besorolja a hulladékokat.</t>
  </si>
  <si>
    <r>
      <t>Körültekintően, precízen végzi a vizsgálatokat, a mérési feladatokat és a hulladék besorolást. Törekszik a szelektivitási</t>
    </r>
    <r>
      <rPr>
        <sz val="12"/>
        <color theme="1"/>
        <rFont val="Times New Roman"/>
        <family val="1"/>
        <charset val="238"/>
      </rPr>
      <t>, újrahasznosítási</t>
    </r>
    <r>
      <rPr>
        <sz val="12"/>
        <color rgb="FF000000"/>
        <rFont val="Times New Roman"/>
        <family val="1"/>
        <charset val="238"/>
      </rPr>
      <t xml:space="preserve"> szempontokat figyelembe venni az </t>
    </r>
    <r>
      <rPr>
        <sz val="12"/>
        <color theme="1"/>
        <rFont val="Times New Roman"/>
        <family val="1"/>
        <charset val="238"/>
      </rPr>
      <t xml:space="preserve">ártalmatlanításra vonatkozó döntés </t>
    </r>
    <r>
      <rPr>
        <sz val="12"/>
        <color rgb="FF000000"/>
        <rFont val="Times New Roman"/>
        <family val="1"/>
        <charset val="238"/>
      </rPr>
      <t>során.</t>
    </r>
  </si>
  <si>
    <t>Felismeri a hulladékfajtákat, tisztában van a mintavételi eljárásokkal és az egyszerű fizikai mérési módszerekkel, értelmezi a hulladékjegyzéket és ismeri az ártalmatlanítási eljárásokat.</t>
  </si>
  <si>
    <t>Hulladékot szemrevételez, vizsgál, mintát vesz, egyszerű módszerekkel fizikai jellemzőket mér, és jegyzék szerint besorol és ártalmatlanítási eljárást állapít meg.</t>
  </si>
  <si>
    <r>
      <t xml:space="preserve">A tananyagelemek és a deszkriptorok projektszemléletű kapcsolódása: </t>
    </r>
    <r>
      <rPr>
        <sz val="11"/>
        <color theme="1"/>
        <rFont val="Franklin Gothic Book"/>
        <family val="2"/>
        <charset val="238"/>
      </rPr>
      <t xml:space="preserve">
A tanuló képes a termelési hulladék gyűjtésére szolgáló gyűjtőhelyek kialakítását megvalósítani és azokat szakszerűen üzemeltetni. Ismeri a települési hulladékgyűjtés rendszerét, a gyűjtőszigetek és a hulladékudvarok működését, valamint el tudja látni az ezek működtetésével kapcsolatos rábízott feladatokat. Az összegyűjtött hulladékot a vonatkozó előírásoknak megfelelően, a környezet veszélyeztetése nélkül képes elszállítani a megfelelő jármű segítségével.
Egy hulladékgyűjtőhely kialakítását célzó projektfeladat keretében a tanulók a gyakorlatban is elsajátíthatják a szükséges ismereteket. A projekt során a tanuló tervezze meg egy gazdálkodó szervezet számára létesítendő üzemi gyűjtőhely kialakítását, a 46/2014. (IX. 29.) Korm. rendelet – az egyes hulladékgazdálkodási létesítmények kialakításának és üzemeltetésének szabályairól – előírásainak figyelembevételével.</t>
    </r>
  </si>
  <si>
    <t>Önállóan végzi a hulladékgyűjtési, szállítási munkákat.</t>
  </si>
  <si>
    <t>Elfogadja és magára nézve kötelezőnek tartja a szabályok betartását, a minőségbiztosítási és környezetvédelmi előírásokat, ügyfélközpontú magatartást tanúsít.</t>
  </si>
  <si>
    <t>Megkülönbözteti a termelési és települési hulladékokat, valamint az értékesíthető és ártalmatlanítandó hulladékokat, ismeri a gyűjtési, szállítási, szervezési folyamatokat és a szállítóeszközöket.</t>
  </si>
  <si>
    <t>Termelési és települési hulladékot gyűjt, szállít.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</si>
</sst>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2"/>
      <color theme="1"/>
      <name val="Times New Roman"/>
      <family val="1"/>
      <charset val="238"/>
    </font>
    <font>
      <sz val="12"/>
      <color rgb="FF000000"/>
      <name val="Times New Roman"/>
      <family val="1"/>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49">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2" xfId="0" applyFont="1" applyFill="1" applyBorder="1" applyAlignment="1">
      <alignment horizontal="center" vertical="center" textRotation="90"/>
    </xf>
    <xf numFmtId="0" fontId="1" fillId="2" borderId="23" xfId="0" applyFont="1" applyFill="1" applyBorder="1" applyAlignment="1">
      <alignment horizontal="center" vertical="center" textRotation="9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5AF2A-4D8B-4F1A-85F3-AE774492B6F5}">
  <sheetPr>
    <tabColor rgb="FFFFC55D"/>
  </sheetPr>
  <dimension ref="A1:H455"/>
  <sheetViews>
    <sheetView tabSelected="1" zoomScale="85" zoomScaleNormal="85" workbookViewId="0">
      <selection activeCell="E10" sqref="E10:E12"/>
    </sheetView>
  </sheetViews>
  <sheetFormatPr defaultColWidth="0" defaultRowHeight="15.75" zeroHeight="1" x14ac:dyDescent="0.25"/>
  <cols>
    <col min="1" max="1" width="12" style="3" customWidth="1"/>
    <col min="2" max="2" width="28.7109375" style="4" customWidth="1"/>
    <col min="3" max="3" width="32.7109375" style="3" customWidth="1"/>
    <col min="4" max="4" width="40.5703125" style="3" customWidth="1"/>
    <col min="5" max="5" width="40.42578125" style="3" customWidth="1"/>
    <col min="6" max="6" width="42.5703125" style="3" customWidth="1"/>
    <col min="7" max="7" width="30.5703125" style="3" customWidth="1"/>
    <col min="8" max="8" width="23.140625" style="3" customWidth="1"/>
    <col min="9" max="16384" width="9.140625" style="2" hidden="1"/>
  </cols>
  <sheetData>
    <row r="1" spans="1:8" s="1" customFormat="1" ht="32.25" thickBot="1" x14ac:dyDescent="0.3">
      <c r="A1" s="5" t="s">
        <v>0</v>
      </c>
      <c r="B1" s="6" t="s">
        <v>1</v>
      </c>
      <c r="C1" s="7" t="s">
        <v>2</v>
      </c>
      <c r="D1" s="7" t="s">
        <v>3</v>
      </c>
      <c r="E1" s="7" t="s">
        <v>4</v>
      </c>
      <c r="F1" s="7" t="s">
        <v>5</v>
      </c>
      <c r="G1" s="8" t="s">
        <v>6</v>
      </c>
      <c r="H1" s="9" t="s">
        <v>7</v>
      </c>
    </row>
    <row r="2" spans="1:8" x14ac:dyDescent="0.25">
      <c r="A2" s="32">
        <v>1</v>
      </c>
      <c r="B2" s="35" t="s">
        <v>88</v>
      </c>
      <c r="C2" s="29" t="s">
        <v>10</v>
      </c>
      <c r="D2" s="29" t="s">
        <v>11</v>
      </c>
      <c r="E2" s="29" t="s">
        <v>12</v>
      </c>
      <c r="F2" s="29" t="s">
        <v>13</v>
      </c>
      <c r="G2" s="21" t="s">
        <v>59</v>
      </c>
      <c r="H2" s="22"/>
    </row>
    <row r="3" spans="1:8" x14ac:dyDescent="0.25">
      <c r="A3" s="33"/>
      <c r="B3" s="36"/>
      <c r="C3" s="30"/>
      <c r="D3" s="30"/>
      <c r="E3" s="30"/>
      <c r="F3" s="30"/>
      <c r="G3" s="12" t="s">
        <v>60</v>
      </c>
      <c r="H3" s="13">
        <v>32</v>
      </c>
    </row>
    <row r="4" spans="1:8" x14ac:dyDescent="0.25">
      <c r="A4" s="33"/>
      <c r="B4" s="36"/>
      <c r="C4" s="30"/>
      <c r="D4" s="30"/>
      <c r="E4" s="30"/>
      <c r="F4" s="30"/>
      <c r="G4" s="12" t="s">
        <v>61</v>
      </c>
      <c r="H4" s="13">
        <v>5</v>
      </c>
    </row>
    <row r="5" spans="1:8" ht="48" thickBot="1" x14ac:dyDescent="0.3">
      <c r="A5" s="33"/>
      <c r="B5" s="36"/>
      <c r="C5" s="30"/>
      <c r="D5" s="30"/>
      <c r="E5" s="30"/>
      <c r="F5" s="30"/>
      <c r="G5" s="12" t="s">
        <v>62</v>
      </c>
      <c r="H5" s="13">
        <v>10</v>
      </c>
    </row>
    <row r="6" spans="1:8" x14ac:dyDescent="0.25">
      <c r="A6" s="33"/>
      <c r="B6" s="36"/>
      <c r="C6" s="30"/>
      <c r="D6" s="30"/>
      <c r="E6" s="30"/>
      <c r="F6" s="30"/>
      <c r="G6" s="21" t="s">
        <v>63</v>
      </c>
      <c r="H6" s="22"/>
    </row>
    <row r="7" spans="1:8" x14ac:dyDescent="0.25">
      <c r="A7" s="33"/>
      <c r="B7" s="36"/>
      <c r="C7" s="30"/>
      <c r="D7" s="30"/>
      <c r="E7" s="30"/>
      <c r="F7" s="30"/>
      <c r="G7" s="12" t="s">
        <v>64</v>
      </c>
      <c r="H7" s="13">
        <v>5</v>
      </c>
    </row>
    <row r="8" spans="1:8" ht="15.75" customHeight="1" thickBot="1" x14ac:dyDescent="0.3">
      <c r="A8" s="33"/>
      <c r="B8" s="36"/>
      <c r="C8" s="31"/>
      <c r="D8" s="31"/>
      <c r="E8" s="31"/>
      <c r="F8" s="31"/>
      <c r="G8" s="23" t="s">
        <v>8</v>
      </c>
      <c r="H8" s="25">
        <f>SUM(H3:H5,H7:H7)</f>
        <v>52</v>
      </c>
    </row>
    <row r="9" spans="1:8" ht="189.75" customHeight="1" thickBot="1" x14ac:dyDescent="0.3">
      <c r="A9" s="34"/>
      <c r="B9" s="20"/>
      <c r="C9" s="27" t="s">
        <v>77</v>
      </c>
      <c r="D9" s="27"/>
      <c r="E9" s="27"/>
      <c r="F9" s="28"/>
      <c r="G9" s="24"/>
      <c r="H9" s="26"/>
    </row>
    <row r="10" spans="1:8" x14ac:dyDescent="0.25">
      <c r="A10" s="32">
        <v>2</v>
      </c>
      <c r="B10" s="18" t="s">
        <v>89</v>
      </c>
      <c r="C10" s="29" t="s">
        <v>14</v>
      </c>
      <c r="D10" s="29" t="s">
        <v>15</v>
      </c>
      <c r="E10" s="29" t="s">
        <v>16</v>
      </c>
      <c r="F10" s="29" t="s">
        <v>17</v>
      </c>
      <c r="G10" s="21" t="s">
        <v>65</v>
      </c>
      <c r="H10" s="22"/>
    </row>
    <row r="11" spans="1:8" x14ac:dyDescent="0.25">
      <c r="A11" s="33"/>
      <c r="B11" s="19"/>
      <c r="C11" s="30"/>
      <c r="D11" s="30"/>
      <c r="E11" s="30"/>
      <c r="F11" s="30"/>
      <c r="G11" s="12" t="s">
        <v>66</v>
      </c>
      <c r="H11" s="13">
        <v>24</v>
      </c>
    </row>
    <row r="12" spans="1:8" ht="325.5" customHeight="1" thickBot="1" x14ac:dyDescent="0.3">
      <c r="A12" s="33"/>
      <c r="B12" s="19"/>
      <c r="C12" s="31"/>
      <c r="D12" s="31"/>
      <c r="E12" s="31"/>
      <c r="F12" s="31"/>
      <c r="G12" s="23" t="s">
        <v>8</v>
      </c>
      <c r="H12" s="25">
        <f>SUM(H11:H11)</f>
        <v>24</v>
      </c>
    </row>
    <row r="13" spans="1:8" ht="163.5" customHeight="1" thickBot="1" x14ac:dyDescent="0.3">
      <c r="A13" s="34"/>
      <c r="B13" s="20"/>
      <c r="C13" s="27" t="s">
        <v>78</v>
      </c>
      <c r="D13" s="27"/>
      <c r="E13" s="27"/>
      <c r="F13" s="28"/>
      <c r="G13" s="24"/>
      <c r="H13" s="26"/>
    </row>
    <row r="14" spans="1:8" x14ac:dyDescent="0.25">
      <c r="A14" s="32">
        <v>3</v>
      </c>
      <c r="B14" s="18" t="s">
        <v>89</v>
      </c>
      <c r="C14" s="29" t="s">
        <v>18</v>
      </c>
      <c r="D14" s="29" t="s">
        <v>19</v>
      </c>
      <c r="E14" s="29" t="s">
        <v>16</v>
      </c>
      <c r="F14" s="29" t="s">
        <v>20</v>
      </c>
      <c r="G14" s="21" t="s">
        <v>67</v>
      </c>
      <c r="H14" s="22"/>
    </row>
    <row r="15" spans="1:8" x14ac:dyDescent="0.25">
      <c r="A15" s="33"/>
      <c r="B15" s="19"/>
      <c r="C15" s="30"/>
      <c r="D15" s="30"/>
      <c r="E15" s="30"/>
      <c r="F15" s="30"/>
      <c r="G15" s="12" t="s">
        <v>68</v>
      </c>
      <c r="H15" s="13">
        <v>18</v>
      </c>
    </row>
    <row r="16" spans="1:8" ht="329.1" customHeight="1" thickBot="1" x14ac:dyDescent="0.3">
      <c r="A16" s="33"/>
      <c r="B16" s="19"/>
      <c r="C16" s="31"/>
      <c r="D16" s="31"/>
      <c r="E16" s="31"/>
      <c r="F16" s="31"/>
      <c r="G16" s="23" t="s">
        <v>8</v>
      </c>
      <c r="H16" s="25">
        <f>SUM(H15:H15)</f>
        <v>18</v>
      </c>
    </row>
    <row r="17" spans="1:8" ht="178.5" customHeight="1" thickBot="1" x14ac:dyDescent="0.3">
      <c r="A17" s="34"/>
      <c r="B17" s="20"/>
      <c r="C17" s="27" t="s">
        <v>94</v>
      </c>
      <c r="D17" s="27"/>
      <c r="E17" s="27"/>
      <c r="F17" s="28"/>
      <c r="G17" s="24"/>
      <c r="H17" s="26"/>
    </row>
    <row r="18" spans="1:8" x14ac:dyDescent="0.25">
      <c r="A18" s="32">
        <v>4</v>
      </c>
      <c r="B18" s="18" t="s">
        <v>89</v>
      </c>
      <c r="C18" s="29" t="s">
        <v>21</v>
      </c>
      <c r="D18" s="29" t="s">
        <v>22</v>
      </c>
      <c r="E18" s="29" t="s">
        <v>12</v>
      </c>
      <c r="F18" s="29" t="s">
        <v>23</v>
      </c>
      <c r="G18" s="21" t="s">
        <v>65</v>
      </c>
      <c r="H18" s="22"/>
    </row>
    <row r="19" spans="1:8" ht="16.5" thickBot="1" x14ac:dyDescent="0.3">
      <c r="A19" s="33"/>
      <c r="B19" s="19"/>
      <c r="C19" s="30"/>
      <c r="D19" s="30"/>
      <c r="E19" s="30"/>
      <c r="F19" s="30"/>
      <c r="G19" s="12" t="s">
        <v>66</v>
      </c>
      <c r="H19" s="13">
        <v>8</v>
      </c>
    </row>
    <row r="20" spans="1:8" x14ac:dyDescent="0.25">
      <c r="A20" s="33"/>
      <c r="B20" s="19"/>
      <c r="C20" s="30"/>
      <c r="D20" s="30"/>
      <c r="E20" s="30"/>
      <c r="F20" s="30"/>
      <c r="G20" s="21" t="s">
        <v>67</v>
      </c>
      <c r="H20" s="22"/>
    </row>
    <row r="21" spans="1:8" ht="16.5" thickBot="1" x14ac:dyDescent="0.3">
      <c r="A21" s="33"/>
      <c r="B21" s="19"/>
      <c r="C21" s="30"/>
      <c r="D21" s="30"/>
      <c r="E21" s="30"/>
      <c r="F21" s="30"/>
      <c r="G21" s="12" t="s">
        <v>68</v>
      </c>
      <c r="H21" s="13">
        <v>2</v>
      </c>
    </row>
    <row r="22" spans="1:8" x14ac:dyDescent="0.25">
      <c r="A22" s="33"/>
      <c r="B22" s="19"/>
      <c r="C22" s="30"/>
      <c r="D22" s="30"/>
      <c r="E22" s="30"/>
      <c r="F22" s="30"/>
      <c r="G22" s="21" t="s">
        <v>96</v>
      </c>
      <c r="H22" s="22"/>
    </row>
    <row r="23" spans="1:8" x14ac:dyDescent="0.25">
      <c r="A23" s="33"/>
      <c r="B23" s="19"/>
      <c r="C23" s="30"/>
      <c r="D23" s="30"/>
      <c r="E23" s="30"/>
      <c r="F23" s="30"/>
      <c r="G23" s="12" t="s">
        <v>69</v>
      </c>
      <c r="H23" s="13">
        <v>1</v>
      </c>
    </row>
    <row r="24" spans="1:8" x14ac:dyDescent="0.25">
      <c r="A24" s="33"/>
      <c r="B24" s="19"/>
      <c r="C24" s="30"/>
      <c r="D24" s="30"/>
      <c r="E24" s="30"/>
      <c r="F24" s="30"/>
      <c r="G24" s="12" t="s">
        <v>70</v>
      </c>
      <c r="H24" s="13">
        <v>2</v>
      </c>
    </row>
    <row r="25" spans="1:8" ht="21" customHeight="1" thickBot="1" x14ac:dyDescent="0.3">
      <c r="A25" s="33"/>
      <c r="B25" s="19"/>
      <c r="C25" s="31"/>
      <c r="D25" s="31"/>
      <c r="E25" s="31"/>
      <c r="F25" s="31"/>
      <c r="G25" s="23" t="s">
        <v>8</v>
      </c>
      <c r="H25" s="25">
        <f>SUM(H19:H19,H21:H21,H23:H24)</f>
        <v>13</v>
      </c>
    </row>
    <row r="26" spans="1:8" ht="161.25" customHeight="1" thickBot="1" x14ac:dyDescent="0.3">
      <c r="A26" s="34"/>
      <c r="B26" s="20"/>
      <c r="C26" s="27" t="s">
        <v>93</v>
      </c>
      <c r="D26" s="27"/>
      <c r="E26" s="27"/>
      <c r="F26" s="28"/>
      <c r="G26" s="24"/>
      <c r="H26" s="26"/>
    </row>
    <row r="27" spans="1:8" ht="16.5" customHeight="1" x14ac:dyDescent="0.25">
      <c r="A27" s="32">
        <v>5</v>
      </c>
      <c r="B27" s="18" t="s">
        <v>90</v>
      </c>
      <c r="C27" s="29" t="s">
        <v>24</v>
      </c>
      <c r="D27" s="29" t="s">
        <v>25</v>
      </c>
      <c r="E27" s="29" t="s">
        <v>26</v>
      </c>
      <c r="F27" s="29" t="s">
        <v>27</v>
      </c>
      <c r="G27" s="21" t="s">
        <v>71</v>
      </c>
      <c r="H27" s="22"/>
    </row>
    <row r="28" spans="1:8" ht="16.5" thickBot="1" x14ac:dyDescent="0.3">
      <c r="A28" s="33"/>
      <c r="B28" s="19"/>
      <c r="C28" s="30"/>
      <c r="D28" s="30"/>
      <c r="E28" s="30"/>
      <c r="F28" s="30"/>
      <c r="G28" s="12" t="s">
        <v>72</v>
      </c>
      <c r="H28" s="13">
        <v>46</v>
      </c>
    </row>
    <row r="29" spans="1:8" x14ac:dyDescent="0.25">
      <c r="A29" s="33"/>
      <c r="B29" s="19"/>
      <c r="C29" s="30"/>
      <c r="D29" s="30"/>
      <c r="E29" s="30"/>
      <c r="F29" s="30"/>
      <c r="G29" s="21" t="s">
        <v>59</v>
      </c>
      <c r="H29" s="22"/>
    </row>
    <row r="30" spans="1:8" x14ac:dyDescent="0.25">
      <c r="A30" s="33"/>
      <c r="B30" s="19"/>
      <c r="C30" s="30"/>
      <c r="D30" s="30"/>
      <c r="E30" s="30"/>
      <c r="F30" s="30"/>
      <c r="G30" s="12" t="s">
        <v>61</v>
      </c>
      <c r="H30" s="13">
        <v>4</v>
      </c>
    </row>
    <row r="31" spans="1:8" ht="248.25" customHeight="1" thickBot="1" x14ac:dyDescent="0.3">
      <c r="A31" s="33"/>
      <c r="B31" s="19"/>
      <c r="C31" s="31"/>
      <c r="D31" s="31"/>
      <c r="E31" s="31"/>
      <c r="F31" s="31"/>
      <c r="G31" s="23" t="s">
        <v>8</v>
      </c>
      <c r="H31" s="25">
        <f>SUM(H28:H28,H30:H30)</f>
        <v>50</v>
      </c>
    </row>
    <row r="32" spans="1:8" ht="162.75" customHeight="1" thickBot="1" x14ac:dyDescent="0.3">
      <c r="A32" s="34"/>
      <c r="B32" s="20"/>
      <c r="C32" s="27" t="s">
        <v>79</v>
      </c>
      <c r="D32" s="27"/>
      <c r="E32" s="27"/>
      <c r="F32" s="28"/>
      <c r="G32" s="24"/>
      <c r="H32" s="26"/>
    </row>
    <row r="33" spans="1:8" ht="16.5" customHeight="1" x14ac:dyDescent="0.25">
      <c r="A33" s="32">
        <v>6</v>
      </c>
      <c r="B33" s="18" t="s">
        <v>90</v>
      </c>
      <c r="C33" s="29" t="s">
        <v>28</v>
      </c>
      <c r="D33" s="29" t="s">
        <v>29</v>
      </c>
      <c r="E33" s="29" t="s">
        <v>26</v>
      </c>
      <c r="F33" s="29" t="s">
        <v>30</v>
      </c>
      <c r="G33" s="21" t="s">
        <v>71</v>
      </c>
      <c r="H33" s="22"/>
    </row>
    <row r="34" spans="1:8" x14ac:dyDescent="0.25">
      <c r="A34" s="33"/>
      <c r="B34" s="19"/>
      <c r="C34" s="30"/>
      <c r="D34" s="30"/>
      <c r="E34" s="30"/>
      <c r="F34" s="30"/>
      <c r="G34" s="12" t="s">
        <v>73</v>
      </c>
      <c r="H34" s="13">
        <v>26</v>
      </c>
    </row>
    <row r="35" spans="1:8" ht="287.45" customHeight="1" thickBot="1" x14ac:dyDescent="0.3">
      <c r="A35" s="33"/>
      <c r="B35" s="19"/>
      <c r="C35" s="31"/>
      <c r="D35" s="31"/>
      <c r="E35" s="31"/>
      <c r="F35" s="31"/>
      <c r="G35" s="23" t="s">
        <v>8</v>
      </c>
      <c r="H35" s="25">
        <f>SUM(H34:H34)</f>
        <v>26</v>
      </c>
    </row>
    <row r="36" spans="1:8" ht="195.75" customHeight="1" thickBot="1" x14ac:dyDescent="0.3">
      <c r="A36" s="34"/>
      <c r="B36" s="20"/>
      <c r="C36" s="27" t="s">
        <v>80</v>
      </c>
      <c r="D36" s="27"/>
      <c r="E36" s="27"/>
      <c r="F36" s="28"/>
      <c r="G36" s="24"/>
      <c r="H36" s="26"/>
    </row>
    <row r="37" spans="1:8" ht="16.5" customHeight="1" x14ac:dyDescent="0.25">
      <c r="A37" s="32">
        <v>7</v>
      </c>
      <c r="B37" s="18" t="s">
        <v>90</v>
      </c>
      <c r="C37" s="29" t="s">
        <v>31</v>
      </c>
      <c r="D37" s="29" t="s">
        <v>32</v>
      </c>
      <c r="E37" s="29" t="s">
        <v>26</v>
      </c>
      <c r="F37" s="29" t="s">
        <v>30</v>
      </c>
      <c r="G37" s="21" t="s">
        <v>71</v>
      </c>
      <c r="H37" s="22"/>
    </row>
    <row r="38" spans="1:8" ht="16.5" thickBot="1" x14ac:dyDescent="0.3">
      <c r="A38" s="33"/>
      <c r="B38" s="19"/>
      <c r="C38" s="30"/>
      <c r="D38" s="30"/>
      <c r="E38" s="30"/>
      <c r="F38" s="30"/>
      <c r="G38" s="12" t="s">
        <v>73</v>
      </c>
      <c r="H38" s="13">
        <v>36</v>
      </c>
    </row>
    <row r="39" spans="1:8" x14ac:dyDescent="0.25">
      <c r="A39" s="33"/>
      <c r="B39" s="19"/>
      <c r="C39" s="30"/>
      <c r="D39" s="30"/>
      <c r="E39" s="30"/>
      <c r="F39" s="30"/>
      <c r="G39" s="21" t="s">
        <v>63</v>
      </c>
      <c r="H39" s="22"/>
    </row>
    <row r="40" spans="1:8" x14ac:dyDescent="0.25">
      <c r="A40" s="33"/>
      <c r="B40" s="19"/>
      <c r="C40" s="30"/>
      <c r="D40" s="30"/>
      <c r="E40" s="30"/>
      <c r="F40" s="30"/>
      <c r="G40" s="12" t="s">
        <v>64</v>
      </c>
      <c r="H40" s="13">
        <v>7</v>
      </c>
    </row>
    <row r="41" spans="1:8" ht="246" customHeight="1" thickBot="1" x14ac:dyDescent="0.3">
      <c r="A41" s="33"/>
      <c r="B41" s="19"/>
      <c r="C41" s="31"/>
      <c r="D41" s="31"/>
      <c r="E41" s="31"/>
      <c r="F41" s="31"/>
      <c r="G41" s="23" t="s">
        <v>8</v>
      </c>
      <c r="H41" s="25">
        <f>SUM(H38:H38,H40:H40)</f>
        <v>43</v>
      </c>
    </row>
    <row r="42" spans="1:8" ht="100.5" customHeight="1" thickBot="1" x14ac:dyDescent="0.3">
      <c r="A42" s="34"/>
      <c r="B42" s="20"/>
      <c r="C42" s="27" t="s">
        <v>81</v>
      </c>
      <c r="D42" s="27"/>
      <c r="E42" s="27"/>
      <c r="F42" s="28"/>
      <c r="G42" s="24"/>
      <c r="H42" s="26"/>
    </row>
    <row r="43" spans="1:8" ht="16.5" customHeight="1" x14ac:dyDescent="0.25">
      <c r="A43" s="32">
        <v>8</v>
      </c>
      <c r="B43" s="18" t="s">
        <v>90</v>
      </c>
      <c r="C43" s="29" t="s">
        <v>33</v>
      </c>
      <c r="D43" s="29" t="s">
        <v>34</v>
      </c>
      <c r="E43" s="29" t="s">
        <v>35</v>
      </c>
      <c r="F43" s="29" t="s">
        <v>36</v>
      </c>
      <c r="G43" s="21" t="s">
        <v>71</v>
      </c>
      <c r="H43" s="22"/>
    </row>
    <row r="44" spans="1:8" ht="16.5" thickBot="1" x14ac:dyDescent="0.3">
      <c r="A44" s="33"/>
      <c r="B44" s="19"/>
      <c r="C44" s="30"/>
      <c r="D44" s="30"/>
      <c r="E44" s="30"/>
      <c r="F44" s="30"/>
      <c r="G44" s="12" t="s">
        <v>74</v>
      </c>
      <c r="H44" s="13">
        <v>30</v>
      </c>
    </row>
    <row r="45" spans="1:8" ht="16.5" customHeight="1" x14ac:dyDescent="0.25">
      <c r="A45" s="33"/>
      <c r="B45" s="19"/>
      <c r="C45" s="30"/>
      <c r="D45" s="30"/>
      <c r="E45" s="30"/>
      <c r="F45" s="30"/>
      <c r="G45" s="21" t="s">
        <v>96</v>
      </c>
      <c r="H45" s="22"/>
    </row>
    <row r="46" spans="1:8" x14ac:dyDescent="0.25">
      <c r="A46" s="33"/>
      <c r="B46" s="19"/>
      <c r="C46" s="30"/>
      <c r="D46" s="30"/>
      <c r="E46" s="30"/>
      <c r="F46" s="30"/>
      <c r="G46" s="12" t="s">
        <v>69</v>
      </c>
      <c r="H46" s="13">
        <v>4</v>
      </c>
    </row>
    <row r="47" spans="1:8" x14ac:dyDescent="0.25">
      <c r="A47" s="33"/>
      <c r="B47" s="19"/>
      <c r="C47" s="30"/>
      <c r="D47" s="30"/>
      <c r="E47" s="30"/>
      <c r="F47" s="30"/>
      <c r="G47" s="12" t="s">
        <v>70</v>
      </c>
      <c r="H47" s="13">
        <v>8</v>
      </c>
    </row>
    <row r="48" spans="1:8" ht="111" customHeight="1" thickBot="1" x14ac:dyDescent="0.3">
      <c r="A48" s="33"/>
      <c r="B48" s="19"/>
      <c r="C48" s="31"/>
      <c r="D48" s="31"/>
      <c r="E48" s="31"/>
      <c r="F48" s="31"/>
      <c r="G48" s="23" t="s">
        <v>8</v>
      </c>
      <c r="H48" s="25">
        <f>SUM(H44:H44,H46:H47)</f>
        <v>42</v>
      </c>
    </row>
    <row r="49" spans="1:8" ht="166.5" customHeight="1" thickBot="1" x14ac:dyDescent="0.3">
      <c r="A49" s="34"/>
      <c r="B49" s="20"/>
      <c r="C49" s="27" t="s">
        <v>82</v>
      </c>
      <c r="D49" s="27"/>
      <c r="E49" s="27"/>
      <c r="F49" s="28"/>
      <c r="G49" s="24"/>
      <c r="H49" s="26"/>
    </row>
    <row r="50" spans="1:8" ht="16.5" customHeight="1" x14ac:dyDescent="0.25">
      <c r="A50" s="32">
        <v>9</v>
      </c>
      <c r="B50" s="18" t="s">
        <v>91</v>
      </c>
      <c r="C50" s="29" t="s">
        <v>37</v>
      </c>
      <c r="D50" s="29" t="s">
        <v>38</v>
      </c>
      <c r="E50" s="29" t="s">
        <v>39</v>
      </c>
      <c r="F50" s="29" t="s">
        <v>40</v>
      </c>
      <c r="G50" s="21" t="s">
        <v>71</v>
      </c>
      <c r="H50" s="22"/>
    </row>
    <row r="51" spans="1:8" x14ac:dyDescent="0.25">
      <c r="A51" s="33"/>
      <c r="B51" s="19"/>
      <c r="C51" s="30"/>
      <c r="D51" s="30"/>
      <c r="E51" s="30"/>
      <c r="F51" s="30"/>
      <c r="G51" s="12" t="s">
        <v>72</v>
      </c>
      <c r="H51" s="13">
        <v>2</v>
      </c>
    </row>
    <row r="52" spans="1:8" x14ac:dyDescent="0.25">
      <c r="A52" s="33"/>
      <c r="B52" s="19"/>
      <c r="C52" s="30"/>
      <c r="D52" s="30"/>
      <c r="E52" s="30"/>
      <c r="F52" s="30"/>
      <c r="G52" s="12" t="s">
        <v>73</v>
      </c>
      <c r="H52" s="13">
        <v>2</v>
      </c>
    </row>
    <row r="53" spans="1:8" ht="16.5" thickBot="1" x14ac:dyDescent="0.3">
      <c r="A53" s="33"/>
      <c r="B53" s="19"/>
      <c r="C53" s="30"/>
      <c r="D53" s="30"/>
      <c r="E53" s="30"/>
      <c r="F53" s="30"/>
      <c r="G53" s="12" t="s">
        <v>74</v>
      </c>
      <c r="H53" s="13">
        <v>2</v>
      </c>
    </row>
    <row r="54" spans="1:8" x14ac:dyDescent="0.25">
      <c r="A54" s="33"/>
      <c r="B54" s="19"/>
      <c r="C54" s="30"/>
      <c r="D54" s="30"/>
      <c r="E54" s="30"/>
      <c r="F54" s="30"/>
      <c r="G54" s="21" t="s">
        <v>59</v>
      </c>
      <c r="H54" s="22"/>
    </row>
    <row r="55" spans="1:8" x14ac:dyDescent="0.25">
      <c r="A55" s="33"/>
      <c r="B55" s="19"/>
      <c r="C55" s="30"/>
      <c r="D55" s="30"/>
      <c r="E55" s="30"/>
      <c r="F55" s="30"/>
      <c r="G55" s="12" t="s">
        <v>61</v>
      </c>
      <c r="H55" s="13">
        <v>4</v>
      </c>
    </row>
    <row r="56" spans="1:8" ht="48" thickBot="1" x14ac:dyDescent="0.3">
      <c r="A56" s="33"/>
      <c r="B56" s="19"/>
      <c r="C56" s="30"/>
      <c r="D56" s="30"/>
      <c r="E56" s="30"/>
      <c r="F56" s="30"/>
      <c r="G56" s="12" t="s">
        <v>62</v>
      </c>
      <c r="H56" s="13">
        <v>12</v>
      </c>
    </row>
    <row r="57" spans="1:8" x14ac:dyDescent="0.25">
      <c r="A57" s="33"/>
      <c r="B57" s="19"/>
      <c r="C57" s="30"/>
      <c r="D57" s="30"/>
      <c r="E57" s="30"/>
      <c r="F57" s="30"/>
      <c r="G57" s="21" t="s">
        <v>67</v>
      </c>
      <c r="H57" s="22"/>
    </row>
    <row r="58" spans="1:8" ht="16.5" thickBot="1" x14ac:dyDescent="0.3">
      <c r="A58" s="33"/>
      <c r="B58" s="19"/>
      <c r="C58" s="30"/>
      <c r="D58" s="30"/>
      <c r="E58" s="30"/>
      <c r="F58" s="30"/>
      <c r="G58" s="12" t="s">
        <v>68</v>
      </c>
      <c r="H58" s="13">
        <v>2</v>
      </c>
    </row>
    <row r="59" spans="1:8" x14ac:dyDescent="0.25">
      <c r="A59" s="33"/>
      <c r="B59" s="19"/>
      <c r="C59" s="30"/>
      <c r="D59" s="30"/>
      <c r="E59" s="30"/>
      <c r="F59" s="30"/>
      <c r="G59" s="21" t="s">
        <v>65</v>
      </c>
      <c r="H59" s="22"/>
    </row>
    <row r="60" spans="1:8" x14ac:dyDescent="0.25">
      <c r="A60" s="33"/>
      <c r="B60" s="19"/>
      <c r="C60" s="30"/>
      <c r="D60" s="30"/>
      <c r="E60" s="30"/>
      <c r="F60" s="30"/>
      <c r="G60" s="12" t="s">
        <v>66</v>
      </c>
      <c r="H60" s="13">
        <v>2</v>
      </c>
    </row>
    <row r="61" spans="1:8" ht="16.5" thickBot="1" x14ac:dyDescent="0.3">
      <c r="A61" s="33"/>
      <c r="B61" s="19"/>
      <c r="C61" s="31"/>
      <c r="D61" s="31"/>
      <c r="E61" s="31"/>
      <c r="F61" s="31"/>
      <c r="G61" s="23" t="s">
        <v>8</v>
      </c>
      <c r="H61" s="25">
        <f>SUM(H51:H53,H55:H56,H58:H58,H60:H60)</f>
        <v>26</v>
      </c>
    </row>
    <row r="62" spans="1:8" ht="132" customHeight="1" thickBot="1" x14ac:dyDescent="0.3">
      <c r="A62" s="34"/>
      <c r="B62" s="20"/>
      <c r="C62" s="27" t="s">
        <v>87</v>
      </c>
      <c r="D62" s="27"/>
      <c r="E62" s="27"/>
      <c r="F62" s="28"/>
      <c r="G62" s="24"/>
      <c r="H62" s="26"/>
    </row>
    <row r="63" spans="1:8" x14ac:dyDescent="0.25">
      <c r="A63" s="32">
        <v>10</v>
      </c>
      <c r="B63" s="18" t="s">
        <v>88</v>
      </c>
      <c r="C63" s="29" t="s">
        <v>41</v>
      </c>
      <c r="D63" s="29" t="s">
        <v>42</v>
      </c>
      <c r="E63" s="29" t="s">
        <v>43</v>
      </c>
      <c r="F63" s="29" t="s">
        <v>44</v>
      </c>
      <c r="G63" s="21" t="s">
        <v>59</v>
      </c>
      <c r="H63" s="22"/>
    </row>
    <row r="64" spans="1:8" x14ac:dyDescent="0.25">
      <c r="A64" s="33"/>
      <c r="B64" s="19"/>
      <c r="C64" s="30"/>
      <c r="D64" s="30"/>
      <c r="E64" s="30"/>
      <c r="F64" s="30"/>
      <c r="G64" s="12" t="s">
        <v>61</v>
      </c>
      <c r="H64" s="13">
        <v>27</v>
      </c>
    </row>
    <row r="65" spans="1:8" ht="47.25" x14ac:dyDescent="0.25">
      <c r="A65" s="33"/>
      <c r="B65" s="19"/>
      <c r="C65" s="30"/>
      <c r="D65" s="30"/>
      <c r="E65" s="30"/>
      <c r="F65" s="30"/>
      <c r="G65" s="12" t="s">
        <v>62</v>
      </c>
      <c r="H65" s="13">
        <v>37</v>
      </c>
    </row>
    <row r="66" spans="1:8" ht="150.6" customHeight="1" thickBot="1" x14ac:dyDescent="0.3">
      <c r="A66" s="33"/>
      <c r="B66" s="19"/>
      <c r="C66" s="31"/>
      <c r="D66" s="31"/>
      <c r="E66" s="31"/>
      <c r="F66" s="31"/>
      <c r="G66" s="23" t="s">
        <v>8</v>
      </c>
      <c r="H66" s="25">
        <f>SUM(H64:H65)</f>
        <v>64</v>
      </c>
    </row>
    <row r="67" spans="1:8" ht="177" customHeight="1" thickBot="1" x14ac:dyDescent="0.3">
      <c r="A67" s="34"/>
      <c r="B67" s="20"/>
      <c r="C67" s="27" t="s">
        <v>83</v>
      </c>
      <c r="D67" s="27"/>
      <c r="E67" s="27"/>
      <c r="F67" s="28"/>
      <c r="G67" s="24"/>
      <c r="H67" s="26"/>
    </row>
    <row r="68" spans="1:8" ht="16.5" customHeight="1" x14ac:dyDescent="0.25">
      <c r="A68" s="32">
        <v>11</v>
      </c>
      <c r="B68" s="18" t="s">
        <v>88</v>
      </c>
      <c r="C68" s="29" t="s">
        <v>45</v>
      </c>
      <c r="D68" s="29" t="s">
        <v>46</v>
      </c>
      <c r="E68" s="29" t="s">
        <v>43</v>
      </c>
      <c r="F68" s="29" t="s">
        <v>47</v>
      </c>
      <c r="G68" s="21" t="s">
        <v>59</v>
      </c>
      <c r="H68" s="22"/>
    </row>
    <row r="69" spans="1:8" x14ac:dyDescent="0.25">
      <c r="A69" s="33"/>
      <c r="B69" s="19"/>
      <c r="C69" s="30"/>
      <c r="D69" s="30"/>
      <c r="E69" s="30"/>
      <c r="F69" s="30"/>
      <c r="G69" s="12" t="s">
        <v>61</v>
      </c>
      <c r="H69" s="13">
        <v>28</v>
      </c>
    </row>
    <row r="70" spans="1:8" ht="47.25" x14ac:dyDescent="0.25">
      <c r="A70" s="33"/>
      <c r="B70" s="19"/>
      <c r="C70" s="30"/>
      <c r="D70" s="30"/>
      <c r="E70" s="30"/>
      <c r="F70" s="30"/>
      <c r="G70" s="12" t="s">
        <v>62</v>
      </c>
      <c r="H70" s="13">
        <v>37</v>
      </c>
    </row>
    <row r="71" spans="1:8" ht="162.75" customHeight="1" thickBot="1" x14ac:dyDescent="0.3">
      <c r="A71" s="33"/>
      <c r="B71" s="19"/>
      <c r="C71" s="31"/>
      <c r="D71" s="31"/>
      <c r="E71" s="31"/>
      <c r="F71" s="31"/>
      <c r="G71" s="23" t="s">
        <v>8</v>
      </c>
      <c r="H71" s="25">
        <f>SUM(H69:H70)</f>
        <v>65</v>
      </c>
    </row>
    <row r="72" spans="1:8" ht="179.25" customHeight="1" thickBot="1" x14ac:dyDescent="0.3">
      <c r="A72" s="34"/>
      <c r="B72" s="20"/>
      <c r="C72" s="27" t="s">
        <v>92</v>
      </c>
      <c r="D72" s="27"/>
      <c r="E72" s="27"/>
      <c r="F72" s="28"/>
      <c r="G72" s="24"/>
      <c r="H72" s="26"/>
    </row>
    <row r="73" spans="1:8" x14ac:dyDescent="0.25">
      <c r="A73" s="32">
        <v>12</v>
      </c>
      <c r="B73" s="18" t="s">
        <v>91</v>
      </c>
      <c r="C73" s="29" t="s">
        <v>48</v>
      </c>
      <c r="D73" s="29" t="s">
        <v>49</v>
      </c>
      <c r="E73" s="29" t="s">
        <v>50</v>
      </c>
      <c r="F73" s="29" t="s">
        <v>51</v>
      </c>
      <c r="G73" s="21" t="s">
        <v>71</v>
      </c>
      <c r="H73" s="22"/>
    </row>
    <row r="74" spans="1:8" x14ac:dyDescent="0.25">
      <c r="A74" s="33"/>
      <c r="B74" s="19"/>
      <c r="C74" s="30"/>
      <c r="D74" s="30"/>
      <c r="E74" s="30"/>
      <c r="F74" s="30"/>
      <c r="G74" s="12" t="s">
        <v>72</v>
      </c>
      <c r="H74" s="13">
        <v>4</v>
      </c>
    </row>
    <row r="75" spans="1:8" x14ac:dyDescent="0.25">
      <c r="A75" s="33"/>
      <c r="B75" s="19"/>
      <c r="C75" s="30"/>
      <c r="D75" s="30"/>
      <c r="E75" s="30"/>
      <c r="F75" s="30"/>
      <c r="G75" s="12" t="s">
        <v>73</v>
      </c>
      <c r="H75" s="13">
        <v>4</v>
      </c>
    </row>
    <row r="76" spans="1:8" ht="16.5" thickBot="1" x14ac:dyDescent="0.3">
      <c r="A76" s="33"/>
      <c r="B76" s="19"/>
      <c r="C76" s="30"/>
      <c r="D76" s="30"/>
      <c r="E76" s="30"/>
      <c r="F76" s="30"/>
      <c r="G76" s="12" t="s">
        <v>74</v>
      </c>
      <c r="H76" s="13">
        <v>2</v>
      </c>
    </row>
    <row r="77" spans="1:8" ht="16.5" customHeight="1" x14ac:dyDescent="0.25">
      <c r="A77" s="33"/>
      <c r="B77" s="19"/>
      <c r="C77" s="30"/>
      <c r="D77" s="30"/>
      <c r="E77" s="30"/>
      <c r="F77" s="30"/>
      <c r="G77" s="21" t="s">
        <v>96</v>
      </c>
      <c r="H77" s="22"/>
    </row>
    <row r="78" spans="1:8" ht="31.5" x14ac:dyDescent="0.25">
      <c r="A78" s="33"/>
      <c r="B78" s="19"/>
      <c r="C78" s="30"/>
      <c r="D78" s="30"/>
      <c r="E78" s="30"/>
      <c r="F78" s="30"/>
      <c r="G78" s="12" t="s">
        <v>75</v>
      </c>
      <c r="H78" s="13">
        <v>3</v>
      </c>
    </row>
    <row r="79" spans="1:8" x14ac:dyDescent="0.25">
      <c r="A79" s="33"/>
      <c r="B79" s="19"/>
      <c r="C79" s="30"/>
      <c r="D79" s="30"/>
      <c r="E79" s="30"/>
      <c r="F79" s="30"/>
      <c r="G79" s="12" t="s">
        <v>69</v>
      </c>
      <c r="H79" s="13">
        <v>6</v>
      </c>
    </row>
    <row r="80" spans="1:8" x14ac:dyDescent="0.25">
      <c r="A80" s="33"/>
      <c r="B80" s="19"/>
      <c r="C80" s="30"/>
      <c r="D80" s="30"/>
      <c r="E80" s="30"/>
      <c r="F80" s="30"/>
      <c r="G80" s="12" t="s">
        <v>70</v>
      </c>
      <c r="H80" s="13">
        <v>7</v>
      </c>
    </row>
    <row r="81" spans="1:8" ht="38.25" customHeight="1" x14ac:dyDescent="0.25">
      <c r="A81" s="33"/>
      <c r="B81" s="19"/>
      <c r="C81" s="30"/>
      <c r="D81" s="30"/>
      <c r="E81" s="30"/>
      <c r="F81" s="30"/>
      <c r="G81" s="12" t="s">
        <v>76</v>
      </c>
      <c r="H81" s="13">
        <v>14</v>
      </c>
    </row>
    <row r="82" spans="1:8" ht="40.5" customHeight="1" thickBot="1" x14ac:dyDescent="0.3">
      <c r="A82" s="33"/>
      <c r="B82" s="19"/>
      <c r="C82" s="30"/>
      <c r="D82" s="30"/>
      <c r="E82" s="30"/>
      <c r="F82" s="30"/>
      <c r="G82" s="12" t="s">
        <v>95</v>
      </c>
      <c r="H82" s="13">
        <v>14</v>
      </c>
    </row>
    <row r="83" spans="1:8" x14ac:dyDescent="0.25">
      <c r="A83" s="33"/>
      <c r="B83" s="19"/>
      <c r="C83" s="30"/>
      <c r="D83" s="30"/>
      <c r="E83" s="30"/>
      <c r="F83" s="30"/>
      <c r="G83" s="21" t="s">
        <v>63</v>
      </c>
      <c r="H83" s="22"/>
    </row>
    <row r="84" spans="1:8" ht="16.5" thickBot="1" x14ac:dyDescent="0.3">
      <c r="A84" s="33"/>
      <c r="B84" s="19"/>
      <c r="C84" s="30"/>
      <c r="D84" s="30"/>
      <c r="E84" s="30"/>
      <c r="F84" s="30"/>
      <c r="G84" s="12" t="s">
        <v>64</v>
      </c>
      <c r="H84" s="13">
        <v>16</v>
      </c>
    </row>
    <row r="85" spans="1:8" x14ac:dyDescent="0.25">
      <c r="A85" s="33"/>
      <c r="B85" s="19"/>
      <c r="C85" s="30"/>
      <c r="D85" s="30"/>
      <c r="E85" s="30"/>
      <c r="F85" s="30"/>
      <c r="G85" s="21" t="s">
        <v>67</v>
      </c>
      <c r="H85" s="22"/>
    </row>
    <row r="86" spans="1:8" x14ac:dyDescent="0.25">
      <c r="A86" s="33"/>
      <c r="B86" s="19"/>
      <c r="C86" s="30"/>
      <c r="D86" s="30"/>
      <c r="E86" s="30"/>
      <c r="F86" s="30"/>
      <c r="G86" s="12" t="s">
        <v>68</v>
      </c>
      <c r="H86" s="13">
        <v>3</v>
      </c>
    </row>
    <row r="87" spans="1:8" ht="25.5" customHeight="1" thickBot="1" x14ac:dyDescent="0.3">
      <c r="A87" s="33"/>
      <c r="B87" s="19"/>
      <c r="C87" s="31"/>
      <c r="D87" s="31"/>
      <c r="E87" s="31"/>
      <c r="F87" s="31"/>
      <c r="G87" s="23" t="s">
        <v>8</v>
      </c>
      <c r="H87" s="25">
        <f>SUM(H74:H76,H78:H82,H84:H84,H86:H86)</f>
        <v>73</v>
      </c>
    </row>
    <row r="88" spans="1:8" ht="192" customHeight="1" thickBot="1" x14ac:dyDescent="0.3">
      <c r="A88" s="34"/>
      <c r="B88" s="20"/>
      <c r="C88" s="27" t="s">
        <v>84</v>
      </c>
      <c r="D88" s="27"/>
      <c r="E88" s="27"/>
      <c r="F88" s="28"/>
      <c r="G88" s="24"/>
      <c r="H88" s="26"/>
    </row>
    <row r="89" spans="1:8" ht="16.5" customHeight="1" x14ac:dyDescent="0.25">
      <c r="A89" s="32">
        <v>13</v>
      </c>
      <c r="B89" s="18" t="s">
        <v>91</v>
      </c>
      <c r="C89" s="29" t="s">
        <v>52</v>
      </c>
      <c r="D89" s="29" t="s">
        <v>53</v>
      </c>
      <c r="E89" s="29" t="s">
        <v>50</v>
      </c>
      <c r="F89" s="29" t="s">
        <v>54</v>
      </c>
      <c r="G89" s="21" t="s">
        <v>59</v>
      </c>
      <c r="H89" s="22"/>
    </row>
    <row r="90" spans="1:8" x14ac:dyDescent="0.25">
      <c r="A90" s="33"/>
      <c r="B90" s="19"/>
      <c r="C90" s="30"/>
      <c r="D90" s="30"/>
      <c r="E90" s="30"/>
      <c r="F90" s="30"/>
      <c r="G90" s="12" t="s">
        <v>60</v>
      </c>
      <c r="H90" s="13">
        <v>4</v>
      </c>
    </row>
    <row r="91" spans="1:8" x14ac:dyDescent="0.25">
      <c r="A91" s="33"/>
      <c r="B91" s="19"/>
      <c r="C91" s="30"/>
      <c r="D91" s="30"/>
      <c r="E91" s="30"/>
      <c r="F91" s="30"/>
      <c r="G91" s="12" t="s">
        <v>61</v>
      </c>
      <c r="H91" s="13">
        <v>4</v>
      </c>
    </row>
    <row r="92" spans="1:8" ht="48" thickBot="1" x14ac:dyDescent="0.3">
      <c r="A92" s="33"/>
      <c r="B92" s="19"/>
      <c r="C92" s="30"/>
      <c r="D92" s="30"/>
      <c r="E92" s="30"/>
      <c r="F92" s="30"/>
      <c r="G92" s="12" t="s">
        <v>62</v>
      </c>
      <c r="H92" s="13">
        <v>12</v>
      </c>
    </row>
    <row r="93" spans="1:8" x14ac:dyDescent="0.25">
      <c r="A93" s="33"/>
      <c r="B93" s="19"/>
      <c r="C93" s="30"/>
      <c r="D93" s="30"/>
      <c r="E93" s="30"/>
      <c r="F93" s="30"/>
      <c r="G93" s="21" t="s">
        <v>71</v>
      </c>
      <c r="H93" s="22"/>
    </row>
    <row r="94" spans="1:8" x14ac:dyDescent="0.25">
      <c r="A94" s="33"/>
      <c r="B94" s="19"/>
      <c r="C94" s="30"/>
      <c r="D94" s="30"/>
      <c r="E94" s="30"/>
      <c r="F94" s="30"/>
      <c r="G94" s="12" t="s">
        <v>72</v>
      </c>
      <c r="H94" s="13">
        <v>2</v>
      </c>
    </row>
    <row r="95" spans="1:8" ht="16.5" thickBot="1" x14ac:dyDescent="0.3">
      <c r="A95" s="33"/>
      <c r="B95" s="19"/>
      <c r="C95" s="30"/>
      <c r="D95" s="30"/>
      <c r="E95" s="30"/>
      <c r="F95" s="30"/>
      <c r="G95" s="12" t="s">
        <v>73</v>
      </c>
      <c r="H95" s="13">
        <v>4</v>
      </c>
    </row>
    <row r="96" spans="1:8" x14ac:dyDescent="0.25">
      <c r="A96" s="33"/>
      <c r="B96" s="19"/>
      <c r="C96" s="30"/>
      <c r="D96" s="30"/>
      <c r="E96" s="30"/>
      <c r="F96" s="30"/>
      <c r="G96" s="21" t="s">
        <v>63</v>
      </c>
      <c r="H96" s="22"/>
    </row>
    <row r="97" spans="1:8" ht="16.5" thickBot="1" x14ac:dyDescent="0.3">
      <c r="A97" s="33"/>
      <c r="B97" s="19"/>
      <c r="C97" s="30"/>
      <c r="D97" s="30"/>
      <c r="E97" s="30"/>
      <c r="F97" s="30"/>
      <c r="G97" s="12" t="s">
        <v>64</v>
      </c>
      <c r="H97" s="13">
        <v>8</v>
      </c>
    </row>
    <row r="98" spans="1:8" x14ac:dyDescent="0.25">
      <c r="A98" s="33"/>
      <c r="B98" s="19"/>
      <c r="C98" s="30"/>
      <c r="D98" s="30"/>
      <c r="E98" s="30"/>
      <c r="F98" s="30"/>
      <c r="G98" s="21" t="s">
        <v>67</v>
      </c>
      <c r="H98" s="22"/>
    </row>
    <row r="99" spans="1:8" ht="16.5" thickBot="1" x14ac:dyDescent="0.3">
      <c r="A99" s="33"/>
      <c r="B99" s="19"/>
      <c r="C99" s="30"/>
      <c r="D99" s="30"/>
      <c r="E99" s="30"/>
      <c r="F99" s="30"/>
      <c r="G99" s="12" t="s">
        <v>68</v>
      </c>
      <c r="H99" s="13">
        <v>3</v>
      </c>
    </row>
    <row r="100" spans="1:8" x14ac:dyDescent="0.25">
      <c r="A100" s="33"/>
      <c r="B100" s="19"/>
      <c r="C100" s="30"/>
      <c r="D100" s="30"/>
      <c r="E100" s="30"/>
      <c r="F100" s="30"/>
      <c r="G100" s="21" t="s">
        <v>65</v>
      </c>
      <c r="H100" s="22"/>
    </row>
    <row r="101" spans="1:8" x14ac:dyDescent="0.25">
      <c r="A101" s="33"/>
      <c r="B101" s="19"/>
      <c r="C101" s="30"/>
      <c r="D101" s="30"/>
      <c r="E101" s="30"/>
      <c r="F101" s="30"/>
      <c r="G101" s="12" t="s">
        <v>66</v>
      </c>
      <c r="H101" s="13">
        <v>2</v>
      </c>
    </row>
    <row r="102" spans="1:8" ht="12.75" customHeight="1" thickBot="1" x14ac:dyDescent="0.3">
      <c r="A102" s="33"/>
      <c r="B102" s="19"/>
      <c r="C102" s="31"/>
      <c r="D102" s="31"/>
      <c r="E102" s="31"/>
      <c r="F102" s="31"/>
      <c r="G102" s="23" t="s">
        <v>8</v>
      </c>
      <c r="H102" s="25">
        <f>SUM(H90:H92,H94:H95,H97:H97,H99:H99,H101:H101)</f>
        <v>39</v>
      </c>
    </row>
    <row r="103" spans="1:8" ht="163.5" customHeight="1" thickBot="1" x14ac:dyDescent="0.3">
      <c r="A103" s="34"/>
      <c r="B103" s="20"/>
      <c r="C103" s="27" t="s">
        <v>86</v>
      </c>
      <c r="D103" s="27"/>
      <c r="E103" s="27"/>
      <c r="F103" s="28"/>
      <c r="G103" s="24"/>
      <c r="H103" s="26"/>
    </row>
    <row r="104" spans="1:8" ht="16.5" customHeight="1" x14ac:dyDescent="0.25">
      <c r="A104" s="32">
        <v>14</v>
      </c>
      <c r="B104" s="18" t="s">
        <v>91</v>
      </c>
      <c r="C104" s="29" t="s">
        <v>55</v>
      </c>
      <c r="D104" s="29" t="s">
        <v>56</v>
      </c>
      <c r="E104" s="29" t="s">
        <v>57</v>
      </c>
      <c r="F104" s="29" t="s">
        <v>58</v>
      </c>
      <c r="G104" s="21" t="s">
        <v>71</v>
      </c>
      <c r="H104" s="22"/>
    </row>
    <row r="105" spans="1:8" ht="16.5" thickBot="1" x14ac:dyDescent="0.3">
      <c r="A105" s="33"/>
      <c r="B105" s="19"/>
      <c r="C105" s="30"/>
      <c r="D105" s="30"/>
      <c r="E105" s="30"/>
      <c r="F105" s="30"/>
      <c r="G105" s="12" t="s">
        <v>74</v>
      </c>
      <c r="H105" s="13">
        <v>2</v>
      </c>
    </row>
    <row r="106" spans="1:8" ht="15.75" customHeight="1" x14ac:dyDescent="0.25">
      <c r="A106" s="33"/>
      <c r="B106" s="19"/>
      <c r="C106" s="30"/>
      <c r="D106" s="30"/>
      <c r="E106" s="30"/>
      <c r="F106" s="30"/>
      <c r="G106" s="21" t="s">
        <v>96</v>
      </c>
      <c r="H106" s="22"/>
    </row>
    <row r="107" spans="1:8" ht="31.5" x14ac:dyDescent="0.25">
      <c r="A107" s="33"/>
      <c r="B107" s="19"/>
      <c r="C107" s="30"/>
      <c r="D107" s="30"/>
      <c r="E107" s="30"/>
      <c r="F107" s="30"/>
      <c r="G107" s="12" t="s">
        <v>75</v>
      </c>
      <c r="H107" s="13">
        <v>2</v>
      </c>
    </row>
    <row r="108" spans="1:8" x14ac:dyDescent="0.25">
      <c r="A108" s="33"/>
      <c r="B108" s="19"/>
      <c r="C108" s="30"/>
      <c r="D108" s="30"/>
      <c r="E108" s="30"/>
      <c r="F108" s="30"/>
      <c r="G108" s="12" t="s">
        <v>69</v>
      </c>
      <c r="H108" s="13">
        <v>2</v>
      </c>
    </row>
    <row r="109" spans="1:8" x14ac:dyDescent="0.25">
      <c r="A109" s="33"/>
      <c r="B109" s="19"/>
      <c r="C109" s="30"/>
      <c r="D109" s="30"/>
      <c r="E109" s="30"/>
      <c r="F109" s="30"/>
      <c r="G109" s="12" t="s">
        <v>70</v>
      </c>
      <c r="H109" s="13">
        <v>1</v>
      </c>
    </row>
    <row r="110" spans="1:8" x14ac:dyDescent="0.25">
      <c r="A110" s="33"/>
      <c r="B110" s="19"/>
      <c r="C110" s="30"/>
      <c r="D110" s="30"/>
      <c r="E110" s="30"/>
      <c r="F110" s="30"/>
      <c r="G110" s="12" t="s">
        <v>76</v>
      </c>
      <c r="H110" s="13">
        <v>4</v>
      </c>
    </row>
    <row r="111" spans="1:8" ht="32.25" customHeight="1" thickBot="1" x14ac:dyDescent="0.3">
      <c r="A111" s="33"/>
      <c r="B111" s="19"/>
      <c r="C111" s="30"/>
      <c r="D111" s="30"/>
      <c r="E111" s="30"/>
      <c r="F111" s="30"/>
      <c r="G111" s="12" t="s">
        <v>95</v>
      </c>
      <c r="H111" s="13">
        <v>4</v>
      </c>
    </row>
    <row r="112" spans="1:8" x14ac:dyDescent="0.25">
      <c r="A112" s="33"/>
      <c r="B112" s="19"/>
      <c r="C112" s="30"/>
      <c r="D112" s="30"/>
      <c r="E112" s="30"/>
      <c r="F112" s="30"/>
      <c r="G112" s="21" t="s">
        <v>67</v>
      </c>
      <c r="H112" s="22"/>
    </row>
    <row r="113" spans="1:8" x14ac:dyDescent="0.25">
      <c r="A113" s="33"/>
      <c r="B113" s="19"/>
      <c r="C113" s="30"/>
      <c r="D113" s="30"/>
      <c r="E113" s="30"/>
      <c r="F113" s="30"/>
      <c r="G113" s="12" t="s">
        <v>68</v>
      </c>
      <c r="H113" s="13">
        <v>8</v>
      </c>
    </row>
    <row r="114" spans="1:8" ht="135.6" customHeight="1" thickBot="1" x14ac:dyDescent="0.3">
      <c r="A114" s="33"/>
      <c r="B114" s="19"/>
      <c r="C114" s="31"/>
      <c r="D114" s="31"/>
      <c r="E114" s="31"/>
      <c r="F114" s="31"/>
      <c r="G114" s="23" t="s">
        <v>8</v>
      </c>
      <c r="H114" s="25">
        <f>SUM(H105:H105,H107:H111,H113:H113)</f>
        <v>23</v>
      </c>
    </row>
    <row r="115" spans="1:8" ht="147.75" customHeight="1" thickBot="1" x14ac:dyDescent="0.3">
      <c r="A115" s="34"/>
      <c r="B115" s="20"/>
      <c r="C115" s="27" t="s">
        <v>85</v>
      </c>
      <c r="D115" s="27"/>
      <c r="E115" s="27"/>
      <c r="F115" s="28"/>
      <c r="G115" s="24"/>
      <c r="H115" s="26"/>
    </row>
    <row r="116" spans="1:8" ht="16.5" thickBot="1" x14ac:dyDescent="0.3">
      <c r="A116" s="42" t="s">
        <v>97</v>
      </c>
      <c r="B116" s="43"/>
      <c r="C116" s="43"/>
      <c r="D116" s="43"/>
      <c r="E116" s="44"/>
      <c r="F116" s="45">
        <f>H114+H102+H87+H71+H66+H61+H48+H41+H35+H31+H25+H16+H12+H8</f>
        <v>558</v>
      </c>
      <c r="G116" s="46"/>
      <c r="H116" s="47"/>
    </row>
    <row r="117" spans="1:8" ht="409.6" customHeight="1" thickBot="1" x14ac:dyDescent="0.3">
      <c r="A117" s="37" t="s">
        <v>9</v>
      </c>
      <c r="B117" s="38"/>
      <c r="C117" s="39" t="s">
        <v>104</v>
      </c>
      <c r="D117" s="40"/>
      <c r="E117" s="40"/>
      <c r="F117" s="41"/>
      <c r="G117" s="14" t="s">
        <v>99</v>
      </c>
      <c r="H117" s="15" t="s">
        <v>98</v>
      </c>
    </row>
    <row r="118" spans="1:8" ht="409.6" customHeight="1" thickBot="1" x14ac:dyDescent="0.3">
      <c r="A118" s="37" t="s">
        <v>9</v>
      </c>
      <c r="B118" s="38"/>
      <c r="C118" s="39" t="s">
        <v>105</v>
      </c>
      <c r="D118" s="40"/>
      <c r="E118" s="40"/>
      <c r="F118" s="41"/>
      <c r="G118" s="14" t="s">
        <v>100</v>
      </c>
      <c r="H118" s="15" t="s">
        <v>101</v>
      </c>
    </row>
    <row r="119" spans="1:8" ht="340.5" customHeight="1" thickBot="1" x14ac:dyDescent="0.3">
      <c r="A119" s="37" t="s">
        <v>9</v>
      </c>
      <c r="B119" s="38"/>
      <c r="C119" s="39" t="s">
        <v>106</v>
      </c>
      <c r="D119" s="40"/>
      <c r="E119" s="40"/>
      <c r="F119" s="41"/>
      <c r="G119" s="16" t="s">
        <v>102</v>
      </c>
      <c r="H119" s="17" t="s">
        <v>103</v>
      </c>
    </row>
    <row r="455" ht="15.75" customHeight="1" x14ac:dyDescent="0.25"/>
  </sheetData>
  <sheetProtection algorithmName="SHA-512" hashValue="iMLI2TjmJF826cUPC/Oh967/iEKua9RLBedxIoD9MgNz0Jt/obrAFtl03BI2kGETOv7oNLcr4ZbVAI6swcb9yw==" saltValue="vDWqxc1LYtX16TLJ03zFWg==" spinCount="100000" sheet="1" formatCells="0" formatColumns="0" formatRows="0" insertColumns="0" insertRows="0" insertHyperlinks="0" deleteRows="0" autoFilter="0"/>
  <autoFilter ref="A1:H455" xr:uid="{9935AF2A-4D8B-4F1A-85F3-AE774492B6F5}"/>
  <mergeCells count="166">
    <mergeCell ref="C63:C66"/>
    <mergeCell ref="D63:D66"/>
    <mergeCell ref="E63:E66"/>
    <mergeCell ref="F63:F66"/>
    <mergeCell ref="C68:C71"/>
    <mergeCell ref="D68:D71"/>
    <mergeCell ref="E68:E71"/>
    <mergeCell ref="F68:F71"/>
    <mergeCell ref="C73:C87"/>
    <mergeCell ref="D73:D87"/>
    <mergeCell ref="E73:E87"/>
    <mergeCell ref="F73:F87"/>
    <mergeCell ref="A119:B119"/>
    <mergeCell ref="C119:F119"/>
    <mergeCell ref="A116:E116"/>
    <mergeCell ref="F116:H116"/>
    <mergeCell ref="A117:B117"/>
    <mergeCell ref="C117:F117"/>
    <mergeCell ref="C103:F103"/>
    <mergeCell ref="B104:B115"/>
    <mergeCell ref="G104:H104"/>
    <mergeCell ref="G106:H106"/>
    <mergeCell ref="G112:H112"/>
    <mergeCell ref="G114:G115"/>
    <mergeCell ref="H114:H115"/>
    <mergeCell ref="C115:F115"/>
    <mergeCell ref="A89:A103"/>
    <mergeCell ref="C89:C102"/>
    <mergeCell ref="D89:D102"/>
    <mergeCell ref="G100:H100"/>
    <mergeCell ref="A118:B118"/>
    <mergeCell ref="C118:F118"/>
    <mergeCell ref="E89:E102"/>
    <mergeCell ref="F89:F102"/>
    <mergeCell ref="C104:C114"/>
    <mergeCell ref="D104:D114"/>
    <mergeCell ref="E104:E114"/>
    <mergeCell ref="F104:F114"/>
    <mergeCell ref="G102:G103"/>
    <mergeCell ref="H102:H103"/>
    <mergeCell ref="G89:H89"/>
    <mergeCell ref="G93:H93"/>
    <mergeCell ref="A104:A115"/>
    <mergeCell ref="G73:H73"/>
    <mergeCell ref="G77:H77"/>
    <mergeCell ref="G83:H83"/>
    <mergeCell ref="G85:H85"/>
    <mergeCell ref="G87:G88"/>
    <mergeCell ref="H87:H88"/>
    <mergeCell ref="C88:F88"/>
    <mergeCell ref="G96:H96"/>
    <mergeCell ref="G98:H98"/>
    <mergeCell ref="B14:B17"/>
    <mergeCell ref="G14:H14"/>
    <mergeCell ref="G16:G17"/>
    <mergeCell ref="H16:H17"/>
    <mergeCell ref="C17:F17"/>
    <mergeCell ref="C14:C16"/>
    <mergeCell ref="D14:D16"/>
    <mergeCell ref="E14:E16"/>
    <mergeCell ref="F14:F16"/>
    <mergeCell ref="B10:B13"/>
    <mergeCell ref="G10:H10"/>
    <mergeCell ref="G12:G13"/>
    <mergeCell ref="H12:H13"/>
    <mergeCell ref="C13:F13"/>
    <mergeCell ref="C10:C12"/>
    <mergeCell ref="D10:D12"/>
    <mergeCell ref="E10:E12"/>
    <mergeCell ref="F10:F12"/>
    <mergeCell ref="B2:B9"/>
    <mergeCell ref="G2:H2"/>
    <mergeCell ref="G6:H6"/>
    <mergeCell ref="G8:G9"/>
    <mergeCell ref="H8:H9"/>
    <mergeCell ref="C9:F9"/>
    <mergeCell ref="C2:C8"/>
    <mergeCell ref="D2:D8"/>
    <mergeCell ref="E2:E8"/>
    <mergeCell ref="F2:F8"/>
    <mergeCell ref="A2:A9"/>
    <mergeCell ref="A10:A13"/>
    <mergeCell ref="A14:A17"/>
    <mergeCell ref="A68:A72"/>
    <mergeCell ref="A73:A88"/>
    <mergeCell ref="A18:A26"/>
    <mergeCell ref="A27:A32"/>
    <mergeCell ref="A33:A36"/>
    <mergeCell ref="A37:A42"/>
    <mergeCell ref="A43:A49"/>
    <mergeCell ref="A50:A62"/>
    <mergeCell ref="A63:A67"/>
    <mergeCell ref="B18:B26"/>
    <mergeCell ref="G18:H18"/>
    <mergeCell ref="G20:H20"/>
    <mergeCell ref="G22:H22"/>
    <mergeCell ref="G25:G26"/>
    <mergeCell ref="H25:H26"/>
    <mergeCell ref="C26:F26"/>
    <mergeCell ref="C18:C25"/>
    <mergeCell ref="D18:D25"/>
    <mergeCell ref="E18:E25"/>
    <mergeCell ref="F18:F25"/>
    <mergeCell ref="B27:B32"/>
    <mergeCell ref="G27:H27"/>
    <mergeCell ref="G29:H29"/>
    <mergeCell ref="G31:G32"/>
    <mergeCell ref="H31:H32"/>
    <mergeCell ref="C32:F32"/>
    <mergeCell ref="C27:C31"/>
    <mergeCell ref="D27:D31"/>
    <mergeCell ref="E27:E31"/>
    <mergeCell ref="F27:F31"/>
    <mergeCell ref="B33:B36"/>
    <mergeCell ref="G33:H33"/>
    <mergeCell ref="G35:G36"/>
    <mergeCell ref="H35:H36"/>
    <mergeCell ref="C36:F36"/>
    <mergeCell ref="C33:C35"/>
    <mergeCell ref="D33:D35"/>
    <mergeCell ref="E33:E35"/>
    <mergeCell ref="F33:F35"/>
    <mergeCell ref="B37:B42"/>
    <mergeCell ref="G37:H37"/>
    <mergeCell ref="G39:H39"/>
    <mergeCell ref="G41:G42"/>
    <mergeCell ref="H41:H42"/>
    <mergeCell ref="C42:F42"/>
    <mergeCell ref="C37:C41"/>
    <mergeCell ref="D37:D41"/>
    <mergeCell ref="E37:E41"/>
    <mergeCell ref="F37:F41"/>
    <mergeCell ref="B43:B49"/>
    <mergeCell ref="G43:H43"/>
    <mergeCell ref="G45:H45"/>
    <mergeCell ref="G48:G49"/>
    <mergeCell ref="H48:H49"/>
    <mergeCell ref="C49:F49"/>
    <mergeCell ref="C43:C48"/>
    <mergeCell ref="D43:D48"/>
    <mergeCell ref="E43:E48"/>
    <mergeCell ref="F43:F48"/>
    <mergeCell ref="B63:B67"/>
    <mergeCell ref="B68:B72"/>
    <mergeCell ref="B89:B103"/>
    <mergeCell ref="G63:H63"/>
    <mergeCell ref="G66:G67"/>
    <mergeCell ref="H66:H67"/>
    <mergeCell ref="C67:F67"/>
    <mergeCell ref="G68:H68"/>
    <mergeCell ref="B50:B62"/>
    <mergeCell ref="G50:H50"/>
    <mergeCell ref="G54:H54"/>
    <mergeCell ref="G57:H57"/>
    <mergeCell ref="G59:H59"/>
    <mergeCell ref="G61:G62"/>
    <mergeCell ref="H61:H62"/>
    <mergeCell ref="C62:F62"/>
    <mergeCell ref="C50:C61"/>
    <mergeCell ref="D50:D61"/>
    <mergeCell ref="E50:E61"/>
    <mergeCell ref="F50:F61"/>
    <mergeCell ref="G71:G72"/>
    <mergeCell ref="H71:H72"/>
    <mergeCell ref="C72:F72"/>
    <mergeCell ref="B73:B8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F5395-2D75-41C6-BFA4-5B7BC40CCE7D}">
  <dimension ref="A1:H115"/>
  <sheetViews>
    <sheetView zoomScale="85" zoomScaleNormal="85" workbookViewId="0">
      <selection activeCell="O114" sqref="O114"/>
    </sheetView>
  </sheetViews>
  <sheetFormatPr defaultColWidth="9.140625" defaultRowHeight="15.75" x14ac:dyDescent="0.25"/>
  <cols>
    <col min="1" max="1" width="12" style="3" customWidth="1"/>
    <col min="2" max="2" width="28.7109375" style="4" customWidth="1"/>
    <col min="3" max="3" width="23" style="3" customWidth="1"/>
    <col min="4" max="4" width="28.7109375" style="3" customWidth="1"/>
    <col min="5" max="5" width="24.5703125" style="3" customWidth="1"/>
    <col min="6" max="6" width="28" style="3" customWidth="1"/>
    <col min="7" max="7" width="28.85546875" style="3" customWidth="1"/>
    <col min="8" max="8" width="23.140625" style="3" customWidth="1"/>
    <col min="9" max="16384" width="9.140625" style="2"/>
  </cols>
  <sheetData>
    <row r="1" spans="1:8" s="1" customFormat="1" ht="48" thickBot="1" x14ac:dyDescent="0.3">
      <c r="A1" s="5" t="s">
        <v>0</v>
      </c>
      <c r="B1" s="6" t="s">
        <v>1</v>
      </c>
      <c r="C1" s="48" t="s">
        <v>2</v>
      </c>
      <c r="D1" s="7" t="s">
        <v>3</v>
      </c>
      <c r="E1" s="7" t="s">
        <v>4</v>
      </c>
      <c r="F1" s="7" t="s">
        <v>5</v>
      </c>
      <c r="G1" s="8" t="s">
        <v>6</v>
      </c>
      <c r="H1" s="9" t="s">
        <v>7</v>
      </c>
    </row>
    <row r="2" spans="1:8" ht="15.75" customHeight="1" x14ac:dyDescent="0.25">
      <c r="A2" s="32">
        <v>1</v>
      </c>
      <c r="B2" s="18" t="s">
        <v>151</v>
      </c>
      <c r="C2" s="29" t="s">
        <v>199</v>
      </c>
      <c r="D2" s="29" t="s">
        <v>198</v>
      </c>
      <c r="E2" s="29" t="s">
        <v>197</v>
      </c>
      <c r="F2" s="29" t="s">
        <v>196</v>
      </c>
      <c r="G2" s="21" t="s">
        <v>117</v>
      </c>
      <c r="H2" s="22"/>
    </row>
    <row r="3" spans="1:8" ht="51.75" customHeight="1" x14ac:dyDescent="0.25">
      <c r="A3" s="33"/>
      <c r="B3" s="19"/>
      <c r="C3" s="30"/>
      <c r="D3" s="30"/>
      <c r="E3" s="30"/>
      <c r="F3" s="30"/>
      <c r="G3" s="12" t="s">
        <v>115</v>
      </c>
      <c r="H3" s="13">
        <v>10</v>
      </c>
    </row>
    <row r="4" spans="1:8" ht="48.75" customHeight="1" x14ac:dyDescent="0.25">
      <c r="A4" s="33"/>
      <c r="B4" s="19"/>
      <c r="C4" s="30"/>
      <c r="D4" s="30"/>
      <c r="E4" s="30"/>
      <c r="F4" s="30"/>
      <c r="G4" s="12" t="s">
        <v>114</v>
      </c>
      <c r="H4" s="13">
        <v>10</v>
      </c>
    </row>
    <row r="5" spans="1:8" ht="32.25" customHeight="1" thickBot="1" x14ac:dyDescent="0.3">
      <c r="A5" s="33"/>
      <c r="B5" s="19"/>
      <c r="C5" s="30"/>
      <c r="D5" s="30"/>
      <c r="E5" s="30"/>
      <c r="F5" s="30"/>
      <c r="G5" s="12" t="s">
        <v>173</v>
      </c>
      <c r="H5" s="13">
        <v>25</v>
      </c>
    </row>
    <row r="6" spans="1:8" ht="15" customHeight="1" x14ac:dyDescent="0.25">
      <c r="A6" s="33"/>
      <c r="B6" s="19"/>
      <c r="C6" s="30"/>
      <c r="D6" s="30"/>
      <c r="E6" s="30"/>
      <c r="F6" s="30"/>
      <c r="G6" s="21" t="s">
        <v>146</v>
      </c>
      <c r="H6" s="22"/>
    </row>
    <row r="7" spans="1:8" ht="45.75" customHeight="1" x14ac:dyDescent="0.25">
      <c r="A7" s="33"/>
      <c r="B7" s="19"/>
      <c r="C7" s="30"/>
      <c r="D7" s="30"/>
      <c r="E7" s="30"/>
      <c r="F7" s="30"/>
      <c r="G7" s="12" t="s">
        <v>145</v>
      </c>
      <c r="H7" s="13">
        <v>54</v>
      </c>
    </row>
    <row r="8" spans="1:8" ht="48" customHeight="1" thickBot="1" x14ac:dyDescent="0.3">
      <c r="A8" s="33"/>
      <c r="B8" s="19"/>
      <c r="C8" s="30"/>
      <c r="D8" s="30"/>
      <c r="E8" s="30"/>
      <c r="F8" s="30"/>
      <c r="G8" s="12" t="s">
        <v>144</v>
      </c>
      <c r="H8" s="13">
        <v>12</v>
      </c>
    </row>
    <row r="9" spans="1:8" ht="15" customHeight="1" x14ac:dyDescent="0.25">
      <c r="A9" s="33"/>
      <c r="B9" s="19"/>
      <c r="C9" s="30"/>
      <c r="D9" s="30"/>
      <c r="E9" s="30"/>
      <c r="F9" s="30"/>
      <c r="G9" s="21" t="s">
        <v>130</v>
      </c>
      <c r="H9" s="22"/>
    </row>
    <row r="10" spans="1:8" ht="15" customHeight="1" x14ac:dyDescent="0.25">
      <c r="A10" s="33"/>
      <c r="B10" s="19"/>
      <c r="C10" s="30"/>
      <c r="D10" s="30"/>
      <c r="E10" s="30"/>
      <c r="F10" s="30"/>
      <c r="G10" s="12" t="s">
        <v>129</v>
      </c>
      <c r="H10" s="13">
        <v>18</v>
      </c>
    </row>
    <row r="11" spans="1:8" ht="15" customHeight="1" x14ac:dyDescent="0.25">
      <c r="A11" s="33"/>
      <c r="B11" s="19"/>
      <c r="C11" s="30"/>
      <c r="D11" s="30"/>
      <c r="E11" s="30"/>
      <c r="F11" s="30"/>
      <c r="G11" s="12" t="s">
        <v>143</v>
      </c>
      <c r="H11" s="13">
        <v>18</v>
      </c>
    </row>
    <row r="12" spans="1:8" ht="15" customHeight="1" x14ac:dyDescent="0.25">
      <c r="A12" s="33"/>
      <c r="B12" s="19"/>
      <c r="C12" s="30"/>
      <c r="D12" s="30"/>
      <c r="E12" s="30"/>
      <c r="F12" s="30"/>
      <c r="G12" s="12" t="s">
        <v>141</v>
      </c>
      <c r="H12" s="13">
        <v>9</v>
      </c>
    </row>
    <row r="13" spans="1:8" ht="16.5" thickBot="1" x14ac:dyDescent="0.3">
      <c r="A13" s="33"/>
      <c r="B13" s="19"/>
      <c r="C13" s="31"/>
      <c r="D13" s="31"/>
      <c r="E13" s="31"/>
      <c r="F13" s="31"/>
      <c r="G13" s="23" t="s">
        <v>8</v>
      </c>
      <c r="H13" s="25">
        <f>SUM(H3:H5,H7:H8,H10:H12,)</f>
        <v>156</v>
      </c>
    </row>
    <row r="14" spans="1:8" ht="161.25" customHeight="1" thickBot="1" x14ac:dyDescent="0.3">
      <c r="A14" s="34"/>
      <c r="B14" s="20"/>
      <c r="C14" s="27" t="s">
        <v>195</v>
      </c>
      <c r="D14" s="27"/>
      <c r="E14" s="27"/>
      <c r="F14" s="28"/>
      <c r="G14" s="24"/>
      <c r="H14" s="26"/>
    </row>
    <row r="15" spans="1:8" ht="36" customHeight="1" x14ac:dyDescent="0.25">
      <c r="A15" s="32">
        <v>2</v>
      </c>
      <c r="B15" s="18" t="s">
        <v>135</v>
      </c>
      <c r="C15" s="29" t="s">
        <v>194</v>
      </c>
      <c r="D15" s="29" t="s">
        <v>193</v>
      </c>
      <c r="E15" s="29" t="s">
        <v>192</v>
      </c>
      <c r="F15" s="29" t="s">
        <v>191</v>
      </c>
      <c r="G15" s="21" t="s">
        <v>182</v>
      </c>
      <c r="H15" s="22"/>
    </row>
    <row r="16" spans="1:8" ht="18.75" customHeight="1" x14ac:dyDescent="0.25">
      <c r="A16" s="33"/>
      <c r="B16" s="19"/>
      <c r="C16" s="30"/>
      <c r="D16" s="30"/>
      <c r="E16" s="30"/>
      <c r="F16" s="30"/>
      <c r="G16" s="12" t="s">
        <v>181</v>
      </c>
      <c r="H16" s="13">
        <v>18</v>
      </c>
    </row>
    <row r="17" spans="1:8" ht="16.5" thickBot="1" x14ac:dyDescent="0.3">
      <c r="A17" s="33"/>
      <c r="B17" s="19"/>
      <c r="C17" s="30"/>
      <c r="D17" s="30"/>
      <c r="E17" s="30"/>
      <c r="F17" s="30"/>
      <c r="G17" s="12" t="s">
        <v>180</v>
      </c>
      <c r="H17" s="13">
        <v>18</v>
      </c>
    </row>
    <row r="18" spans="1:8" ht="16.5" customHeight="1" x14ac:dyDescent="0.25">
      <c r="A18" s="33"/>
      <c r="B18" s="19"/>
      <c r="C18" s="30"/>
      <c r="D18" s="30"/>
      <c r="E18" s="30"/>
      <c r="F18" s="30"/>
      <c r="G18" s="21" t="s">
        <v>117</v>
      </c>
      <c r="H18" s="22"/>
    </row>
    <row r="19" spans="1:8" ht="16.5" customHeight="1" thickBot="1" x14ac:dyDescent="0.3">
      <c r="A19" s="33"/>
      <c r="B19" s="19"/>
      <c r="C19" s="30"/>
      <c r="D19" s="30"/>
      <c r="E19" s="30"/>
      <c r="F19" s="30"/>
      <c r="G19" s="12" t="s">
        <v>173</v>
      </c>
      <c r="H19" s="13">
        <v>25</v>
      </c>
    </row>
    <row r="20" spans="1:8" x14ac:dyDescent="0.25">
      <c r="A20" s="33"/>
      <c r="B20" s="19"/>
      <c r="C20" s="30"/>
      <c r="D20" s="30"/>
      <c r="E20" s="30"/>
      <c r="F20" s="30"/>
      <c r="G20" s="10" t="s">
        <v>190</v>
      </c>
      <c r="H20" s="11"/>
    </row>
    <row r="21" spans="1:8" x14ac:dyDescent="0.25">
      <c r="A21" s="33"/>
      <c r="B21" s="19"/>
      <c r="C21" s="30"/>
      <c r="D21" s="30"/>
      <c r="E21" s="30"/>
      <c r="F21" s="30"/>
      <c r="G21" s="12" t="s">
        <v>189</v>
      </c>
      <c r="H21" s="13">
        <v>72</v>
      </c>
    </row>
    <row r="22" spans="1:8" ht="32.25" thickBot="1" x14ac:dyDescent="0.3">
      <c r="A22" s="33"/>
      <c r="B22" s="19"/>
      <c r="C22" s="30"/>
      <c r="D22" s="30"/>
      <c r="E22" s="30"/>
      <c r="F22" s="30"/>
      <c r="G22" s="12" t="s">
        <v>188</v>
      </c>
      <c r="H22" s="13">
        <v>72</v>
      </c>
    </row>
    <row r="23" spans="1:8" x14ac:dyDescent="0.25">
      <c r="A23" s="33"/>
      <c r="B23" s="19"/>
      <c r="C23" s="30"/>
      <c r="D23" s="30"/>
      <c r="E23" s="30"/>
      <c r="F23" s="30"/>
      <c r="G23" s="10" t="s">
        <v>146</v>
      </c>
      <c r="H23" s="11"/>
    </row>
    <row r="24" spans="1:8" ht="16.5" thickBot="1" x14ac:dyDescent="0.3">
      <c r="A24" s="33"/>
      <c r="B24" s="19"/>
      <c r="C24" s="30"/>
      <c r="D24" s="30"/>
      <c r="E24" s="30"/>
      <c r="F24" s="30"/>
      <c r="G24" s="12" t="s">
        <v>179</v>
      </c>
      <c r="H24" s="13">
        <v>18</v>
      </c>
    </row>
    <row r="25" spans="1:8" x14ac:dyDescent="0.25">
      <c r="A25" s="33"/>
      <c r="B25" s="19"/>
      <c r="C25" s="30"/>
      <c r="D25" s="30"/>
      <c r="E25" s="30"/>
      <c r="F25" s="30"/>
      <c r="G25" s="10" t="s">
        <v>166</v>
      </c>
      <c r="H25" s="11"/>
    </row>
    <row r="26" spans="1:8" ht="31.5" x14ac:dyDescent="0.25">
      <c r="A26" s="33"/>
      <c r="B26" s="19"/>
      <c r="C26" s="30"/>
      <c r="D26" s="30"/>
      <c r="E26" s="30"/>
      <c r="F26" s="30"/>
      <c r="G26" s="12" t="s">
        <v>164</v>
      </c>
      <c r="H26" s="13">
        <v>54</v>
      </c>
    </row>
    <row r="27" spans="1:8" ht="16.5" thickBot="1" x14ac:dyDescent="0.3">
      <c r="A27" s="33"/>
      <c r="B27" s="19"/>
      <c r="C27" s="31"/>
      <c r="D27" s="31"/>
      <c r="E27" s="31"/>
      <c r="F27" s="31"/>
      <c r="G27" s="23" t="s">
        <v>8</v>
      </c>
      <c r="H27" s="25">
        <f>SUM(H16:H17,H19:H19,H21:H22,H24:H24,H26:H26,)</f>
        <v>277</v>
      </c>
    </row>
    <row r="28" spans="1:8" ht="116.25" customHeight="1" thickBot="1" x14ac:dyDescent="0.3">
      <c r="A28" s="34"/>
      <c r="B28" s="20"/>
      <c r="C28" s="27" t="s">
        <v>187</v>
      </c>
      <c r="D28" s="27"/>
      <c r="E28" s="27"/>
      <c r="F28" s="28"/>
      <c r="G28" s="24"/>
      <c r="H28" s="26"/>
    </row>
    <row r="29" spans="1:8" ht="16.5" customHeight="1" x14ac:dyDescent="0.25">
      <c r="A29" s="32">
        <v>3</v>
      </c>
      <c r="B29" s="18" t="s">
        <v>135</v>
      </c>
      <c r="C29" s="29" t="s">
        <v>186</v>
      </c>
      <c r="D29" s="29" t="s">
        <v>185</v>
      </c>
      <c r="E29" s="29" t="s">
        <v>184</v>
      </c>
      <c r="F29" s="29" t="s">
        <v>183</v>
      </c>
      <c r="G29" s="21" t="s">
        <v>182</v>
      </c>
      <c r="H29" s="22"/>
    </row>
    <row r="30" spans="1:8" x14ac:dyDescent="0.25">
      <c r="A30" s="33"/>
      <c r="B30" s="19"/>
      <c r="C30" s="30"/>
      <c r="D30" s="30"/>
      <c r="E30" s="30"/>
      <c r="F30" s="30"/>
      <c r="G30" s="12" t="s">
        <v>181</v>
      </c>
      <c r="H30" s="13">
        <v>18</v>
      </c>
    </row>
    <row r="31" spans="1:8" ht="16.5" thickBot="1" x14ac:dyDescent="0.3">
      <c r="A31" s="33"/>
      <c r="B31" s="19"/>
      <c r="C31" s="30"/>
      <c r="D31" s="30"/>
      <c r="E31" s="30"/>
      <c r="F31" s="30"/>
      <c r="G31" s="12" t="s">
        <v>180</v>
      </c>
      <c r="H31" s="13">
        <v>18</v>
      </c>
    </row>
    <row r="32" spans="1:8" x14ac:dyDescent="0.25">
      <c r="A32" s="33"/>
      <c r="B32" s="19"/>
      <c r="C32" s="30"/>
      <c r="D32" s="30"/>
      <c r="E32" s="30"/>
      <c r="F32" s="30"/>
      <c r="G32" s="21" t="s">
        <v>117</v>
      </c>
      <c r="H32" s="22"/>
    </row>
    <row r="33" spans="1:8" ht="31.5" x14ac:dyDescent="0.25">
      <c r="A33" s="33"/>
      <c r="B33" s="19"/>
      <c r="C33" s="30"/>
      <c r="D33" s="30"/>
      <c r="E33" s="30"/>
      <c r="F33" s="30"/>
      <c r="G33" s="12" t="s">
        <v>116</v>
      </c>
      <c r="H33" s="13">
        <v>20</v>
      </c>
    </row>
    <row r="34" spans="1:8" ht="15.75" customHeight="1" x14ac:dyDescent="0.25">
      <c r="A34" s="33"/>
      <c r="B34" s="19"/>
      <c r="C34" s="30"/>
      <c r="D34" s="30"/>
      <c r="E34" s="30"/>
      <c r="F34" s="30"/>
      <c r="G34" s="12" t="s">
        <v>173</v>
      </c>
      <c r="H34" s="13">
        <v>25</v>
      </c>
    </row>
    <row r="35" spans="1:8" ht="32.25" thickBot="1" x14ac:dyDescent="0.3">
      <c r="A35" s="33"/>
      <c r="B35" s="19"/>
      <c r="C35" s="30"/>
      <c r="D35" s="30"/>
      <c r="E35" s="30"/>
      <c r="F35" s="30"/>
      <c r="G35" s="12" t="s">
        <v>172</v>
      </c>
      <c r="H35" s="13">
        <v>36</v>
      </c>
    </row>
    <row r="36" spans="1:8" x14ac:dyDescent="0.25">
      <c r="A36" s="33"/>
      <c r="B36" s="19"/>
      <c r="C36" s="30"/>
      <c r="D36" s="30"/>
      <c r="E36" s="30"/>
      <c r="F36" s="30"/>
      <c r="G36" s="21" t="s">
        <v>146</v>
      </c>
      <c r="H36" s="22"/>
    </row>
    <row r="37" spans="1:8" x14ac:dyDescent="0.25">
      <c r="A37" s="33"/>
      <c r="B37" s="19"/>
      <c r="C37" s="30"/>
      <c r="D37" s="30"/>
      <c r="E37" s="30"/>
      <c r="F37" s="30"/>
      <c r="G37" s="12" t="s">
        <v>179</v>
      </c>
      <c r="H37" s="13">
        <v>18</v>
      </c>
    </row>
    <row r="38" spans="1:8" ht="47.25" x14ac:dyDescent="0.25">
      <c r="A38" s="33"/>
      <c r="B38" s="19"/>
      <c r="C38" s="30"/>
      <c r="D38" s="30"/>
      <c r="E38" s="30"/>
      <c r="F38" s="30"/>
      <c r="G38" s="12" t="s">
        <v>144</v>
      </c>
      <c r="H38" s="13">
        <v>12</v>
      </c>
    </row>
    <row r="39" spans="1:8" ht="16.5" thickBot="1" x14ac:dyDescent="0.3">
      <c r="A39" s="33"/>
      <c r="B39" s="19"/>
      <c r="C39" s="31"/>
      <c r="D39" s="31"/>
      <c r="E39" s="31"/>
      <c r="F39" s="31"/>
      <c r="G39" s="23" t="s">
        <v>8</v>
      </c>
      <c r="H39" s="25">
        <f>SUM(H30:H31,H33:H35,H37:H38,)</f>
        <v>147</v>
      </c>
    </row>
    <row r="40" spans="1:8" ht="95.25" customHeight="1" thickBot="1" x14ac:dyDescent="0.3">
      <c r="A40" s="34"/>
      <c r="B40" s="20"/>
      <c r="C40" s="27" t="s">
        <v>178</v>
      </c>
      <c r="D40" s="27"/>
      <c r="E40" s="27"/>
      <c r="F40" s="28"/>
      <c r="G40" s="24"/>
      <c r="H40" s="26"/>
    </row>
    <row r="41" spans="1:8" ht="16.5" customHeight="1" x14ac:dyDescent="0.25">
      <c r="A41" s="32">
        <v>4</v>
      </c>
      <c r="B41" s="18" t="s">
        <v>151</v>
      </c>
      <c r="C41" s="29" t="s">
        <v>177</v>
      </c>
      <c r="D41" s="29" t="s">
        <v>176</v>
      </c>
      <c r="E41" s="29" t="s">
        <v>175</v>
      </c>
      <c r="F41" s="29" t="s">
        <v>174</v>
      </c>
      <c r="G41" s="21" t="s">
        <v>117</v>
      </c>
      <c r="H41" s="22"/>
    </row>
    <row r="42" spans="1:8" x14ac:dyDescent="0.25">
      <c r="A42" s="33"/>
      <c r="B42" s="19"/>
      <c r="C42" s="30"/>
      <c r="D42" s="30"/>
      <c r="E42" s="30"/>
      <c r="F42" s="30"/>
      <c r="G42" s="12" t="s">
        <v>173</v>
      </c>
      <c r="H42" s="13">
        <v>25</v>
      </c>
    </row>
    <row r="43" spans="1:8" ht="32.25" thickBot="1" x14ac:dyDescent="0.3">
      <c r="A43" s="33"/>
      <c r="B43" s="19"/>
      <c r="C43" s="30"/>
      <c r="D43" s="30"/>
      <c r="E43" s="30"/>
      <c r="F43" s="30"/>
      <c r="G43" s="12" t="s">
        <v>172</v>
      </c>
      <c r="H43" s="13">
        <v>18</v>
      </c>
    </row>
    <row r="44" spans="1:8" x14ac:dyDescent="0.25">
      <c r="A44" s="33"/>
      <c r="B44" s="19"/>
      <c r="C44" s="30"/>
      <c r="D44" s="30"/>
      <c r="E44" s="30"/>
      <c r="F44" s="30"/>
      <c r="G44" s="21" t="s">
        <v>130</v>
      </c>
      <c r="H44" s="22"/>
    </row>
    <row r="45" spans="1:8" ht="31.5" x14ac:dyDescent="0.25">
      <c r="A45" s="33"/>
      <c r="B45" s="19"/>
      <c r="C45" s="30"/>
      <c r="D45" s="30"/>
      <c r="E45" s="30"/>
      <c r="F45" s="30"/>
      <c r="G45" s="12" t="s">
        <v>129</v>
      </c>
      <c r="H45" s="13">
        <v>18</v>
      </c>
    </row>
    <row r="46" spans="1:8" x14ac:dyDescent="0.25">
      <c r="A46" s="33"/>
      <c r="B46" s="19"/>
      <c r="C46" s="30"/>
      <c r="D46" s="30"/>
      <c r="E46" s="30"/>
      <c r="F46" s="30"/>
      <c r="G46" s="12" t="s">
        <v>143</v>
      </c>
      <c r="H46" s="13">
        <v>18</v>
      </c>
    </row>
    <row r="47" spans="1:8" x14ac:dyDescent="0.25">
      <c r="A47" s="33"/>
      <c r="B47" s="19"/>
      <c r="C47" s="30"/>
      <c r="D47" s="30"/>
      <c r="E47" s="30"/>
      <c r="F47" s="30"/>
      <c r="G47" s="12" t="s">
        <v>142</v>
      </c>
      <c r="H47" s="13">
        <v>36</v>
      </c>
    </row>
    <row r="48" spans="1:8" ht="32.25" thickBot="1" x14ac:dyDescent="0.3">
      <c r="A48" s="33"/>
      <c r="B48" s="19"/>
      <c r="C48" s="30"/>
      <c r="D48" s="30"/>
      <c r="E48" s="30"/>
      <c r="F48" s="30"/>
      <c r="G48" s="12" t="s">
        <v>141</v>
      </c>
      <c r="H48" s="13">
        <v>9</v>
      </c>
    </row>
    <row r="49" spans="1:8" x14ac:dyDescent="0.25">
      <c r="A49" s="33"/>
      <c r="B49" s="19"/>
      <c r="C49" s="30"/>
      <c r="D49" s="30"/>
      <c r="E49" s="30"/>
      <c r="F49" s="30"/>
      <c r="G49" s="21" t="s">
        <v>140</v>
      </c>
      <c r="H49" s="22"/>
    </row>
    <row r="50" spans="1:8" ht="31.5" x14ac:dyDescent="0.25">
      <c r="A50" s="33"/>
      <c r="B50" s="19"/>
      <c r="C50" s="30"/>
      <c r="D50" s="30"/>
      <c r="E50" s="30"/>
      <c r="F50" s="30"/>
      <c r="G50" s="12" t="s">
        <v>139</v>
      </c>
      <c r="H50" s="13">
        <v>54</v>
      </c>
    </row>
    <row r="51" spans="1:8" ht="16.5" thickBot="1" x14ac:dyDescent="0.3">
      <c r="A51" s="33"/>
      <c r="B51" s="19"/>
      <c r="C51" s="31"/>
      <c r="D51" s="31"/>
      <c r="E51" s="31"/>
      <c r="F51" s="31"/>
      <c r="G51" s="23" t="s">
        <v>8</v>
      </c>
      <c r="H51" s="25">
        <f>SUM(H42:H43,H45:H48,H50:H50,)</f>
        <v>178</v>
      </c>
    </row>
    <row r="52" spans="1:8" ht="168" customHeight="1" thickBot="1" x14ac:dyDescent="0.3">
      <c r="A52" s="34"/>
      <c r="B52" s="20"/>
      <c r="C52" s="27" t="s">
        <v>171</v>
      </c>
      <c r="D52" s="27"/>
      <c r="E52" s="27"/>
      <c r="F52" s="28"/>
      <c r="G52" s="24"/>
      <c r="H52" s="26"/>
    </row>
    <row r="53" spans="1:8" ht="16.5" customHeight="1" x14ac:dyDescent="0.25">
      <c r="A53" s="32">
        <v>5</v>
      </c>
      <c r="B53" s="18" t="s">
        <v>151</v>
      </c>
      <c r="C53" s="29" t="s">
        <v>170</v>
      </c>
      <c r="D53" s="29" t="s">
        <v>169</v>
      </c>
      <c r="E53" s="29" t="s">
        <v>168</v>
      </c>
      <c r="F53" s="29" t="s">
        <v>167</v>
      </c>
      <c r="G53" s="21" t="s">
        <v>117</v>
      </c>
      <c r="H53" s="22"/>
    </row>
    <row r="54" spans="1:8" ht="32.25" thickBot="1" x14ac:dyDescent="0.3">
      <c r="A54" s="33"/>
      <c r="B54" s="19"/>
      <c r="C54" s="30"/>
      <c r="D54" s="30"/>
      <c r="E54" s="30"/>
      <c r="F54" s="30"/>
      <c r="G54" s="12" t="s">
        <v>153</v>
      </c>
      <c r="H54" s="13">
        <v>36</v>
      </c>
    </row>
    <row r="55" spans="1:8" x14ac:dyDescent="0.25">
      <c r="A55" s="33"/>
      <c r="B55" s="19"/>
      <c r="C55" s="30"/>
      <c r="D55" s="30"/>
      <c r="E55" s="30"/>
      <c r="F55" s="30"/>
      <c r="G55" s="21" t="s">
        <v>166</v>
      </c>
      <c r="H55" s="22"/>
    </row>
    <row r="56" spans="1:8" x14ac:dyDescent="0.25">
      <c r="A56" s="33"/>
      <c r="B56" s="19"/>
      <c r="C56" s="30"/>
      <c r="D56" s="30"/>
      <c r="E56" s="30"/>
      <c r="F56" s="30"/>
      <c r="G56" s="12" t="s">
        <v>165</v>
      </c>
      <c r="H56" s="13">
        <v>72</v>
      </c>
    </row>
    <row r="57" spans="1:8" ht="32.25" thickBot="1" x14ac:dyDescent="0.3">
      <c r="A57" s="33"/>
      <c r="B57" s="19"/>
      <c r="C57" s="30"/>
      <c r="D57" s="30"/>
      <c r="E57" s="30"/>
      <c r="F57" s="30"/>
      <c r="G57" s="12" t="s">
        <v>164</v>
      </c>
      <c r="H57" s="13">
        <v>54</v>
      </c>
    </row>
    <row r="58" spans="1:8" x14ac:dyDescent="0.25">
      <c r="A58" s="33"/>
      <c r="B58" s="19"/>
      <c r="C58" s="30"/>
      <c r="D58" s="30"/>
      <c r="E58" s="30"/>
      <c r="F58" s="30"/>
      <c r="G58" s="21" t="s">
        <v>140</v>
      </c>
      <c r="H58" s="22"/>
    </row>
    <row r="59" spans="1:8" x14ac:dyDescent="0.25">
      <c r="A59" s="33"/>
      <c r="B59" s="19"/>
      <c r="C59" s="30"/>
      <c r="D59" s="30"/>
      <c r="E59" s="30"/>
      <c r="F59" s="30"/>
      <c r="G59" s="12" t="s">
        <v>138</v>
      </c>
      <c r="H59" s="13">
        <v>36</v>
      </c>
    </row>
    <row r="60" spans="1:8" x14ac:dyDescent="0.25">
      <c r="A60" s="33"/>
      <c r="B60" s="19"/>
      <c r="C60" s="30"/>
      <c r="D60" s="30"/>
      <c r="E60" s="30"/>
      <c r="F60" s="30"/>
      <c r="G60" s="12" t="s">
        <v>137</v>
      </c>
      <c r="H60" s="13">
        <v>18</v>
      </c>
    </row>
    <row r="61" spans="1:8" ht="16.5" thickBot="1" x14ac:dyDescent="0.3">
      <c r="A61" s="33"/>
      <c r="B61" s="19"/>
      <c r="C61" s="31"/>
      <c r="D61" s="31"/>
      <c r="E61" s="31"/>
      <c r="F61" s="31"/>
      <c r="G61" s="23" t="s">
        <v>8</v>
      </c>
      <c r="H61" s="25">
        <f>SUM(H54:H54,H56:H57,H59:H60,)</f>
        <v>216</v>
      </c>
    </row>
    <row r="62" spans="1:8" ht="94.5" customHeight="1" thickBot="1" x14ac:dyDescent="0.3">
      <c r="A62" s="34"/>
      <c r="B62" s="20"/>
      <c r="C62" s="27" t="s">
        <v>163</v>
      </c>
      <c r="D62" s="27"/>
      <c r="E62" s="27"/>
      <c r="F62" s="28"/>
      <c r="G62" s="24"/>
      <c r="H62" s="26"/>
    </row>
    <row r="63" spans="1:8" ht="16.5" customHeight="1" x14ac:dyDescent="0.25">
      <c r="A63" s="32">
        <v>6</v>
      </c>
      <c r="B63" s="18" t="s">
        <v>151</v>
      </c>
      <c r="C63" s="29" t="s">
        <v>162</v>
      </c>
      <c r="D63" s="29" t="s">
        <v>161</v>
      </c>
      <c r="E63" s="29" t="s">
        <v>160</v>
      </c>
      <c r="F63" s="29" t="s">
        <v>159</v>
      </c>
      <c r="G63" s="21" t="s">
        <v>130</v>
      </c>
      <c r="H63" s="22"/>
    </row>
    <row r="64" spans="1:8" ht="31.5" x14ac:dyDescent="0.25">
      <c r="A64" s="33"/>
      <c r="B64" s="19"/>
      <c r="C64" s="30"/>
      <c r="D64" s="30"/>
      <c r="E64" s="30"/>
      <c r="F64" s="30"/>
      <c r="G64" s="12" t="s">
        <v>129</v>
      </c>
      <c r="H64" s="13">
        <v>18</v>
      </c>
    </row>
    <row r="65" spans="1:8" x14ac:dyDescent="0.25">
      <c r="A65" s="33"/>
      <c r="B65" s="19"/>
      <c r="C65" s="30"/>
      <c r="D65" s="30"/>
      <c r="E65" s="30"/>
      <c r="F65" s="30"/>
      <c r="G65" s="12" t="s">
        <v>143</v>
      </c>
      <c r="H65" s="13">
        <v>18</v>
      </c>
    </row>
    <row r="66" spans="1:8" x14ac:dyDescent="0.25">
      <c r="A66" s="33"/>
      <c r="B66" s="19"/>
      <c r="C66" s="30"/>
      <c r="D66" s="30"/>
      <c r="E66" s="30"/>
      <c r="F66" s="30"/>
      <c r="G66" s="12" t="s">
        <v>142</v>
      </c>
      <c r="H66" s="13">
        <v>18</v>
      </c>
    </row>
    <row r="67" spans="1:8" ht="32.25" thickBot="1" x14ac:dyDescent="0.3">
      <c r="A67" s="33"/>
      <c r="B67" s="19"/>
      <c r="C67" s="30"/>
      <c r="D67" s="30"/>
      <c r="E67" s="30"/>
      <c r="F67" s="30"/>
      <c r="G67" s="12" t="s">
        <v>141</v>
      </c>
      <c r="H67" s="13">
        <v>3</v>
      </c>
    </row>
    <row r="68" spans="1:8" x14ac:dyDescent="0.25">
      <c r="A68" s="33"/>
      <c r="B68" s="19"/>
      <c r="C68" s="30"/>
      <c r="D68" s="30"/>
      <c r="E68" s="30"/>
      <c r="F68" s="30"/>
      <c r="G68" s="21" t="s">
        <v>140</v>
      </c>
      <c r="H68" s="22"/>
    </row>
    <row r="69" spans="1:8" ht="31.5" x14ac:dyDescent="0.25">
      <c r="A69" s="33"/>
      <c r="B69" s="19"/>
      <c r="C69" s="30"/>
      <c r="D69" s="30"/>
      <c r="E69" s="30"/>
      <c r="F69" s="30"/>
      <c r="G69" s="12" t="s">
        <v>139</v>
      </c>
      <c r="H69" s="13">
        <v>18</v>
      </c>
    </row>
    <row r="70" spans="1:8" x14ac:dyDescent="0.25">
      <c r="A70" s="33"/>
      <c r="B70" s="19"/>
      <c r="C70" s="30"/>
      <c r="D70" s="30"/>
      <c r="E70" s="30"/>
      <c r="F70" s="30"/>
      <c r="G70" s="12" t="s">
        <v>138</v>
      </c>
      <c r="H70" s="13">
        <v>18</v>
      </c>
    </row>
    <row r="71" spans="1:8" x14ac:dyDescent="0.25">
      <c r="A71" s="33"/>
      <c r="B71" s="19"/>
      <c r="C71" s="30"/>
      <c r="D71" s="30"/>
      <c r="E71" s="30"/>
      <c r="F71" s="30"/>
      <c r="G71" s="12" t="s">
        <v>137</v>
      </c>
      <c r="H71" s="13">
        <v>18</v>
      </c>
    </row>
    <row r="72" spans="1:8" ht="16.5" thickBot="1" x14ac:dyDescent="0.3">
      <c r="A72" s="33"/>
      <c r="B72" s="19"/>
      <c r="C72" s="31"/>
      <c r="D72" s="31"/>
      <c r="E72" s="31"/>
      <c r="F72" s="31"/>
      <c r="G72" s="23" t="s">
        <v>8</v>
      </c>
      <c r="H72" s="25">
        <f>SUM(H64:H67,H69:H71,)</f>
        <v>111</v>
      </c>
    </row>
    <row r="73" spans="1:8" ht="128.25" customHeight="1" thickBot="1" x14ac:dyDescent="0.3">
      <c r="A73" s="34"/>
      <c r="B73" s="20"/>
      <c r="C73" s="27" t="s">
        <v>158</v>
      </c>
      <c r="D73" s="27"/>
      <c r="E73" s="27"/>
      <c r="F73" s="28"/>
      <c r="G73" s="24"/>
      <c r="H73" s="26"/>
    </row>
    <row r="74" spans="1:8" ht="16.5" customHeight="1" x14ac:dyDescent="0.25">
      <c r="A74" s="32">
        <v>7</v>
      </c>
      <c r="B74" s="18" t="s">
        <v>151</v>
      </c>
      <c r="C74" s="29" t="s">
        <v>157</v>
      </c>
      <c r="D74" s="29" t="s">
        <v>156</v>
      </c>
      <c r="E74" s="29" t="s">
        <v>155</v>
      </c>
      <c r="F74" s="29" t="s">
        <v>154</v>
      </c>
      <c r="G74" s="21" t="s">
        <v>117</v>
      </c>
      <c r="H74" s="22"/>
    </row>
    <row r="75" spans="1:8" ht="32.25" thickBot="1" x14ac:dyDescent="0.3">
      <c r="A75" s="33"/>
      <c r="B75" s="19"/>
      <c r="C75" s="30"/>
      <c r="D75" s="30"/>
      <c r="E75" s="30"/>
      <c r="F75" s="30"/>
      <c r="G75" s="12" t="s">
        <v>153</v>
      </c>
      <c r="H75" s="13">
        <v>36</v>
      </c>
    </row>
    <row r="76" spans="1:8" x14ac:dyDescent="0.25">
      <c r="A76" s="33"/>
      <c r="B76" s="19"/>
      <c r="C76" s="30"/>
      <c r="D76" s="30"/>
      <c r="E76" s="30"/>
      <c r="F76" s="30"/>
      <c r="G76" s="21" t="s">
        <v>140</v>
      </c>
      <c r="H76" s="22"/>
    </row>
    <row r="77" spans="1:8" x14ac:dyDescent="0.25">
      <c r="A77" s="33"/>
      <c r="B77" s="19"/>
      <c r="C77" s="30"/>
      <c r="D77" s="30"/>
      <c r="E77" s="30"/>
      <c r="F77" s="30"/>
      <c r="G77" s="12" t="s">
        <v>138</v>
      </c>
      <c r="H77" s="13">
        <v>18</v>
      </c>
    </row>
    <row r="78" spans="1:8" x14ac:dyDescent="0.25">
      <c r="A78" s="33"/>
      <c r="B78" s="19"/>
      <c r="C78" s="30"/>
      <c r="D78" s="30"/>
      <c r="E78" s="30"/>
      <c r="F78" s="30"/>
      <c r="G78" s="12" t="s">
        <v>137</v>
      </c>
      <c r="H78" s="13">
        <v>18</v>
      </c>
    </row>
    <row r="79" spans="1:8" ht="16.5" thickBot="1" x14ac:dyDescent="0.3">
      <c r="A79" s="33"/>
      <c r="B79" s="19"/>
      <c r="C79" s="31"/>
      <c r="D79" s="31"/>
      <c r="E79" s="31"/>
      <c r="F79" s="31"/>
      <c r="G79" s="23" t="s">
        <v>8</v>
      </c>
      <c r="H79" s="25">
        <f>SUM(H75:H75,H77:H78,)</f>
        <v>72</v>
      </c>
    </row>
    <row r="80" spans="1:8" ht="102" customHeight="1" thickBot="1" x14ac:dyDescent="0.3">
      <c r="A80" s="34"/>
      <c r="B80" s="20"/>
      <c r="C80" s="27" t="s">
        <v>152</v>
      </c>
      <c r="D80" s="27"/>
      <c r="E80" s="27"/>
      <c r="F80" s="28"/>
      <c r="G80" s="24"/>
      <c r="H80" s="26"/>
    </row>
    <row r="81" spans="1:8" ht="16.5" customHeight="1" x14ac:dyDescent="0.25">
      <c r="A81" s="32">
        <v>8</v>
      </c>
      <c r="B81" s="18" t="s">
        <v>151</v>
      </c>
      <c r="C81" s="29" t="s">
        <v>150</v>
      </c>
      <c r="D81" s="29" t="s">
        <v>149</v>
      </c>
      <c r="E81" s="29" t="s">
        <v>148</v>
      </c>
      <c r="F81" s="29" t="s">
        <v>147</v>
      </c>
      <c r="G81" s="21" t="s">
        <v>117</v>
      </c>
      <c r="H81" s="22"/>
    </row>
    <row r="82" spans="1:8" ht="32.25" thickBot="1" x14ac:dyDescent="0.3">
      <c r="A82" s="33"/>
      <c r="B82" s="19"/>
      <c r="C82" s="30"/>
      <c r="D82" s="30"/>
      <c r="E82" s="30"/>
      <c r="F82" s="30"/>
      <c r="G82" s="12" t="s">
        <v>116</v>
      </c>
      <c r="H82" s="13">
        <v>20</v>
      </c>
    </row>
    <row r="83" spans="1:8" x14ac:dyDescent="0.25">
      <c r="A83" s="33"/>
      <c r="B83" s="19"/>
      <c r="C83" s="30"/>
      <c r="D83" s="30"/>
      <c r="E83" s="30"/>
      <c r="F83" s="30"/>
      <c r="G83" s="21" t="s">
        <v>146</v>
      </c>
      <c r="H83" s="22"/>
    </row>
    <row r="84" spans="1:8" ht="47.25" x14ac:dyDescent="0.25">
      <c r="A84" s="33"/>
      <c r="B84" s="19"/>
      <c r="C84" s="30"/>
      <c r="D84" s="30"/>
      <c r="E84" s="30"/>
      <c r="F84" s="30"/>
      <c r="G84" s="12" t="s">
        <v>145</v>
      </c>
      <c r="H84" s="13">
        <v>18</v>
      </c>
    </row>
    <row r="85" spans="1:8" ht="48" thickBot="1" x14ac:dyDescent="0.3">
      <c r="A85" s="33"/>
      <c r="B85" s="19"/>
      <c r="C85" s="30"/>
      <c r="D85" s="30"/>
      <c r="E85" s="30"/>
      <c r="F85" s="30"/>
      <c r="G85" s="12" t="s">
        <v>144</v>
      </c>
      <c r="H85" s="13">
        <v>12</v>
      </c>
    </row>
    <row r="86" spans="1:8" x14ac:dyDescent="0.25">
      <c r="A86" s="33"/>
      <c r="B86" s="19"/>
      <c r="C86" s="30"/>
      <c r="D86" s="30"/>
      <c r="E86" s="30"/>
      <c r="F86" s="30"/>
      <c r="G86" s="21" t="s">
        <v>130</v>
      </c>
      <c r="H86" s="22"/>
    </row>
    <row r="87" spans="1:8" ht="31.5" x14ac:dyDescent="0.25">
      <c r="A87" s="33"/>
      <c r="B87" s="19"/>
      <c r="C87" s="30"/>
      <c r="D87" s="30"/>
      <c r="E87" s="30"/>
      <c r="F87" s="30"/>
      <c r="G87" s="12" t="s">
        <v>129</v>
      </c>
      <c r="H87" s="13">
        <v>18</v>
      </c>
    </row>
    <row r="88" spans="1:8" x14ac:dyDescent="0.25">
      <c r="A88" s="33"/>
      <c r="B88" s="19"/>
      <c r="C88" s="30"/>
      <c r="D88" s="30"/>
      <c r="E88" s="30"/>
      <c r="F88" s="30"/>
      <c r="G88" s="12" t="s">
        <v>143</v>
      </c>
      <c r="H88" s="13">
        <v>18</v>
      </c>
    </row>
    <row r="89" spans="1:8" x14ac:dyDescent="0.25">
      <c r="A89" s="33"/>
      <c r="B89" s="19"/>
      <c r="C89" s="30"/>
      <c r="D89" s="30"/>
      <c r="E89" s="30"/>
      <c r="F89" s="30"/>
      <c r="G89" s="12" t="s">
        <v>142</v>
      </c>
      <c r="H89" s="13">
        <v>18</v>
      </c>
    </row>
    <row r="90" spans="1:8" ht="32.25" thickBot="1" x14ac:dyDescent="0.3">
      <c r="A90" s="33"/>
      <c r="B90" s="19"/>
      <c r="C90" s="30"/>
      <c r="D90" s="30"/>
      <c r="E90" s="30"/>
      <c r="F90" s="30"/>
      <c r="G90" s="12" t="s">
        <v>141</v>
      </c>
      <c r="H90" s="13">
        <v>3</v>
      </c>
    </row>
    <row r="91" spans="1:8" x14ac:dyDescent="0.25">
      <c r="A91" s="33"/>
      <c r="B91" s="19"/>
      <c r="C91" s="30"/>
      <c r="D91" s="30"/>
      <c r="E91" s="30"/>
      <c r="F91" s="30"/>
      <c r="G91" s="21" t="s">
        <v>140</v>
      </c>
      <c r="H91" s="22"/>
    </row>
    <row r="92" spans="1:8" ht="31.5" x14ac:dyDescent="0.25">
      <c r="A92" s="33"/>
      <c r="B92" s="19"/>
      <c r="C92" s="30"/>
      <c r="D92" s="30"/>
      <c r="E92" s="30"/>
      <c r="F92" s="30"/>
      <c r="G92" s="12" t="s">
        <v>139</v>
      </c>
      <c r="H92" s="13">
        <v>18</v>
      </c>
    </row>
    <row r="93" spans="1:8" x14ac:dyDescent="0.25">
      <c r="A93" s="33"/>
      <c r="B93" s="19"/>
      <c r="C93" s="30"/>
      <c r="D93" s="30"/>
      <c r="E93" s="30"/>
      <c r="F93" s="30"/>
      <c r="G93" s="12" t="s">
        <v>138</v>
      </c>
      <c r="H93" s="13">
        <v>18</v>
      </c>
    </row>
    <row r="94" spans="1:8" x14ac:dyDescent="0.25">
      <c r="A94" s="33"/>
      <c r="B94" s="19"/>
      <c r="C94" s="30"/>
      <c r="D94" s="30"/>
      <c r="E94" s="30"/>
      <c r="F94" s="30"/>
      <c r="G94" s="12" t="s">
        <v>137</v>
      </c>
      <c r="H94" s="13">
        <v>18</v>
      </c>
    </row>
    <row r="95" spans="1:8" ht="16.5" thickBot="1" x14ac:dyDescent="0.3">
      <c r="A95" s="33"/>
      <c r="B95" s="19"/>
      <c r="C95" s="31"/>
      <c r="D95" s="31"/>
      <c r="E95" s="31"/>
      <c r="F95" s="31"/>
      <c r="G95" s="23" t="s">
        <v>8</v>
      </c>
      <c r="H95" s="25">
        <f>SUM(H82:H82,H84:H85,H87:H90,H92:H94,)</f>
        <v>161</v>
      </c>
    </row>
    <row r="96" spans="1:8" ht="105" customHeight="1" thickBot="1" x14ac:dyDescent="0.3">
      <c r="A96" s="34"/>
      <c r="B96" s="20"/>
      <c r="C96" s="27" t="s">
        <v>136</v>
      </c>
      <c r="D96" s="27"/>
      <c r="E96" s="27"/>
      <c r="F96" s="28"/>
      <c r="G96" s="24"/>
      <c r="H96" s="26"/>
    </row>
    <row r="97" spans="1:8" ht="16.5" customHeight="1" x14ac:dyDescent="0.25">
      <c r="A97" s="32">
        <v>9</v>
      </c>
      <c r="B97" s="18" t="s">
        <v>135</v>
      </c>
      <c r="C97" s="29" t="s">
        <v>134</v>
      </c>
      <c r="D97" s="29" t="s">
        <v>133</v>
      </c>
      <c r="E97" s="29" t="s">
        <v>132</v>
      </c>
      <c r="F97" s="29" t="s">
        <v>131</v>
      </c>
      <c r="G97" s="21" t="s">
        <v>130</v>
      </c>
      <c r="H97" s="22"/>
    </row>
    <row r="98" spans="1:8" ht="31.5" x14ac:dyDescent="0.25">
      <c r="A98" s="33"/>
      <c r="B98" s="19"/>
      <c r="C98" s="30"/>
      <c r="D98" s="30"/>
      <c r="E98" s="30"/>
      <c r="F98" s="30"/>
      <c r="G98" s="12" t="s">
        <v>129</v>
      </c>
      <c r="H98" s="13">
        <v>36</v>
      </c>
    </row>
    <row r="99" spans="1:8" ht="76.5" customHeight="1" thickBot="1" x14ac:dyDescent="0.3">
      <c r="A99" s="33"/>
      <c r="B99" s="19"/>
      <c r="C99" s="31"/>
      <c r="D99" s="31"/>
      <c r="E99" s="31"/>
      <c r="F99" s="31"/>
      <c r="G99" s="23" t="s">
        <v>8</v>
      </c>
      <c r="H99" s="25">
        <f>SUM(H98:H98,)</f>
        <v>36</v>
      </c>
    </row>
    <row r="100" spans="1:8" ht="111.75" customHeight="1" thickBot="1" x14ac:dyDescent="0.3">
      <c r="A100" s="34"/>
      <c r="B100" s="20"/>
      <c r="C100" s="27" t="s">
        <v>128</v>
      </c>
      <c r="D100" s="27"/>
      <c r="E100" s="27"/>
      <c r="F100" s="28"/>
      <c r="G100" s="24"/>
      <c r="H100" s="26"/>
    </row>
    <row r="101" spans="1:8" ht="31.5" customHeight="1" x14ac:dyDescent="0.25">
      <c r="A101" s="32">
        <v>10</v>
      </c>
      <c r="B101" s="18" t="s">
        <v>127</v>
      </c>
      <c r="C101" s="29" t="s">
        <v>126</v>
      </c>
      <c r="D101" s="29" t="s">
        <v>125</v>
      </c>
      <c r="E101" s="29" t="s">
        <v>124</v>
      </c>
      <c r="F101" s="29" t="s">
        <v>123</v>
      </c>
      <c r="G101" s="21" t="s">
        <v>122</v>
      </c>
      <c r="H101" s="22"/>
    </row>
    <row r="102" spans="1:8" x14ac:dyDescent="0.25">
      <c r="A102" s="33"/>
      <c r="B102" s="19"/>
      <c r="C102" s="30"/>
      <c r="D102" s="30"/>
      <c r="E102" s="30"/>
      <c r="F102" s="30"/>
      <c r="G102" s="12" t="s">
        <v>121</v>
      </c>
      <c r="H102" s="13">
        <v>18</v>
      </c>
    </row>
    <row r="103" spans="1:8" x14ac:dyDescent="0.25">
      <c r="A103" s="33"/>
      <c r="B103" s="19"/>
      <c r="C103" s="30"/>
      <c r="D103" s="30"/>
      <c r="E103" s="30"/>
      <c r="F103" s="30"/>
      <c r="G103" s="12" t="s">
        <v>120</v>
      </c>
      <c r="H103" s="13">
        <v>12</v>
      </c>
    </row>
    <row r="104" spans="1:8" ht="31.5" x14ac:dyDescent="0.25">
      <c r="A104" s="33"/>
      <c r="B104" s="19"/>
      <c r="C104" s="30"/>
      <c r="D104" s="30"/>
      <c r="E104" s="30"/>
      <c r="F104" s="30"/>
      <c r="G104" s="12" t="s">
        <v>116</v>
      </c>
      <c r="H104" s="13">
        <v>20</v>
      </c>
    </row>
    <row r="105" spans="1:8" x14ac:dyDescent="0.25">
      <c r="A105" s="33"/>
      <c r="B105" s="19"/>
      <c r="C105" s="30"/>
      <c r="D105" s="30"/>
      <c r="E105" s="30"/>
      <c r="F105" s="30"/>
      <c r="G105" s="12" t="s">
        <v>119</v>
      </c>
      <c r="H105" s="13">
        <v>18</v>
      </c>
    </row>
    <row r="106" spans="1:8" ht="32.25" thickBot="1" x14ac:dyDescent="0.3">
      <c r="A106" s="33"/>
      <c r="B106" s="19"/>
      <c r="C106" s="30"/>
      <c r="D106" s="30"/>
      <c r="E106" s="30"/>
      <c r="F106" s="30"/>
      <c r="G106" s="12" t="s">
        <v>118</v>
      </c>
      <c r="H106" s="13">
        <v>4</v>
      </c>
    </row>
    <row r="107" spans="1:8" x14ac:dyDescent="0.25">
      <c r="A107" s="33"/>
      <c r="B107" s="19"/>
      <c r="C107" s="30"/>
      <c r="D107" s="30"/>
      <c r="E107" s="30"/>
      <c r="F107" s="30"/>
      <c r="G107" s="21" t="s">
        <v>117</v>
      </c>
      <c r="H107" s="22"/>
    </row>
    <row r="108" spans="1:8" ht="31.5" x14ac:dyDescent="0.25">
      <c r="A108" s="33"/>
      <c r="B108" s="19"/>
      <c r="C108" s="30"/>
      <c r="D108" s="30"/>
      <c r="E108" s="30"/>
      <c r="F108" s="30"/>
      <c r="G108" s="12" t="s">
        <v>116</v>
      </c>
      <c r="H108" s="13">
        <v>20</v>
      </c>
    </row>
    <row r="109" spans="1:8" ht="47.25" x14ac:dyDescent="0.25">
      <c r="A109" s="33"/>
      <c r="B109" s="19"/>
      <c r="C109" s="30"/>
      <c r="D109" s="30"/>
      <c r="E109" s="30"/>
      <c r="F109" s="30"/>
      <c r="G109" s="12" t="s">
        <v>115</v>
      </c>
      <c r="H109" s="13">
        <v>8</v>
      </c>
    </row>
    <row r="110" spans="1:8" ht="47.25" x14ac:dyDescent="0.25">
      <c r="A110" s="33"/>
      <c r="B110" s="19"/>
      <c r="C110" s="30"/>
      <c r="D110" s="30"/>
      <c r="E110" s="30"/>
      <c r="F110" s="30"/>
      <c r="G110" s="12" t="s">
        <v>114</v>
      </c>
      <c r="H110" s="13">
        <v>8</v>
      </c>
    </row>
    <row r="111" spans="1:8" ht="16.5" thickBot="1" x14ac:dyDescent="0.3">
      <c r="A111" s="33"/>
      <c r="B111" s="19"/>
      <c r="C111" s="31"/>
      <c r="D111" s="31"/>
      <c r="E111" s="31"/>
      <c r="F111" s="31"/>
      <c r="G111" s="23" t="s">
        <v>8</v>
      </c>
      <c r="H111" s="25">
        <f>SUM(H102:H106,H108:H110,)</f>
        <v>108</v>
      </c>
    </row>
    <row r="112" spans="1:8" ht="102" customHeight="1" thickBot="1" x14ac:dyDescent="0.3">
      <c r="A112" s="34"/>
      <c r="B112" s="20"/>
      <c r="C112" s="27" t="s">
        <v>113</v>
      </c>
      <c r="D112" s="27"/>
      <c r="E112" s="27"/>
      <c r="F112" s="28"/>
      <c r="G112" s="24"/>
      <c r="H112" s="26"/>
    </row>
    <row r="113" spans="1:8" ht="16.5" thickBot="1" x14ac:dyDescent="0.3">
      <c r="A113" s="42" t="s">
        <v>112</v>
      </c>
      <c r="B113" s="43"/>
      <c r="C113" s="43"/>
      <c r="D113" s="43"/>
      <c r="E113" s="44"/>
      <c r="F113" s="45">
        <f>H111+H99+H95+H79+H72+H61+H51+H39+H27+H13</f>
        <v>1462</v>
      </c>
      <c r="G113" s="46"/>
      <c r="H113" s="47"/>
    </row>
    <row r="114" spans="1:8" ht="261" customHeight="1" thickBot="1" x14ac:dyDescent="0.3">
      <c r="A114" s="37" t="s">
        <v>9</v>
      </c>
      <c r="B114" s="38"/>
      <c r="C114" s="39" t="s">
        <v>111</v>
      </c>
      <c r="D114" s="40"/>
      <c r="E114" s="40"/>
      <c r="F114" s="41"/>
      <c r="G114" s="14" t="s">
        <v>110</v>
      </c>
      <c r="H114" s="15" t="s">
        <v>109</v>
      </c>
    </row>
    <row r="115" spans="1:8" ht="221.1" customHeight="1" thickBot="1" x14ac:dyDescent="0.3">
      <c r="A115" s="37" t="s">
        <v>9</v>
      </c>
      <c r="B115" s="38"/>
      <c r="C115" s="39" t="s">
        <v>108</v>
      </c>
      <c r="D115" s="40"/>
      <c r="E115" s="40"/>
      <c r="F115" s="41"/>
      <c r="G115" s="14" t="s">
        <v>102</v>
      </c>
      <c r="H115" s="15" t="s">
        <v>107</v>
      </c>
    </row>
  </sheetData>
  <sheetProtection algorithmName="SHA-512" hashValue="fSE1cGuJNVfgSyWzI/ADKAJloS76/t64uIP4KjcA1o57TvCxFA1S2aVAmdJkHBBtQnJCWDAThWyJgBGbPQzEOg==" saltValue="IdKoqCASKDp+R/vrS2m1tg==" spinCount="100000" sheet="1" formatCells="0" formatColumns="0" formatRows="0" insertColumns="0" insertRows="0" insertHyperlinks="0" sort="0" autoFilter="0"/>
  <autoFilter ref="A1:H451" xr:uid="{9935AF2A-4D8B-4F1A-85F3-AE774492B6F5}"/>
  <mergeCells count="121">
    <mergeCell ref="D97:D99"/>
    <mergeCell ref="E97:E99"/>
    <mergeCell ref="F97:F99"/>
    <mergeCell ref="C81:C95"/>
    <mergeCell ref="D81:D95"/>
    <mergeCell ref="E81:E95"/>
    <mergeCell ref="F81:F95"/>
    <mergeCell ref="B97:B100"/>
    <mergeCell ref="G97:H97"/>
    <mergeCell ref="G99:G100"/>
    <mergeCell ref="H99:H100"/>
    <mergeCell ref="C100:F100"/>
    <mergeCell ref="C97:C99"/>
    <mergeCell ref="E74:E79"/>
    <mergeCell ref="F74:F79"/>
    <mergeCell ref="B81:B96"/>
    <mergeCell ref="G81:H81"/>
    <mergeCell ref="G83:H83"/>
    <mergeCell ref="G86:H86"/>
    <mergeCell ref="G91:H91"/>
    <mergeCell ref="G95:G96"/>
    <mergeCell ref="H95:H96"/>
    <mergeCell ref="C96:F96"/>
    <mergeCell ref="E63:E72"/>
    <mergeCell ref="F63:F72"/>
    <mergeCell ref="B74:B80"/>
    <mergeCell ref="G74:H74"/>
    <mergeCell ref="G76:H76"/>
    <mergeCell ref="G79:G80"/>
    <mergeCell ref="H79:H80"/>
    <mergeCell ref="C80:F80"/>
    <mergeCell ref="C74:C79"/>
    <mergeCell ref="D74:D79"/>
    <mergeCell ref="E53:E61"/>
    <mergeCell ref="F53:F61"/>
    <mergeCell ref="B63:B73"/>
    <mergeCell ref="G63:H63"/>
    <mergeCell ref="G68:H68"/>
    <mergeCell ref="G72:G73"/>
    <mergeCell ref="H72:H73"/>
    <mergeCell ref="C73:F73"/>
    <mergeCell ref="C63:C72"/>
    <mergeCell ref="D63:D72"/>
    <mergeCell ref="F41:F51"/>
    <mergeCell ref="B53:B62"/>
    <mergeCell ref="G53:H53"/>
    <mergeCell ref="G55:H55"/>
    <mergeCell ref="G58:H58"/>
    <mergeCell ref="G61:G62"/>
    <mergeCell ref="H61:H62"/>
    <mergeCell ref="C62:F62"/>
    <mergeCell ref="C53:C61"/>
    <mergeCell ref="D53:D61"/>
    <mergeCell ref="B41:B52"/>
    <mergeCell ref="G41:H41"/>
    <mergeCell ref="G44:H44"/>
    <mergeCell ref="G49:H49"/>
    <mergeCell ref="G51:G52"/>
    <mergeCell ref="H51:H52"/>
    <mergeCell ref="C52:F52"/>
    <mergeCell ref="C41:C51"/>
    <mergeCell ref="D41:D51"/>
    <mergeCell ref="E41:E51"/>
    <mergeCell ref="A41:A52"/>
    <mergeCell ref="A53:A62"/>
    <mergeCell ref="A63:A73"/>
    <mergeCell ref="A74:A80"/>
    <mergeCell ref="A81:A96"/>
    <mergeCell ref="A97:A100"/>
    <mergeCell ref="D2:D13"/>
    <mergeCell ref="E2:E13"/>
    <mergeCell ref="F2:F13"/>
    <mergeCell ref="A2:A14"/>
    <mergeCell ref="A15:A28"/>
    <mergeCell ref="A29:A40"/>
    <mergeCell ref="E15:E27"/>
    <mergeCell ref="F15:F27"/>
    <mergeCell ref="B2:B14"/>
    <mergeCell ref="G2:H2"/>
    <mergeCell ref="G6:H6"/>
    <mergeCell ref="G9:H9"/>
    <mergeCell ref="G13:G14"/>
    <mergeCell ref="H13:H14"/>
    <mergeCell ref="C14:F14"/>
    <mergeCell ref="C2:C13"/>
    <mergeCell ref="E29:E39"/>
    <mergeCell ref="F29:F39"/>
    <mergeCell ref="B15:B28"/>
    <mergeCell ref="G15:H15"/>
    <mergeCell ref="G18:H18"/>
    <mergeCell ref="G27:G28"/>
    <mergeCell ref="H27:H28"/>
    <mergeCell ref="C28:F28"/>
    <mergeCell ref="C15:C27"/>
    <mergeCell ref="D15:D27"/>
    <mergeCell ref="F101:F111"/>
    <mergeCell ref="B29:B40"/>
    <mergeCell ref="G29:H29"/>
    <mergeCell ref="G32:H32"/>
    <mergeCell ref="G36:H36"/>
    <mergeCell ref="G39:G40"/>
    <mergeCell ref="H39:H40"/>
    <mergeCell ref="C40:F40"/>
    <mergeCell ref="C29:C39"/>
    <mergeCell ref="D29:D39"/>
    <mergeCell ref="A101:A112"/>
    <mergeCell ref="B101:B112"/>
    <mergeCell ref="G101:H101"/>
    <mergeCell ref="G107:H107"/>
    <mergeCell ref="G111:G112"/>
    <mergeCell ref="H111:H112"/>
    <mergeCell ref="C112:F112"/>
    <mergeCell ref="C101:C111"/>
    <mergeCell ref="D101:D111"/>
    <mergeCell ref="E101:E111"/>
    <mergeCell ref="A115:B115"/>
    <mergeCell ref="C115:F115"/>
    <mergeCell ref="A113:E113"/>
    <mergeCell ref="F113:H113"/>
    <mergeCell ref="A114:B114"/>
    <mergeCell ref="C114:F1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2025-07-21T09:17:19Z</dcterms:modified>
</cp:coreProperties>
</file>