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rnyvéd és vízügy\"/>
    </mc:Choice>
  </mc:AlternateContent>
  <xr:revisionPtr revIDLastSave="0" documentId="13_ncr:1_{B4B8959E-1E9F-498A-9780-E704C682B906}" xr6:coauthVersionLast="47" xr6:coauthVersionMax="47" xr10:uidLastSave="{00000000-0000-0000-0000-000000000000}"/>
  <bookViews>
    <workbookView xWindow="-120" yWindow="-120" windowWidth="29040" windowHeight="15990" xr2:uid="{AAF40F27-048F-46A9-B613-E2F8B6A3509A}"/>
  </bookViews>
  <sheets>
    <sheet name="6.2" sheetId="1" r:id="rId1"/>
    <sheet name="6.3" sheetId="3" r:id="rId2"/>
    <sheet name="6.4.1" sheetId="6" r:id="rId3"/>
    <sheet name="6.4.2" sheetId="5" r:id="rId4"/>
    <sheet name="6.4.3" sheetId="7" r:id="rId5"/>
    <sheet name="6.4.4" sheetId="4" r:id="rId6"/>
  </sheets>
  <definedNames>
    <definedName name="_xlnm._FilterDatabase" localSheetId="0" hidden="1">'6.2'!$A$1:$H$455</definedName>
    <definedName name="_xlnm._FilterDatabase" localSheetId="1" hidden="1">'6.3'!$A$1:$H$443</definedName>
    <definedName name="_xlnm._FilterDatabase" localSheetId="2" hidden="1">'6.4.1'!$A$1:$H$444</definedName>
    <definedName name="_xlnm._FilterDatabase" localSheetId="3" hidden="1">'6.4.2'!$A$1:$H$458</definedName>
    <definedName name="_xlnm._FilterDatabase" localSheetId="4" hidden="1">'6.4.3'!$A$1:$H$422</definedName>
    <definedName name="_xlnm._FilterDatabase" localSheetId="5" hidden="1">'6.4.4'!$A$1:$H$393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7" l="1"/>
  <c r="H12" i="7"/>
  <c r="H17" i="7"/>
  <c r="H23" i="7"/>
  <c r="H28" i="7"/>
  <c r="H34" i="7"/>
  <c r="H44" i="7"/>
  <c r="H50" i="7"/>
  <c r="H58" i="7"/>
  <c r="F84" i="7" s="1"/>
  <c r="H63" i="7"/>
  <c r="H73" i="7"/>
  <c r="H82" i="7"/>
  <c r="H14" i="6" l="1"/>
  <c r="H28" i="6"/>
  <c r="H35" i="6"/>
  <c r="H42" i="6"/>
  <c r="H52" i="6"/>
  <c r="H64" i="6"/>
  <c r="H70" i="6"/>
  <c r="H80" i="6"/>
  <c r="H85" i="6"/>
  <c r="H89" i="6"/>
  <c r="H93" i="6"/>
  <c r="F106" i="6" s="1"/>
  <c r="H99" i="6"/>
  <c r="H104" i="6"/>
  <c r="H9" i="5" l="1"/>
  <c r="H14" i="5"/>
  <c r="H27" i="5"/>
  <c r="H40" i="5"/>
  <c r="H51" i="5"/>
  <c r="H63" i="5"/>
  <c r="H76" i="5"/>
  <c r="H86" i="5"/>
  <c r="H100" i="5"/>
  <c r="H107" i="5"/>
  <c r="H118" i="5"/>
  <c r="F120" i="5" s="1"/>
  <c r="H7" i="4" l="1"/>
  <c r="H13" i="4"/>
  <c r="H18" i="4"/>
  <c r="H27" i="4"/>
  <c r="H36" i="4"/>
  <c r="H43" i="4"/>
  <c r="H48" i="4"/>
  <c r="H53" i="4"/>
  <c r="F55" i="4" s="1"/>
  <c r="H21" i="3" l="1"/>
  <c r="H25" i="3"/>
  <c r="H38" i="3"/>
  <c r="H60" i="3"/>
  <c r="H70" i="3"/>
  <c r="H79" i="3"/>
  <c r="H102" i="3"/>
  <c r="F104" i="3"/>
  <c r="H114" i="1" l="1"/>
  <c r="H102" i="1"/>
  <c r="H87" i="1"/>
  <c r="H71" i="1"/>
  <c r="H66" i="1"/>
  <c r="H61" i="1"/>
  <c r="H48" i="1"/>
  <c r="H41" i="1"/>
  <c r="H35" i="1"/>
  <c r="H31" i="1"/>
  <c r="H25" i="1"/>
  <c r="H16" i="1"/>
  <c r="H12" i="1"/>
  <c r="H8" i="1"/>
  <c r="F116" i="1" l="1"/>
</calcChain>
</file>

<file path=xl/sharedStrings.xml><?xml version="1.0" encoding="utf-8"?>
<sst xmlns="http://schemas.openxmlformats.org/spreadsheetml/2006/main" count="1009" uniqueCount="470">
  <si>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</si>
  <si>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</si>
  <si>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</si>
  <si>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</si>
  <si>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</si>
  <si>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</si>
  <si>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</si>
  <si>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</si>
  <si>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</si>
  <si>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</si>
  <si>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Szabadkézi és szakmai műszaki rajzot készít. A műszaki rajzokat felhasználói szinten olvassa és értelmezi.</t>
  </si>
  <si>
    <t>Ismeri a méretezés alapelveit, a rajzi ábrázolás szabályait, rendelkezik műszaki rajzzal kapcsolatos alapismeretekkel.</t>
  </si>
  <si>
    <t>Törekszik a pontos munkavégzésre a rajzolás során. Szem előtt tartja, hogy elemzései szakmailag releváns tartalommal rendelkezzenek.</t>
  </si>
  <si>
    <t>A rajzot instrukciók alapján önállóan készíti, olvassa, értelmezi, az elkészült rajzot önállóan javítja.</t>
  </si>
  <si>
    <t>Terepen vízszintes méréseket végez, részletpontok relatív koordinátáit derékszögű koordináta-méréssel meghatározza.</t>
  </si>
  <si>
    <t>Ismeri a geodézia felosztását, a relatív és az abszolút helymeghatározás módszerét. Ismeri a derékszögű koordináta-mérés lépéseit. Érti a mérési jegyzőkönyv és mérési vázlat készítését.</t>
  </si>
  <si>
    <t>Elkötelezett a terepi mérési feladatok precíz kivitelezésében. Kész az önálló és csoportos terepi munkára, és társaival szemben hajlandó kompromisszumot kötni a feladat elvégzése során. Törekszik az eszközök szakszerű, biztonságos használatára. Terepi mérések során is figyelmet fordít a munka-, tűz-, balesetvédelmi előírásokra. A mérések során figyel, hogy a mérés ne okozzon a szükségesnél nagyobb környezeti terhelést.</t>
  </si>
  <si>
    <t>A kitűzést és koordináta-méréseket instrukció alapján önállóan, vagy csoportosan végzi. A mérési eredményeket önállóan rögzíti.</t>
  </si>
  <si>
    <t>Időjárási elemeket mér hagyományos és digitális eszközökkel.</t>
  </si>
  <si>
    <t>Ismeri az időjárási elemeket, rendelkezik a méréshez szükséges eszközismerettel.</t>
  </si>
  <si>
    <t>Leírás alapján önállóan képes az egyes időjárási elemek mérésére alkalmas eszközt kiválasztani. Instrukció alapján elvégzi a meteorológiai mérést.</t>
  </si>
  <si>
    <t>Mérési eredményeiből helyszínrajzot készít, digitális és papír alapú alaptérképeket és szakmailag fontos tematikus térképeket olvas.</t>
  </si>
  <si>
    <t>Ismeri a térképek felosztását rendeltetésük szerint. Rendelkezik jelkulcsi alapismeretekkel, értelmezi az izovonalas térképeket.</t>
  </si>
  <si>
    <t>Mérési eredményeit instrukciók alapján rendezi, az alapján önállóan készíti a helyszínrajzot. A térképet a megadott célnak megfelelően önállóan olvas.</t>
  </si>
  <si>
    <t>Anyagok fizikai tulajdonságait terepi és laboratóriumi körülmények között meghatározza.</t>
  </si>
  <si>
    <t>Ismeri az anyagok fizikai tulajdonságait, az azok jellemzésére szolgáló mértékegységeket (hosszúság, térfogat, tömeg, sűrűség).</t>
  </si>
  <si>
    <t>Nyitott az új megoldásokra és türelmes a terepi és laboratóriumi vizsgálatai során. Magára nézve kötelezőnek fogadja el a mérések során a szabványok előírásait. Csoportmunkában együttműködésre kész. Szem előtt tartja a gyakorlatok kivitelezése során a munka- és balesetvédelmi szabályokat. Törekszik a minőségbiztosítási követelmények betartására.</t>
  </si>
  <si>
    <t>Instrukciók alapján csoportosan, vagy önállóan határozza meg a vizsgálatot. A mérések megkezdése előtt és a mérés közben is ellenőrzi az eszközök biztonságos állapotát.</t>
  </si>
  <si>
    <t>Oldatokat készít kristályvizes és kristályvizet nem tartalmazó sókból.</t>
  </si>
  <si>
    <t>Érti az oldódás, a hidratáció és a szolvatáció fogalmát, ismeri a különböző koncentráció számításokat.</t>
  </si>
  <si>
    <t>Leírás alapján önállóan, vagy másokkal együttműködve a kívánt koncentrációjú oldatot elkészíti, a keverék szétválasztásához szükséges módszert kiválasztja, és a szétválasztást elvégezi. A feladat megkezdése előtt és a végrehajtása közben is önállóan ellenőrzi az eszközök állapotát.</t>
  </si>
  <si>
    <t>Keverékeket laboratóriumi elválasztási módszerekkel szétválaszt.</t>
  </si>
  <si>
    <t>Ismeri a homogén és heterogén rendszerek jellemzőit. Ismeri az egyes elválasztási műveletek végrehajtásához szükséges eszközöket, azok használatának szabályait.</t>
  </si>
  <si>
    <t>Egyed alatti és egyed feletti szerveződési szinteket figyel meg, vizsgál és határoz meg.</t>
  </si>
  <si>
    <t>Ismeri az élő rendszerek egymásra épülő szerveződési szintjeit. Ismeri a mikroszkóp szakszerű használatát és a preparátumok készítésének módszereit. Alkalmazás szintjén ismeri a papír alapú és digitális határozók használatát.</t>
  </si>
  <si>
    <t>Érdeklődik és érzékeny környezete iránt. Nyitott a tudományos újításra (pl. digitális mikroszkóp használatára) és képes alkalmazni az újításokat. Hajlandó az új megoldások alkalmazására a biológiai vizsgálatai során.</t>
  </si>
  <si>
    <t>Leírás alapján önállóan mikrobiológiai, biológiai mintákat mikroszkóppal vizsgál. Egyedi és egyed feletti szinteket önállóan vizsgál, meghatároz. A biológiai mintákat kellő gondossággal kezeli és vizsgálja. Munkakörnyezetének és eszközeinek a tisztaságát folyamatosan és önállóan ellenőrzi.</t>
  </si>
  <si>
    <t>Mérési adatokat digitális eszközök használatával gyűjt, rendszerez, egyszerű matematikai módszerekkel feldolgoz, eredményeit számszerűen, vagy grafikusan megjeleníti.</t>
  </si>
  <si>
    <t>Ismeri az adatgyűjtéshez, rendszerezéshez, egyszerű matematikai feldolgozáshoz és ábrázoláshoz szükséges matematikai műveleteket, digitális eszközöket, programokat.</t>
  </si>
  <si>
    <t>Törekszik arra, hogy a grafikus megjelenítése mások számára is jól érthető, esztétikus, valamint kifejező legyen. Szakmailag megfelelő kifejezéseket és ábrázolási módokat használ.</t>
  </si>
  <si>
    <t>Az adatok feldolgozását önállóan végzi.</t>
  </si>
  <si>
    <t>Egyszerű, a hulladékválogatáshoz, vagy a víz (folyadék) szállításhoz kapcsolódó gépészeti, automatizált berendezést kezel.</t>
  </si>
  <si>
    <t>Ismeri a víz-, szennyvízhálózatok egyszerű gépészeti berendezéseinek és automatizált eszközeinek működését, használatának munkavédelmi szabályait és karbantartási feladatait. Ismeri a hulladékválogatáshoz kapcsolódó gépészeti, automatizálási berendezéseket.</t>
  </si>
  <si>
    <t>Törekszik arra, hogy a vízgépészeti, hulladékkezelési és területkezelési berendezéseket rendeltetésszerűen, a használati előírásoknak megfelelően a környezet megóvására figyelemmel használja. A munkája során a környezetben okozott kár elkerülésére törekszik.</t>
  </si>
  <si>
    <t>Vízgépészeti és hulladékválogatási berendezéseket önállóan ellenőriz. Instrukció és folyamatos felügyelet mellett önállóan, vagy másokkal együttműködve használja és kezeli a gépészeti berendezéseket. Szerelési, karbantartási feladatokat önállóan végez.</t>
  </si>
  <si>
    <t>Területkezelési tevékenysége körében (gyepgondozás, cserjeírtás) használt egyszerű gépet üzembe helyez, egyszerű beállításokat elvégez, egyszerű alkatrészt leírás alapján cserél.</t>
  </si>
  <si>
    <t>Ismeri a zöld területek fenntartásához, rendezéséhez kapcsolódó gépészeti feladatokat (cserjeírtás, gyepek gondozása). Egyszerű gépek kezelési és használati útmutatóját értelmezni tudja.</t>
  </si>
  <si>
    <t>A munkafolyamatok és gépkezelés során instrukció, vagy leírás alapján önállóan, másokkal együttműködve, körültekintően dolgozik.</t>
  </si>
  <si>
    <t>Természettudományos szöveget, leírást értelmez, és abból szakmailag megfelelő következtetést, összefüggést emel ki és fogalmaz meg. Értelmezéshez digitális és más tudástárakban fogalmakat és értelmezési jó gyakorlatokat, megoldásokat keres, és azokat helyzetfüggően adaptálja és használja.</t>
  </si>
  <si>
    <t>Megérti a szakmai alapfogalmakat.</t>
  </si>
  <si>
    <t>Törekszik a környezetvédelmi szempontból pozitív, követendő attitűdöt megjelenítő megfelelő következtetés, összefüggés levonására. Nyitott az újítások iránt. Szem előtt tartja, hogy a feladat jellege határozza meg a megoldások, elemzések megvalósítását.</t>
  </si>
  <si>
    <t>Önállóan értelmezi a szakmai szöveget, valamint a szakmai alapfogalmakat önállóan használja.</t>
  </si>
  <si>
    <t>Folyamatábrát, grafikonokat, műszaki és szakmai leírásokat olvas, értelmez és ebből önmaga, vagy mások számára feladatokat határoz meg, vagy helyes következtést von le.</t>
  </si>
  <si>
    <t>A folyamatábrák és grafikonok olvasásához és értelmezéséhez szükséges ismeretekkel rendelkezik. Megérti a műszaki leírásokat és az azokban szereplő alapvető szakmai fogalmakat, felismeri a fogalmak és folyamatok összefüggéseit.</t>
  </si>
  <si>
    <t>Meglévő ismereteit önállóan társítja grafikonokhoz, folyamatábrákhoz, leírásokhoz. Az értelmezett forrásokból instrukció segítségével további feladatokat határoz meg.</t>
  </si>
  <si>
    <t>A környezeti, vízgazdálkodási rendszereket felismeri, elemeit azonosítja és az elemek szerepét a folyamatban elkülöníti. Folyamatot egyszerűen fizikailag, vagy digitálisan modellez.</t>
  </si>
  <si>
    <t>Felismeri a környezeti, vízgazdálkodási rendszerek elemeit és érti a rendszerekben lezajló folyamatokat, a folyamatok kapcsolódását. Felismeri a folyamatok egymásra hatását és hatások eredményeit. Alapszinten ismeri, hogyan lehet a valóságot leegyszerűsítve folyamatokra, elemekre bontani és a valóságot, egyes folyamatait bemutató modellt építeni.</t>
  </si>
  <si>
    <t>Nyitott a rendszerszemlélet (pl. modell alkotás) iránt munkájában. Kész a másokkal közös munkára feladatainak elvégzése során. Képviseli a fenntarthatóság alapelveit szakmai munkája során. Elkötelezett a környezeti elemek megóvása iránt, ebben aktív szerepet vállal. Szem előtt tartja az üzemeltetés gazdaságossági szempontjait.</t>
  </si>
  <si>
    <t>A szakmai folyamatokat, elemeket önállóan azonosítja, és instrukciók alapján meghatározza az elemek szerepét. A megfigyelt környezeti jelenséget instrukciók alapján modellezi.</t>
  </si>
  <si>
    <t>Műszaki alapismeretek</t>
  </si>
  <si>
    <t>Műszaki ábrázolás</t>
  </si>
  <si>
    <t>Mechanika</t>
  </si>
  <si>
    <t>Gépészeti és automatizálási alapismeretek</t>
  </si>
  <si>
    <t>Környezettechnika alapjai I.</t>
  </si>
  <si>
    <t>Fizikai eljárások</t>
  </si>
  <si>
    <t>Földméréstani alapismertek I.</t>
  </si>
  <si>
    <t>Vízszintes mérések I.</t>
  </si>
  <si>
    <t>Hidrológia alapjai</t>
  </si>
  <si>
    <t>Hidrológiai ismeretek</t>
  </si>
  <si>
    <t>Ökológia</t>
  </si>
  <si>
    <t>Természetvédelem</t>
  </si>
  <si>
    <t>Természettudományos vizsgálatok</t>
  </si>
  <si>
    <t>Fizikai vizsgálatok</t>
  </si>
  <si>
    <t>Kémiai vizsgálatok</t>
  </si>
  <si>
    <t>Biológiai vizsgálatok</t>
  </si>
  <si>
    <t>Környezet- és természetvédelem</t>
  </si>
  <si>
    <t>A vizek környezetvédelme</t>
  </si>
  <si>
    <r>
      <t xml:space="preserve">A tananyagelemek és a deszkriptorok projektszemléletű kapcsolódása: 
</t>
    </r>
    <r>
      <rPr>
        <sz val="11"/>
        <color theme="1"/>
        <rFont val="Franklin Gothic Book"/>
        <family val="2"/>
        <charset val="238"/>
      </rPr>
      <t>A tanuló vázlatrajzot, célnak megfelelő metszetet és folyamatábrát készít. Önállóan és célszerűen alkalmazza a kicsinyítést és a magassági torzítást. Saját ábráiban meg tud jeleníteni kapcsolódó szakmai információkat, valamint képes következtetéseket levonni az ábrákból.
Projektalapú oktatás során a tanuló elkészíti az osztálytermük vagy más tanterem rajzát. Ehhez először egy vázlatrajzot készít, majd leméri a terem főbb méreteit. A mérési eredmények alapján elkészíti a tanterem műszaki rajzát, amely lehet felülnézeti, oldalnézeti, három képsíkú ábrázolás, vagy akár hossz- illetve keresztmetszet is. A rajzában alkalmazza a műszaki ábrázolás alapelveit, valamint célszerűen használja a kicsinyítést és a magassági torzítást. A rajzot ellátja a szükséges feliratokkal, megadja a méretarányt, illetve ha magassági torzítást alkalmazott, feltünteti annak mértékét is.
A tanulók egymás rajzait áttekintik és értékelik.</t>
    </r>
  </si>
  <si>
    <r>
      <t xml:space="preserve">A tananyagelemek és a deszkriptorok projektszemléletű kapcsolódása: 
</t>
    </r>
    <r>
      <rPr>
        <sz val="11"/>
        <color theme="1"/>
        <rFont val="Franklin Gothic Book"/>
        <family val="2"/>
        <charset val="238"/>
      </rPr>
      <t>A tanuló felmérési és kitűzési ismereteket alkalmaz terepi munkák során. A megismert eszközök és műszerek felhasználásával csoportosan képesek elkészíteni vízszintes értelmű felmérést, valamint ehhez a szükséges jegyzőkönyvet önállóan vezetik.
Egy lehetséges projekt keretében fakatasztert készítenek. A tanulók csoportosan felmérik egy park vagy sétány fáit. A felméréshez kiválasztják a megfelelő mérési eljárást (derékszögű koordináta mérés vagy poláris koordináta mérés), és a megismert eszközök, műszerek alkalmazásával elkészítik a vízszintes értelmű felmérést, mint projektfeladatot.
Ehhez szabályosan vezetik a mérési jegyzőkönyvet, majd a felmérés eredményét ábrán megjelenítik. Az ábrán jelölik az egyes fák helyét, továbbá megadják a fák további jellemzőit is, például a törzs átmérőjét egy méter magasságban, a fa hozzávetőleges korát, magasságát, faját stb.</t>
    </r>
  </si>
  <si>
    <r>
      <t xml:space="preserve">A tananyagelemek és a deszkriptorok projektszemléletű kapcsolódása: 
</t>
    </r>
    <r>
      <rPr>
        <sz val="11"/>
        <color theme="1"/>
        <rFont val="Franklin Gothic Book"/>
        <family val="2"/>
        <charset val="238"/>
      </rPr>
      <t>Folyadékok és szilárd anyagok fizikai tulajdonságainak meghatározását végzi a tanuló. Jártas a tömeg- és térfogatmérés módszereiben, ismeri a folyadékok és szilárd anyagok sűrűségének laboratóriumi meghatározását. A mérőeszközöket célszerűen és szakszerűen tudja használni.
Erre alkalmas projektfeladat lehet az ülepedési sebesség vizsgálata. Egy szemcsés szilárd anyag ülepedését vizsgálva a tanuló kiszámítja az ülepedési sebességet. Ehhez leméri a szemcsés anyag sűrűségét, az ismert tömegű szemcsés anyagot tartalmazó folyadék és a keverék sűrűségét, és ha lehetséges, meghatározza a keverék dinamikai viszkozitását (ha nincs rá mód, akkor 0,001 Pa·s értékkel számolnak). Szitasorral meghatározza a szemcsés anyag jellemző szemcseátmérőjét.
A mérési eredményeket felhasználva a Stokes-törvény alapján kiszámítja az ülepedési sebességet.</t>
    </r>
  </si>
  <si>
    <r>
      <t xml:space="preserve">A tananyagelemek és a deszkriptorok projektszemléletű kapcsolódása:
</t>
    </r>
    <r>
      <rPr>
        <sz val="11"/>
        <color theme="1"/>
        <rFont val="Franklin Gothic Book"/>
        <family val="2"/>
        <charset val="238"/>
      </rPr>
      <t>A tanuló oldatokat készít sókból a kívánt koncentrációban. Szükség szerint képes hígítani vagy töményíteni az oldatokat. Ehhez tudja értelmezni az oldatok jellemzésére használt mutatókat, mint például a tömegszázalék, térfogatszázalék és az anyagmennyiség-koncentráció.
A tanultak összegzésére alkalmas projektfeladat lehet annak meghatározása, hogy a víz párolgása mennyiben függ a víz sótartalmától. A projekt során a tanuló elkészít egy ismert anyagmennyiségű koncentrációjú NaCl-oldatot, majd ebből ismert térfogatú hígítási sort állít elő. Kiszámítja a hígítási sor egyes tagjaiban a NaCl koncentrációját és az oldott NaCl tömegét.
A tanuló meghatározza a hígítási sor egyes tagjainak sűrűségét, és ezek alapján kiszámítja az oldatok sótartalmát tömegszázalékban. Heti bontásban tömegméréssel követi az oldat vízvesztését, majd a vízvesztés figyelembevételével újraszámolja a sóoldat tömegszázalék értékét. Az eredmények alapján elemzi a párolgás sebessége és a sótartalom közötti kapcsolatot.</t>
    </r>
  </si>
  <si>
    <r>
      <t>A tananyagelemek és a deszkriptorok projektszemléletű kapcsolódása:</t>
    </r>
    <r>
      <rPr>
        <sz val="11"/>
        <color theme="1"/>
        <rFont val="Franklin Gothic Book"/>
        <family val="2"/>
        <charset val="238"/>
      </rPr>
      <t xml:space="preserve"> A
 tanuló a vizsgálati célnak megfelelően alkalmazza a laboratóriumi elválasztási műveleteket. Szakszerűen végrehajtja a lecsapatási, ülepítési, szűrési, bepárlási, kristályosítási, szárítási és extrahálási feladatokat.
Projektszemléletű oktatás keretében a tanuló szódás vízlágyítással határozza meg a víz kalciumtartalmát. Ebben a projektben alkalmazza a lecsapást, az ülepítést, a szűrést és a szárítást mint elválasztási műveleteket.</t>
    </r>
  </si>
  <si>
    <r>
      <t xml:space="preserve">A tananyagelemek és a deszkriptorok projektszemléletű kapcsolódása: 
</t>
    </r>
    <r>
      <rPr>
        <sz val="11"/>
        <color theme="1"/>
        <rFont val="Franklin Gothic Book"/>
        <family val="2"/>
        <charset val="238"/>
      </rPr>
      <t>A tanuló képes az élőlények alapszintű elkülönítésére, ismeri az ehhez szükséges határozók használatának főbb jellemzőit. Megfigyeli és vizsgálja a mikroszkópikus és makroszkópikus élőlényeket.
A tanuló elvégzi az edényes növények közösségeinek felmérését digitális határozó segítségével, majd az ökológiai mutatók alapján jellemzi a közösséget.
Kapcsolódó projektként az élőhely TVR-analízisét végzi el. Saját mobiltelefonjára letölthető digitális növényhatározó (pl. Plannet) alkalmazással felméri egy élőhely 2 méter × 2 méteres kvadrátjában található edényes növényeket.
Az eredményeket könyv alapú határozóval is visszaellenőrzi, és tanári segítséggel kiszűri a hibás határozási javaslatokat.
Az adatbázisból kikeresi az egyes fajok T, W és R indikációs értékeit, majd ezek alapján jellemzi a növényközösséget és annak élőhelyét.</t>
    </r>
  </si>
  <si>
    <r>
      <t xml:space="preserve">A tananyagelemek és a deszkriptorok projektszemléletű kapcsolódása:
</t>
    </r>
    <r>
      <rPr>
        <sz val="11"/>
        <color theme="1"/>
        <rFont val="Franklin Gothic Book"/>
        <family val="2"/>
        <charset val="238"/>
      </rPr>
      <t>A tanuló alapvető gépészeti tevékenységeket képes ellátni. Ismeri az oldható és nem oldható kötéseket, a gyakoribb hajtásrendszereket, valamint rendelkezik alapvető hidraulikai ismeretekkel. Ezen ismeretei alapján el tud végezni egyszerűbb, a napi karbantartás körébe tartozó szerelési feladatokat.
Elsajátítja a megismert gépészeti berendezések biztonságos használatát.
A közlekedőedények vizsgálata alkalmas arra, hogy összekapcsolja a gépészeti és hidraulikai ismereteket.
A projekt során a tanulók oldható vagy nem oldható kötések alkalmazásával összeállítanak egy közlekedőedényt úgy, hogy annak egyik csőszára elzárható legyen, és a csőben a légnyomás értéke megváltoztatható legyen.
A közlekedőedényben gyakorlati megfigyeléseket végeznek, modellezik a víz szivattyúzását és nyomás alá helyezését, majd megfigyelik a vízoszlop magasságának változását.</t>
    </r>
  </si>
  <si>
    <r>
      <t xml:space="preserve">A tananyagelemek és a deszkriptorok projektszemléletű kapcsolódása: 
</t>
    </r>
    <r>
      <rPr>
        <sz val="11"/>
        <color theme="1"/>
        <rFont val="Franklin Gothic Book"/>
        <family val="2"/>
        <charset val="238"/>
      </rPr>
      <t>A tanuló életkorának és előismereteinek megfelelően képes természettudományos szövegeket értelmezni, azokból a lényeget kiemelni és következtetéseket levonni.
Célnak megfelelően tud természettudományos ismereteket tartalmazó szövegeket keresni online felületeken, azokat értelmezni és ismereti szintjének megfelelően kritikusan szemlélni.
A természettudományos hátterű cikkek kritikus szemlélete hasznos projektfeladat lehet.
Ebben a projektben a tanulók az interneten keresnek életkoruknak és előismereteiknek megfelelő, adott témában készült természettudományos cikkeket, például étkezési tanácsok, fogyókúrák, testépítés, hasznos vagy káros tápanyagok témakörében.
Az olvasottakból kiemelik a lényeget, majd bemutatják azt társaiknak.
A cikkekben megfogalmazott tényeket online vagy hagyományos források alapján ellenőrzik vissza, és véleményt fogalmaznak meg arról, hogy a szövegben szereplő tartalmak mennyiben tekinthetők tudományosnak, illetve mennyiben áltudományosnak.</t>
    </r>
  </si>
  <si>
    <r>
      <t xml:space="preserve">A tananyagelemek és a deszkriptorok projektszemléletű kapcsolódása: 
</t>
    </r>
    <r>
      <rPr>
        <sz val="11"/>
        <color theme="1"/>
        <rFont val="Franklin Gothic Book"/>
        <family val="2"/>
        <charset val="238"/>
      </rPr>
      <t>A tanuló elsajátítja a rendszerben való gondolkodás alapjait.
Terepi megfigyelések során, vagy egy valóságon alapuló modellen felismeri a rendszer elemeit, és egyszerű, lineáris logika mentén értelmezhető kapcsolatokat képes meghatározni közöttük.
Egyszerű modellalkotáshoz alkalmas projektfeladat lehet egy ok-okozati tabló készítése.
A tanuló olyan tablót állít össze, amely egy környezeti vagy vízgazdálkodási jelenség okát és következményét mutatja be.
A tablóban a lineáris logikai kapcsolatrendszert követve modellezi az ok-okozati viszonyt.
Amennyiben több ok együttes hatása vagy több okozat is megjelenik, azt a modellben szintén bemutatja a tanuló.</t>
    </r>
  </si>
  <si>
    <r>
      <t xml:space="preserve">A tananyagelemek és a deszkriptorok projektszemléletű kapcsolódása: 
</t>
    </r>
    <r>
      <rPr>
        <sz val="11"/>
        <color theme="1"/>
        <rFont val="Franklin Gothic Book"/>
        <family val="2"/>
        <charset val="238"/>
      </rPr>
      <t>A tanuló életkorának és előismereteinek megfelelő műszaki szövegeket képes értelmezni, azokból a lényeget kiemelni és következtetéseket levonni.
Természettudományos és műszaki tartalmakhoz kapcsolódó vázlatokat, rajzokat, ábrákat és grafikonokat értő módon elemez.
A 6. és 9. sorban szereplő deszkriptoroknál bemutatott sótartalmú víz párolgásának vizsgálata projekt során készült grafikonok elemzése lehetőséget biztosít a kitűzött célok elérésére.
A grafikonok alapján meghatározza, hogy van-e összefüggés a víz sótartalma és a párolgás sebessége között, és ha igen, milyen jellegű ez az összefüggés.
Állapítsa meg, hogyan változott az elpárolgó víz tömege hétről hétre, ahogy az adott hígítási elem egyre töményebbé vált.</t>
    </r>
  </si>
  <si>
    <r>
      <t xml:space="preserve">A tananyagelemek és a deszkriptorok projektszemléletű kapcsolódása: 
</t>
    </r>
    <r>
      <rPr>
        <sz val="11"/>
        <color theme="1"/>
        <rFont val="Franklin Gothic Book"/>
        <family val="2"/>
        <charset val="238"/>
      </rPr>
      <t xml:space="preserve">A tanuló célszerűen használja a digitális mérési eszközöket a kívánt környezeti jellemzők mérésére. A mérési eredményeket rendszerezi, és egyszerű matematikai-statisztikai módszerekkel elemzi. Az eredményeket grafikus úton jeleníti meg.
Kapcsolódó projekt lehet a sótartalmú víz párolgásának vizsgálata. Ebben a projektben a tanuló elemzi a 6. sorban bemutatott deszkriptorhoz tartozó projektjavaslat eredményeit, és grafikusan ábrázolja az adatokat.
Megjeleníti az egyes edényekben az idő függvényében, vagy az idővel előrehaladva növekvő sókoncentráció függvényében, hogy mekkora tömegű víz párolgott el.
</t>
    </r>
  </si>
  <si>
    <t>"A" Műszaki tevékenységek (1; 10; 11. sor)</t>
  </si>
  <si>
    <t>"B" Közös szakmai alapok (2; 3; 4. sor)</t>
  </si>
  <si>
    <t>"C" Laboratóriumi tevékenységek (5; 6; 7; 8. sor)</t>
  </si>
  <si>
    <t>"D" Szakmai kompetenciák (9; 12; 13; 14. sor)</t>
  </si>
  <si>
    <r>
      <t>A tananyagelemek és a deszkriptorok projektszemléletű kapcsolódása:</t>
    </r>
    <r>
      <rPr>
        <sz val="11"/>
        <color theme="1"/>
        <rFont val="Franklin Gothic Book"/>
        <family val="2"/>
        <charset val="238"/>
      </rPr>
      <t xml:space="preserve"> 
A tanuló felkészül valamely területgondozásra alkalmas berendezés üzemeltetésére. Ehhez megismeri a berendezés szabályozását, biztonságos használatának előírásait, valamint a napi karbantartás lépéseit.
Önállóan értelmezi a berendezés gépleírását, és felügyelet mellett elvégzi a berendezés beállítását.
Egy fűnyíró üzemeltetése jól integrálja a szükséges tevékenységeket, ezért alkalmas projektfeladat lehet.
Ebben a projektben a tanulócsoport közösen értelmezi a berendezés gépleírását, majd felügyelet mellett beállítják a vágásmagasságot és elvégzik a gép üzemeltetése előtti beállításokat.
A berendezés üzembe helyezése előtt a tanulók bemutatják a berendezés szabályozását és biztonságos használatának előírásait.
A napi karbantartás részeként a tanulók elvégzik a fűnyíró tisztítását, továbbá leszerelik, majd visszaszerelik a fűnyíró vágóélét az élezéshez.</t>
    </r>
  </si>
  <si>
    <r>
      <t xml:space="preserve">A tananyagelemek és a deszkriptorok projektszemléletű kapcsolódása: 
</t>
    </r>
    <r>
      <rPr>
        <sz val="11"/>
        <color theme="1"/>
        <rFont val="Franklin Gothic Book"/>
        <family val="2"/>
        <charset val="238"/>
      </rPr>
      <t>A tanuló elsajátítja a megfigyelt vagy mért valóság rajzban történő egyszerűsítésének és megjelenítésének lépéseit, és ezeket fel tudja használni egyszerűbb térkép vagy vázlatrajz elkészítéséhez. Vázlatrajzokból és térképekből képes információkat kinyerni, és azokat más szakmai tevékenységekhez alkalmazni.
Az előző, azaz a 3. sorban szereplő deszkriptornál javasolt projektfeladatban keletkezett csapadékadatok alapján a tanuló csapadéktérképet szerkeszt. Ehhez begyűjti minden tanulótársától a megjelenítendő csapadékadatokat és a mérés pontos helyét. A mérési helyeket megjeleníti egy alaptérképen. A mért csapadékadatokat az alaptérképre felvitte után kézzel vagy térinformatikai szoftver segítségével izohieta-térképet készít. Ehhez lineáris vagy a térinformatikai szoftverben elérhető interpolációs eljárást használ.</t>
    </r>
  </si>
  <si>
    <r>
      <t xml:space="preserve">A tananyagelemek és a deszkriptorok projektszemléletű kapcsolódása:
</t>
    </r>
    <r>
      <rPr>
        <sz val="11"/>
        <color theme="1"/>
        <rFont val="Franklin Gothic Book"/>
        <family val="2"/>
        <charset val="238"/>
      </rPr>
      <t>Egyszerűbb meteorológiai méréseket képes elvégezni. Felismeri az időjárás szerepét a vízkészlet alakulásában, és ezen ismeretek alapján képes elemezni saját mérési eredményeinek hatását az adott terület vízkészletére, különösen a felszíni és felszín alatti vizek készletének változására.
Önállóan végzett projektfeladat keretében a tanulók csapadékmérést végeznek lakóhelyükön. Ehhez PET-palackból csapadékmérő edényt készítenek: a palackot kétharmad magasságban keresztbe vágják, majd a felső, a palack száját formázó részt megfordítva tölcsérként visszaragasztják az alsó részre.
A csapadékmérő edényt minden tanuló a lakóhelyén, egy alkalmas helyen felállítja, és a csapadék események napi mennyiségét feljegyzi. A projekt során keletkező saját csapadék-idősorokat a tanulók elemezik, majd közösen értékelik az egyes csapadékesemények területi változékonyságát.</t>
    </r>
  </si>
  <si>
    <t>A légkör környezetvédelme</t>
  </si>
  <si>
    <t>Környezetvédelmi alapismeretek I.</t>
  </si>
  <si>
    <r>
      <t>Ágazati alapoktatás összes óras</t>
    </r>
    <r>
      <rPr>
        <b/>
        <sz val="11"/>
        <rFont val="Franklin Gothic Book"/>
        <family val="2"/>
        <charset val="238"/>
      </rPr>
      <t>záma:</t>
    </r>
  </si>
  <si>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</si>
  <si>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12 óra</t>
    </r>
  </si>
  <si>
    <r>
      <t xml:space="preserve">időkeret: </t>
    </r>
    <r>
      <rPr>
        <sz val="11"/>
        <color theme="1"/>
        <rFont val="Franklin Gothic Book"/>
        <family val="2"/>
        <charset val="238"/>
      </rPr>
      <t>11 óra</t>
    </r>
  </si>
  <si>
    <r>
      <t xml:space="preserve">Kapcsolódó tananyagegységek: 
</t>
    </r>
    <r>
      <rPr>
        <sz val="11"/>
        <color theme="1"/>
        <rFont val="Franklin Gothic Book"/>
        <family val="2"/>
        <charset val="238"/>
      </rPr>
      <t>"C", "D"</t>
    </r>
  </si>
  <si>
    <r>
      <t>időkeret:</t>
    </r>
    <r>
      <rPr>
        <sz val="11"/>
        <color theme="1"/>
        <rFont val="Franklin Gothic Book"/>
        <family val="2"/>
        <charset val="238"/>
      </rPr>
      <t xml:space="preserve"> 8 óra</t>
    </r>
  </si>
  <si>
    <r>
      <t>Kapcsolódó tananyagegységek:</t>
    </r>
    <r>
      <rPr>
        <sz val="11"/>
        <color theme="1"/>
        <rFont val="Franklin Gothic Book"/>
        <family val="2"/>
        <charset val="238"/>
      </rPr>
      <t xml:space="preserve"> "B", "C", "D"</t>
    </r>
  </si>
  <si>
    <t xml:space="preserve">Az iskolaudvar vízháztartásának meghatározása
A projekt célja: különböző gyakorlati tevékenységek projektalapú összekapcsolása, mint például terepi vízszintes felmérések, meteorológiai mérések végzése, helyszínrajz készítése és a vízháztartási folyamatok modellezése. A tanulók 3–5 fős csoportokban végzik el az iskolaudvar vízszintes értelemben vett felmérését, amely során olyan vázlatrajzot készítenek, amelyen egyértelműen elkülönítik az udvar fedett és nem fedett területeit. A rajz alapján meghatározzák a fedett területek nagyságát. Ezt követően kiválasztanak egy korábban mért csapadékeseményt, és modellezik, hogy mi történik a lehulló csapadékkal a különböző felszínborításokon (pl. épületek, vízzáró burkolatok esetén). Modelljükben becslést készítenek a felszíni lefolyás mértékére, valamint arra, hogy a csapadék mekkora része szivároghatott be a talajba. A tanulók azt is modellezik, hogyan lehetne csökkenteni a lefolyás mértékét az iskolaudvarban, és megvizsgálják ennek lehetséges következményeit a vízkészlet különböző formáira, valamint az iskolaudvar környezeti viszonyaira. A projekt zárásaként meghatározzák a vízvisszatartás jelentőségét, mint egyre fontosabb vízgazdálkodási célt.
A projekt megvalósításához szükséges eszközök: 
kitűzőrudak, mérőszalagok, szögprizma, csapadékmérő edény a meteorológiai adatok gyűjtéséhez.
A vízszintes értelmű felmérést derékszögű koordinátaméréssel végzik. Az adatok alapján a tanulók kézzel készítenek helyszínrajzot.
A projekt időigénye:
vízszintes mérések: 4–8 óra,
helyszínrajz elkészítése: 2–4 óra,
lefolyás becslése: kb. 2 óra,
modellezés és következtetések levonása: 1–2 óra.
A projekt eredményei és dokumentumai:
kézzel készített helyszínrajz,
csapadék és lefolyás mennyiségének számítása,
a vízháztartás modellezésének összefoglalója.
A projekt sikeressége ezen dokumentumok tartalmának és minőségének alapján értékelhető.
Megvalósítási javaslat:
A projekt kivitelezéséhez szükséges egy megfelelő csapadékesemény, ezért ajánlott ősszel vagy késő tavasszal elvégezni, amikor a csapadék gyakorisága nagyobb.
</t>
  </si>
  <si>
    <t xml:space="preserve">Egy élőhely ökológiai viszonyainak feltárása
A projekt célja: különböző tevékenységek projektalapú összekapcsolása, mint például meteorológiai mérések végzése, egyed feletti szerveződési szintek vizsgálata, anyagok fizikai tulajdonságainak mérése, illetve elválasztási műveletek alkalmazása. A tanulók (vagy 2–3 fős csoportjaik) egy kiválasztott élőhely edényes flórájának felvételezése után az egyes fajok ökológiai mutatói alapján jellemzik az élőhely nedvességállapotát és talajreakcióját. A kiválasztott élőhely talajából vett mintákon laboratóriumi vizsgálatokat végeznek. A tanulók meghatározzák például: a talaj nedvességtartalmát gravimetriás módszerrel, illetve a talaj mésztartalmát, szénsavas kivonatból történő kalcium kicsapással, szűréssel és szárítással. Amennyiben több, karakteresen eltérő élőhely is vizsgálatra kerül, lehetőség nyílik az ökológiai mutatók és a laboratóriumban mért értékek összevetésére, ami különösen tanulságos lehet. A növényzet terepi felméréséhez szükséges eszközök: mérőszalag, nagyító, határozók (online vagy könyv formájában). A talajvizsgálatokhoz szükséges eszközök: laboratóriumi üvegeszközök, szénsavas víz, melegítőlap vagy Bunsen-égő, szűrőpapír, szárítószekrény, analitikai mérleg. Terepi felmérés módszerei: Gyepek esetén 2×2 méteres kvadrátokon belül történjen a felvételezés; Erdei élőhelyeknél 10×10 méteres kvadrát használata javasolt.; A mész kicsapása a szénsavas oldatból melegítéssel vagy Na₂CO₃ adagolásával történhet.
A projekt időigénye:
növényzet terepi felvételezése: kb. 4 óra,
ökológiai mutatók kikeresése és az élőhely jellemzése: 2 óra,
talajvizsgálatok (nedvesség és mésztartalom): 4 óra,
eredmények összevetése és értelmezése: 1 óra.
A projekt során létrejövő dokumentumok:
az élőhely fajlistája és az egyes fajok ökológiai mutatói,
az élőhely részletes ökológiai jellemzése,
mérési jegyzőkönyv a talaj nedvesség- és mésztartalmáról,
az ökológiai és fizikai vizsgálatok eredményeinek összefoglaló összevetése.
Fontos megjegyzés: Digitális növényhatározók használata során körültekintően kell eljárni, mivel gyakran nem a legvalószínűbbnek jelölt faj azonosítása a helyes. Ezért a határozás eredményeit mindenképpen célszerű az oktatónak ellenőriznie, vagy könyv alapú határozó leírásai és képei alapján a tanulókkal közösen felülvizsgáltatnia.
</t>
  </si>
  <si>
    <t>Izoterma térkép készítése
A projekt célja: különböző tevékenységek projektalapú összekapcsolása, például terepi vízszintes mérések, meteorológiai megfigyelések, helyszínrajz készítése, valamint a mérési eredmények matematikai módszerekkel történő feldolgozása. A projekt egy kis kiterjedésű, de karakteresen eltérő hőmérsékleti viszonyokkal rendelkező területen valósul meg, például árnyékos és napos felszínek határán. A tanulók a területen hőmérsékletméréseket végeznek, majd a mérési pontokat vízszintes értelemben bemérik, és ezek alapján helyszínrajzot készítenek.
A mért hőmérsékleti adatokból interpoláció segítségével meghatározzák az adott terület izotermáit, majd izoterma térképet készítenek. A térkép eredményei összevethetők a mérési terület növényzetének ökológiai mutatóival is, ami lehetőséget ad a különböző tudományterületek összekapcsolására. A projekt megvalósítása kisebb tanulócsoportokban (2–3 fő) a leghatékonyabb. A megvalósításhoz szükséges eszközök: kitűzőrudak, mérőszalagok, szögprizma, terepi mérésre alkalmas hőmérő. A projekt megvalósítása: A vízszintes értelmű felmérést derékszögű koordinátaméréssel végzik. Az így kapott adatok alapján a tanulók kézzel készítik el a helyszínrajzot. A hőmérsékletmérés eredményeit interpolációs módszerrel dolgozzák fel, ebből készül az izoterma térkép.
A projekt időigénye:
vízszintes értelmű mérések: 3 óra,
helyszínrajz készítése: 1 óra,
hőmérsékletmérés: 1 óra,
izoterma térkép elkészítése: 3 óra.
A projekt eredményeként létrejövő dokumentumok:
hőmérsékleti adatsor és abból képzett értékek,
vízszintes mérések jegyzőkönyve és a belőle készült helyszínrajz,
a mért adatok alapján észült izoterma térkép.</t>
  </si>
  <si>
    <r>
      <t xml:space="preserve">Kapcsolódó tananyagegységek: 
</t>
    </r>
    <r>
      <rPr>
        <sz val="11"/>
        <color theme="1"/>
        <rFont val="Franklin Gothic Book"/>
        <family val="2"/>
        <charset val="238"/>
      </rPr>
      <t>"B"</t>
    </r>
  </si>
  <si>
    <r>
      <t xml:space="preserve">Kapcsolódó tananyagegységek: 
</t>
    </r>
    <r>
      <rPr>
        <sz val="11"/>
        <color theme="1"/>
        <rFont val="Franklin Gothic Book"/>
        <family val="2"/>
        <charset val="238"/>
      </rPr>
      <t>"A", "B"</t>
    </r>
  </si>
  <si>
    <t>A hulladékgazdálkodás alapjai</t>
  </si>
  <si>
    <t>Hulladékgazdálkodási ismeretek</t>
  </si>
  <si>
    <t>Zaj, zajvédelem</t>
  </si>
  <si>
    <t>Települési alapismeretek</t>
  </si>
  <si>
    <t>Talajvédelem</t>
  </si>
  <si>
    <t>Biológiai eljárások</t>
  </si>
  <si>
    <t>Kémiai eljárások</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</si>
  <si>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</si>
  <si>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16 óra</t>
    </r>
  </si>
  <si>
    <t>Környezetelemzés
Célja: Levegő, víz, talaj, hulladék, zaj és biológiai paraméterek mérésének elvégzése, digitális mérőeszközök alkalmazása, valamint környezetvédelmi javaslatok megfogalmazása. Projektleírás: A tanulócsoportok kisebb egységekben közösen kiválasztanak egy olyan környezeti jelenséget vagy problémát, amelyet saját környezetükben is ismernek vagy tapasztalnak. Ezután meghatározzák a kiválasztott jelenség mérhető jellemzőit, amelyekkel követhető a probléma alakulása és a következmények mérése is lehetővé válik.
A tanulók feltérképezik a változók mérésére alkalmas módszereket, majd az előzetes tudásukra és a rendelkezésre álló eszközökre alapozva kiválasztják a számukra legmegfelelőbbet. Ezután megtervezik és elvégzik a mintavételt és a mérést. Az eredmények kiértékelése után következtetéseket vonnak le a vizsgált környezeti jelenség jelenlegi állapotára, változására és várható következményeire vonatkozóan. Ezen alapulóan javaslatokat fogalmaznak meg a környezetterhelés csökkentésére. Megjegyzések: Az alkalmazott eszközök és módszerek nem előre meghatározottak, hanem a tanulócsoportok feladata, hogy ezek közül maguk válasszanak. Fontos, hogy a projekt tervezésénél az egyszerűbb, könnyebben megvalósítható mérési feladatokat részesítsük előnyben, mivel a tanulók hajlamosak túl nagy feladatot vállalni.
Időigény becslése:
Probléma kiválasztása: 1 óra
Mérhető változók meghatározása: 1 óra
Mérési módszerek áttekintése: 3 óra
Próbamérés műmintával: 3-4 óra
Mintavétel megtervezése: 1 óra
Mintavétel és mintaelőkészítés: 1-6 óra
Mérés: 3-4 óra
Kiértékelés és következtetések megfogalmazása: 1-3 óra
További megfontolások: A tanulók általában nagyobb feladatot vállalnak, mint amit ésszerű keretek között meg tudnak valósítani, ezért érdemes őket egyszerűbb mérések felé terelni. A projekt motiváló eleme, hogy a feladat kiválasztása a tanulók kezében van, így érdemes megtartani a tanuló által választott témákat, és nem előre meghatározott oktatói feladatokat adni. Ez ugyan nagyobb kihívást jelent az oktató számára, viszont ösztönzi az önállóságot és kreativitást a tanulók részéről.</t>
  </si>
  <si>
    <r>
      <t>Kapcsolódó tananyagegységek:</t>
    </r>
    <r>
      <rPr>
        <sz val="11"/>
        <color theme="1"/>
        <rFont val="Franklin Gothic Book"/>
        <family val="2"/>
        <charset val="238"/>
      </rPr>
      <t xml:space="preserve"> 
"B", "C"</t>
    </r>
  </si>
  <si>
    <r>
      <t xml:space="preserve">időkeret: </t>
    </r>
    <r>
      <rPr>
        <sz val="11"/>
        <color theme="1"/>
        <rFont val="Franklin Gothic Book"/>
        <family val="2"/>
        <charset val="238"/>
      </rPr>
      <t>10 óra</t>
    </r>
  </si>
  <si>
    <t xml:space="preserve">Bírósági tárgyalás – környezetvédelmi és természetvédelmi jogi problémák
Projekt célja: A környezetvédelmi és természetvédelmi jogi normák alkalmazása, valamint a kapcsolattartás és együttműködés más szakigazgatási szereplőkkel. Projekt leírása: A projekt egy olyan környezetvédelmi jelenséghez, eseményhez vagy haváriához kapcsolódik, ahol egyéni érdekek és közérdekek ütköznek (például fa fűtés okozta szálló por szennyezés), vagy különböző társadalmi érdekek kerülnek konfliktusba (például természetvédelem versus árvízvédelem). A tanulók egy előre kiválasztott témához kapcsolódó jogszabályi háttérből készülnek fel irányított módon. Két csoport dolgozik: az egyik csoport védi, a másik pedig támadja az adott környezetvédelmi jelenséget, eseményt vagy annak szereplőit. A felkészülést követően egy szimulált bírósági tárgyalást tartanak, ahol ütköztetik a jogi szabályozást, valamint az egyes érdekcsoportok álláspontját és érveit. A végén döntéshozatal történik, amelyet az oktató vagy egy külön tanulócsoport, mint esküdtszék hoz meg.
Résztvevők: Érdekcsoportokat képviselő tanulók (3-5 fő csoportonként) és Esküdtszék (5-7 fő)
Szükséges eszközök: Online jogszabálytárak, egyéb hiteles online források
Munkafolyamat:
Mindkét érdekcsoport felkészül jogszabályi hivatkozásokkal alátámasztott érvekkel, illetve a másik fél érveit cáfoló tényekkel és jogszabályi háttérrel.
A bírósági tárgyalás során a felek bemutatják álláspontjukat, érveiket ütköztetik, majd a döntéshozó (bíró vagy esküdtszék) meghozza ítéletét.
Az oktató moderátorként segíti a tárgyalást, és szükség esetén közbeavatkozik jogi kérdések tisztázásában.
Időigény:
Felkészülés: 4–8 óra
Bírósági tárgyalás: 1 óra
Következtetések és tapasztalatok megbeszélése: 1 óra
Értékelés: Az érdekcsoportok felkészülési jegyzetei és jogszabályi hivatkozásai;  Az esküdtszék jegyzetei; A bírósági tárgyalás folyamata és eredménye
Megjegyzés:
A projekt egy jó hangulatú szerepjáték, amely azonban sikeres megvalósításához megköveteli a résztvevők komoly, felelősségteljes hozzáállását.
</t>
  </si>
  <si>
    <t>Mederérdességi tényező meghatározása
Projekt célja: Vízszintes és függőleges földmérési feladatok elvégzése, digitális eszközök használata, valamint a mért adatok feldolgozása.
A projekt leírása: Egy tanulócsoport (3-4 fő) egy vízfolyás mederjellemzőit határozza meg terepi mérések alapján. A mérések kiterjednek a meder lejtésére, a meder keresztmetszetének főbb méreteire, valamint a víz sebességére. A begyűjtött adatokat a Chezy-képletbe behelyettesítve meghatározható a vizsgált mederszakasz mederérdességi tényezője. A számított értéket összevetik a mederállapotra vonatkozó, táblázatokból kikeresett mederérdességi tényezővel, így ellenőrizhető a mérés helyessége.
Szükséges eszközök: mérőszalag, szintezőléc, szintezőműszer, úszó, stopperóra vagy forgószárnyas vízsebességmérő
Mérések leírása:
A meder lejtését vonalszintezéssel határozzák meg.
A meder keresztmetszetét a szintezéssel érintett mederszakaszon legalább két ponton mérik, ehhez a szintezőléc vagy más, a meder szélességének és vízmélységének mérésére alkalmas eszköz használható.
A víz sebességét úszóval vagy forgószárnyas vízsebesség-mérővel mérik.
Időigény:
Terepi mérés: 4–6 óra
Számítások elvégzése: kb. 2 óra
Eredmény:
Mérési jegyzőkönyv a mederjellemzők adatgyűjteményével
A mérési eredmények alapján kiszámított mederérdességi tényező
Megjegyzés:
A projekt során érdemes azonos mederállapotú vízfolyás-szakaszon végezni a mérést, hogy a mederérdességi tényező értelmezhető és összehasonlítható legyen.</t>
  </si>
  <si>
    <t>Szakmairányok közös óraszáma:</t>
  </si>
  <si>
    <r>
      <t xml:space="preserve">A tananyagelemek és a deszkriptorok projektszemléletű kapcsolódása: 
</t>
    </r>
    <r>
      <rPr>
        <sz val="11"/>
        <color theme="1"/>
        <rFont val="Franklin Gothic Book"/>
        <family val="2"/>
        <charset val="238"/>
      </rPr>
      <t>A tanuló környezetvédelmi és környezettechnikai ismereteit összekapcsolva képes meghatározni a környezeti problémák mérséklésének eszközeit, valamint ki tudja választani a legalkalmasabb eljárásokat azok kezelésére. Az ismeretek elmélyítésére javasolt egy olyan projektfeladat elvégzése, amelyben a tanulók a környezetterhelést okozó tevékenységeket és az azok mérséklését szolgáló környezettechnikai eljárásokat kapcsolják össze. A tanulók, egyénileg vagy csoportban, dolgozzanak ki egy kiválasztott környezetterhelésre épülő elemzést, vizsgálják meg annak közvetlen környezeti kárait, valamint a közvetett, társadalmi hatásait. Tekintsék át a tanult környezettechnikai eljárásokat, és válasszák ki közülük azt, amely a leghatékonyabb lehet a kiválasztott probléma kezelésében. Határozzák meg, hogy az alkalmazni kívánt eljárás milyen berendezések kialakítását igényli, ezek üzemeltetése milyen feltételeket támaszt, és milyen szakmai, gazdasági környezetet követel meg. Irodalmi adatok alapján becsüljék meg, milyen mértékű kibocsátáscsökkentés érhető el a választott eljárás és berendezés alkalmazásával.</t>
    </r>
  </si>
  <si>
    <t>Hulladékgazdálkodás</t>
  </si>
  <si>
    <t>Zajvédelem, sugárvédelem</t>
  </si>
  <si>
    <t>Levegőtisztaság-védelem</t>
  </si>
  <si>
    <t>Víz- és szennyvíztisztítás</t>
  </si>
  <si>
    <t>Környezetvédelmi technológiák</t>
  </si>
  <si>
    <t>Szerves anyagok és tulajdonságaik</t>
  </si>
  <si>
    <t>Szervetlen anyagok és tulajdonságaik</t>
  </si>
  <si>
    <t>Anyagismeret</t>
  </si>
  <si>
    <t>Hidraulikai ismeretek</t>
  </si>
  <si>
    <t>Hidraulika alapjai</t>
  </si>
  <si>
    <t>Környezettechnika alapjai II.</t>
  </si>
  <si>
    <t>Radioaktivitás alapjai, sugárvédelem</t>
  </si>
  <si>
    <t>Környezetvédelmi alapismeretek II.</t>
  </si>
  <si>
    <t>A szakmai tevékenységeit a munkahelyi vezető irányítása mellett végzi. Kezelési, üzemeltetési feladatokat önállóan végez, rutinszerű feladatokat önállóan, teljes felelősséggel lát el.</t>
  </si>
  <si>
    <t>Szem előtt tartja az elővigyázatosságot és a megelőzést - mint a környezetvédelem legfontosabb alapelveit. Kezelési tevékenységekhez a legkisebb terhelést jelentő, valamint az elérhető legjobb technológiákat részesíti előnyben. Munkája során törekszik a keletkező hulladék mennyiségének minimalizálásra, másodnyersanyagként történő hasznosítására, és a hulladék kezelésének optimalizálásra.</t>
  </si>
  <si>
    <r>
      <t xml:space="preserve">Ismeri az emberi tevékenységből származó a vízburkot, a légkört és a talajt érő környezetterhelés következményeit, azok megelőzésére és elhárítására szolgáló fizikai, kémiai és biológiai eljárások alapjait, alkalmazásuknak főbb szabályait. </t>
    </r>
    <r>
      <rPr>
        <sz val="11"/>
        <color rgb="FF000000"/>
        <rFont val="Franklin Gothic Book"/>
        <family val="2"/>
        <charset val="238"/>
      </rPr>
      <t>Ismeri a hulladékok csoportjait, hulladékok környezetkárosító hatásait, környezetszennyezést kizáró gyűjtési és kezelési módjait.</t>
    </r>
  </si>
  <si>
    <t>Bekapcsolódik a hulladékgazdálkodási, szennyvízkezelési, talaj- és levegő-minőségvédelmi területeken végzett tevékenységekbe: adatot gyűjt, rendszerez, kezelési és védelmi tevékenységhez használt eszközt, berendezést üzemeltet.</t>
  </si>
  <si>
    <t>"C" Környezeti és társadalmi rendszerek (7.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</si>
  <si>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tanuló eligazodik a természetvédelem fajmegőrzési és élőhelyvédelmi tevékenységeiben. Képes értelmezni az ezekhez kapcsolódó, hivatalos felületeken elérhető dokumentumokat, és azok alapján következtetéseket levonni.
Ismereteit kapcsolódó projektfeladatban alkalmazza: a projekt során olyan faj- vagy élőhelymegőrzési tervet állít össze, amely a megismert dokumentumokon, saját terepi megfigyelésein, mérései eredményein, illetve nyilvános adatbázisokból gyűjtött adatokon alapul. A terv térjen ki: a kiválasztott védett vagy védendő faj, illetve élőhely jelenlegi állapotára, a fennálló veszélyeztető tényezőkre, valamint a helyzet javítását célzó védelmi intézkedésekre.
A projekt egyénileg vagy csoportosan is megvalósítható. A feladat hozzájárul a tanulók környezettudatosságának fejlesztéséhez, valamint a természetvédelmi dokumentumok gyakorlati alkalmazásának elsajátításához.</t>
    </r>
  </si>
  <si>
    <t>Európai Uniós ismeretek</t>
  </si>
  <si>
    <t>Környezetjog</t>
  </si>
  <si>
    <t>Környezetvédelmi szakigazgatás</t>
  </si>
  <si>
    <t>Önkormányzati igazgatás</t>
  </si>
  <si>
    <t>Jogi- és szakigazgatási ismeretek</t>
  </si>
  <si>
    <t>Természetvédelem (új)</t>
  </si>
  <si>
    <t>Ismeri a védett természeti értékek felmérésének, fenntartásának, kezelésének egyszerűbb formáit.</t>
  </si>
  <si>
    <t>Bekapcsolódik a természetvédelmi megőrzési és kezelési tevékenységekbe: adatot gyűjt, rendszerez.</t>
  </si>
  <si>
    <t>"B" Környezetvédelmi szabályozás (4; 5; 6. sor)</t>
  </si>
  <si>
    <r>
      <t xml:space="preserve">A tananyagelemek és a deszkriptorok projektszemléletű kapcsolódása: 
</t>
    </r>
    <r>
      <rPr>
        <sz val="11"/>
        <color theme="1"/>
        <rFont val="Franklin Gothic Book"/>
        <family val="2"/>
        <charset val="238"/>
      </rPr>
      <t>A tanuló eligazodik a jogszabályi környezetben, és fokozatosan tudatos jogalkalmazóvá válik. Képes értelmezni és alkalmazni a környezetvédelemhez kapcsolódó jogszabályokat.
A jogi és szakigazgatási ismeretek elmélyítését egy olyan projektfeladat segíti, amely egy települési, környezeti vagy társadalmi probléma megoldására irányul. A projekt során a tanuló: meghatározza a kiválasztott probléma jellegét,
azonosítja, hogy mely államigazgatási vagy önkormányzati szervhez fordulhat a probléma megoldása érdekében, áttekinti a probléma jogi szabályozását, majd egy olyan szakmai összefoglalót, beadványt készít, amelyet adott esetben eljuttatna a megfelelő hatósághoz vagy szervezethez.
A projekt eredményeként elkészült beadványt a tanuló átadja egy másik tanulónak, aki szakmai, jogi és szakigazgatási szempontból értékeli azt. Ez a visszacsatolás elősegíti a kritikus gondolkodás fejlődését, valamint a jogi kommunikáció gyakorlását is.</t>
    </r>
  </si>
  <si>
    <t>A jog fogalma, jogalkotás</t>
  </si>
  <si>
    <t>Vezetői utasítások és iránymutatások alapján tartja fenn a kapcsolatot a szakmai szervezetekkel. Rutinszerű feladatokat, mint adatszolgáltatási, nyilvántartás-vezetési és jegyzőkönyvezési, feladatokat önállóan lát el.</t>
  </si>
  <si>
    <t>Problémaközpontú szemléletmóddal törekszik a problémák gyakorlati megoldására. Törekszik az önálló, de szakmailag és jogilag megalapozott szakmai vélemény kialakítására.</t>
  </si>
  <si>
    <t>Ismeri a hatalmi ágakat és azok funkcióit. Ismeri a hazai és nemzetközi jogszabályok hierarchiáját. Ismeri a hatósági, szakhatósági eljárások sajátosságait.</t>
  </si>
  <si>
    <t>Munkahelyét képviselve szakigazgatási szervekkel, önkormányzatokkal, valamint a lakossággal és a civil szervezetekkel kapcsolatot tart, ennek során adatot szolgáltat, nyilvántartást és jegyzőkönyvet vezet.</t>
  </si>
  <si>
    <r>
      <t xml:space="preserve">A tananyagelemek és a deszkriptorok projektszemléletű kapcsolódása: 
</t>
    </r>
    <r>
      <rPr>
        <sz val="11"/>
        <color theme="1"/>
        <rFont val="Franklin Gothic Book"/>
        <family val="2"/>
        <charset val="238"/>
      </rPr>
      <t>A tanuló képes meghatározni egy projekt megvalósításának lépéseit. Nevesíti a megvalósításban részt vevő szereplőket és a szükséges technológiai megoldásokat, továbbá pontosan meghatározza a feladatokat, a felelősségi köröket és a határidőket.
A projekt célja a tanult környezetvédelmi elméleti, technológiai és jogi ismeretek gyakorlati alkalmazásának elősegítése. Ennek keretében a tanulók egy általuk ismert környezeti jelenség vagy probléma megoldására javaslatcsomagot állítanak össze.
A javaslatcsomagban a tanulók: azonosítják a környezeti problémát, feltérképezik annak lehetséges technológiai, illetve jogi és szabályozási megoldásait, a megoldási lehetőségeket költséghatékonyság, eredményesség, időszükséglet és várható következmények szempontjából értékelik, végül az előbbi szempontok alapján rangsorolják a lehetséges beavatkozásokat.</t>
    </r>
  </si>
  <si>
    <t>A szakmai tervek készítésébe munkahelyi vezetői irányítás mellett kapcsolódik be. Egyes részfeladatokat önállóan végez.</t>
  </si>
  <si>
    <t>Elkötelezett környezeti problémák fenntartható módon történő megoldásai mellett. Szabálykövetően, nagyfokú precizitással végzi munkáját. Törekszik a szabályok betartása melletti legjobb és innovatív megoldások alkalmazására, innovatív fejlesztő megoldások megfogalmazására. Törekszik arra, hogy rendszeres önképzéssel és továbbképzéssel szakmai fejlődését elősegítse.</t>
  </si>
  <si>
    <t>Ismeri a természetvédelem céljait, a védett természeti értékek típusait, a természetvédelmi kezelés egyszerűbb formáit. Ismeri az emberi tevékenységből származó környezetterhelés következményeit, az azok elhárítására szolgáló fizikai, kémiai és biológiai eljárások alapjait. Ismeri a környezet- és természetvédelem szabályozásának jogi rendszerét, a digitális jogtárak használatát.</t>
  </si>
  <si>
    <t>Környezetvédelmi és természetvédelmi tevékenységekhez kapcsolódó szakmai tervek, pályázatok készítéséhez javaslatokat, projektötleteket fogalmaz meg, projektötletet tevékenységekre bont, adatokat szolgáltat, kezeli a pályázathoz kapcsolódó adatokat. Digitális jogtárakban jogi alapismeretek birtokában jogi normát megkeres.</t>
  </si>
  <si>
    <r>
      <t xml:space="preserve">A tananyagelemek és a deszkriptorok projektszemléletű kapcsolódása:  
</t>
    </r>
    <r>
      <rPr>
        <sz val="11"/>
        <color theme="1"/>
        <rFont val="Franklin Gothic Book"/>
        <family val="2"/>
        <charset val="238"/>
      </rPr>
      <t>A tanuló célszerűen használja a digitális mérőeszközöket a kívánt környezeti jellemzők mérésére. Felismeri és kihasználja a digitális eszközökben rejlő lehetőségeket a környezeti mérések során, mint például a gyorsabb adatgyűjtés, az egymást követő mérések egyszerű végrehajtása, valamint a mérési eredmények automatikus tárolása.
A kapott adatokat képes rendszerezni, egyszerű matematikai és statisztikai módszerekkel elemezni, valamint grafikus formában megjeleníteni. Az elsajátított mérési és adatfeldolgozási készségeit tanulmányai során különböző projektfeladatokban is alkalmazza.</t>
    </r>
  </si>
  <si>
    <t>Magasságmérések</t>
  </si>
  <si>
    <t>Földméréstani alapismeretek II.</t>
  </si>
  <si>
    <t>Az adatok feldolgozása közben folyamatosan ügyel az adatok pontos rögzítésére, az adatvesztés elkerülésére.</t>
  </si>
  <si>
    <t>Elkötelezett a nyilvántartások pontos és áttekinthető vezetése mellett.</t>
  </si>
  <si>
    <t>Ismeri a táblázatkezelő programokban elérhető főbb matematikai és statisztikai függvényeket, a grafikus megjelenítés lehetőségeit.</t>
  </si>
  <si>
    <t>Mérési adatokat digitális eszközök segítségével gyűjt, rendszerez és nyilvántart.</t>
  </si>
  <si>
    <t>"A" Környezetvédelmi mérések (1; 2; 3. sor)</t>
  </si>
  <si>
    <r>
      <t xml:space="preserve">A tananyagelemek és a deszkriptorok projektszemléletű kapcsolódása: 
</t>
    </r>
    <r>
      <rPr>
        <sz val="11"/>
        <color theme="1"/>
        <rFont val="Franklin Gothic Book"/>
        <family val="2"/>
        <charset val="238"/>
      </rPr>
      <t>A tanuló szakszerűen tudja használni a szintezőműszert és a szintezőlecet. Az eszközök alkalmazásával képes szintezési feladatokat elvégezni, a mérési eredményeket rögzíteni, valamint a mérési hibát kiszámítani. A mérések eredményeit térinformatikai program segítségével tudja megjeleníteni.
A kapcsolódó projektfeladat lehet vonalszintezés vagy területszintezés. Vonalszintezés esetén a tanuló meghatározza egy vonalas létesítmény – például út, csatorna vagy meder – lejtési viszonyait, és az eredményeket grafikusan is bemutatja. Területszintezés során a tanuló szintvonalas térképet vagy digitális domborzatmodellt készít térinformatikai szoftver segítségével.</t>
    </r>
  </si>
  <si>
    <t>A méréseket a munkahelyi vezető instrukciói alapján önállóan, vagy a kollégáival közösen végzi. A méréseket a szabványoknak és az utasításoknak megfelelően végzi. A mérési eredményeket önállóan rögzíti.</t>
  </si>
  <si>
    <t>Törekszik a pontos munkavégzésre. Szem előtt tartja a biztonságos munkavégzés szabályait, terepi munkavégzés közben fokozottan ügyel a biztonságos munkavégzésre.</t>
  </si>
  <si>
    <t>Ismeri a derékszögű koordináta-mérés lépéseit. Ismeri a szintezés elvét. Ismeri a kézi GPS készüléket. Alkalmazói szinten ismeri a térinformatikai szoftverekben az adatok kezelésének a módját, egyszerű térképek létrehozásának lépéseit.</t>
  </si>
  <si>
    <t>Vízszintes és függőleges értelmű földmérési feladatokat végez, az eredményeket digitálisan is rögzíti és térinformatikai szoftverek segítségével az adatokat megjeleníti.</t>
  </si>
  <si>
    <r>
      <t xml:space="preserve">A tananyagelemek és a deszkriptorok projektszemléletű kapcsolódása: 
</t>
    </r>
    <r>
      <rPr>
        <sz val="11"/>
        <color theme="1"/>
        <rFont val="Franklin Gothic Book"/>
        <family val="2"/>
        <charset val="238"/>
      </rPr>
      <t>A tanuló elsajátítja a mintavétel alapjait és a mintaelőkészítés lépéseit. Önállóan végzi a vízminták terepi és laboratóriumi vizsgálatát, a levegőminőségi méréseket, valamint a talajminták fizikai és kémiai tulajdonságainak meghatározását, a hulladékminták elemzését, illetve a zajszint meghatározását kézi zajmérő műszerrel.
A mérési eljárásokat valós vizsgálati helyzeten alapuló projektmunka során alkalmazzák, amikor egy adott környezeti elem jellemzőit kell meghatározni. A méréshez a tanulók a korábban tanult eljárások közül önállóan választják ki azt, amely a vizsgálati cél szempontjából a legmegfelelőbb.
A projekt célja, hogy a tanulók meghatározzák a mérési eljárás elvégzéséhez szükséges mintavételi módszert és mintaelőkészítést, majd elvégezzék a méréseket. A mérési eredmények alapján értékelik az adott környezeti probléma mértékét és jellemzőit.</t>
    </r>
  </si>
  <si>
    <t>Környezetanalitikai mérések</t>
  </si>
  <si>
    <t>Analitika</t>
  </si>
  <si>
    <t>Anyagismereti vizsgálatok</t>
  </si>
  <si>
    <t>Kémiai kötések és kémiai reakciók</t>
  </si>
  <si>
    <t>Anyagi rendszerek</t>
  </si>
  <si>
    <t>A munkahelyi vezetőjének utasításai alapján a mérést önállóan hajtja végre. A mérések megkezdése előtt és a mérés közben is önállóan ellenőrzi az eszközök állapotát. A mérés közben folyamatosan felügyeli a munkahelyi környezetét a mérési eredmények megbízhatósága és a biztonságos munkavégzés érdekében.</t>
  </si>
  <si>
    <t>Törekszik a pontos munkavégzésre. Munkaterületén rendet tart, az eszközöket a rendeltetésüknek megfelelően használja. Szem előtt tartja a biztonságos munkavégzés szabályait. Törekszik az élővilág minél kisebb mértékű zavarására, az alap- és segédanyagok gazdaságos felhasználására, a hulladék minimalizálására és másodnyersanyagként történő hasznosítására.</t>
  </si>
  <si>
    <t>Ismeri a biológiai minták csoportjait, azok mikroszkópos és makroszkópos vizsgálati eljárásait. Ismeri a növényhatározás alapjait. Ismeri a környezeti elemek minőségi jellemzőit, a környezeti elemeket ért szennyezések, káros folyamatok hatásait, a minőségi jellemzők mérésének alapjait. Ismeri a hulladékok környezetkárosító hatásait, a hulladékvizsgálatok alapjait. Ismeri a zajvédelem alapjait.</t>
  </si>
  <si>
    <t>Levegő- víz-, talaj, hulladék-, zaj- és rezgésvédelmi, valamint biológiai vizsgálatokat, méréseket végez.</t>
  </si>
  <si>
    <r>
      <t xml:space="preserve">időkeret: </t>
    </r>
    <r>
      <rPr>
        <sz val="11"/>
        <color theme="1"/>
        <rFont val="Franklin Gothic Book"/>
        <family val="2"/>
        <charset val="238"/>
      </rPr>
      <t>8 óra</t>
    </r>
  </si>
  <si>
    <r>
      <t>időkeret:</t>
    </r>
    <r>
      <rPr>
        <sz val="11"/>
        <color theme="1"/>
        <rFont val="Franklin Gothic Book"/>
        <family val="2"/>
        <charset val="238"/>
      </rPr>
      <t xml:space="preserve"> 18 óra</t>
    </r>
  </si>
  <si>
    <t xml:space="preserve">Kezelési terv készítése az előző projektben felmért élőhely számára
A projekt célja:Természetes élőhelyek állapotának javítása, invázív növényfajok visszaszorítása, valamint adatszolgáltatás biztosítása Natura 2000 kezelési tervekhez.
Projektleírás: A projektet a tanulók önállóan valósítják meg, ugyanakkor célszerű, ha az előző, élőhelytérképezésre irányuló csoportos projektben közösen vizsgált területre készülnek az egyéni kezelési tervek. Ez lehetőséget nyújt arra, hogy a tanulók egymás megoldásait összehasonlítsák, és tanuljanak az eltérő megközelítésekből. A kezelési terv az előző projekt során feltárt veszélyeztető tényezőkre – például közösségszerkezet átalakulása, élőhelydegradáció, invázív fajok megjelenése – adható válaszokat, beavatkozási javaslatokat tartalmazza. A tervbe beépíthetők további veszélyforrások is, mint például az antropogén hatások, vagy természeti eredetű káros folyamatok. A kezelési tervben ki kell térni az egyes veszélyeztető tényezők hatásainak mérséklésére alkalmas módszerekre. Amennyiben több beavatkozási lehetőség is létezik, a tanulónak indokolnia kell a leginkább célszerű és költséghatékony módszer(ek) kiválasztását. A különféle kezelési beavatkozások kombinációinak bemutatása is elvárható, amennyiben az hozzájárul az élőhely hosszú távú fennmaradásához.
Szükséges anyagok és eszközök: Előre nem meghatározhatók, mivel a projekt során alkalmazott módszerek és javaslatok az adott élőhely sajátosságaitól függenek.
Időszükséglet:
A veszélyeztető tényezők áttekintése: 1 óra
Kezelési lehetőségek és tevékenységek áttekintése, elemzése: 12 óra
Kezelési terv kidolgozása és dokumentálása: 5 óra
A projekt eredménye:
Egy adott élőhelyre vagy élőhely-komplexumra vonatkozó kezelési terv, amely részletesen tartalmazza:
a veszélyforrások leírását,
az alkalmazható beavatkozási lehetőségek bemutatását,
a választott beavatkozások indoklását,
valamint az élőhely megőrzését és helyreállítását célzó konkrét javaslatokat.
</t>
  </si>
  <si>
    <r>
      <t xml:space="preserve">Kapcsolódó tananyagegységek: 
</t>
    </r>
    <r>
      <rPr>
        <sz val="11"/>
        <color theme="1"/>
        <rFont val="Franklin Gothic Book"/>
        <family val="2"/>
        <charset val="238"/>
      </rPr>
      <t>"A"</t>
    </r>
  </si>
  <si>
    <r>
      <t>időkeret:</t>
    </r>
    <r>
      <rPr>
        <sz val="11"/>
        <color theme="1"/>
        <rFont val="Franklin Gothic Book"/>
        <family val="2"/>
        <charset val="238"/>
      </rPr>
      <t xml:space="preserve"> 23 óra</t>
    </r>
  </si>
  <si>
    <t>Éghajlatváltozás hatásának követése az élővilág átalakulásában
A projekt célja: Állományfelmérés, invázív fajok monitorozása, élőhelytípusok azonosítása és térképezése a természetvédelmi célok figyelembevételével.
Projektleírás: A tanulók kisebb (2–3 fős) csoportokban dolgoznak. A projekt során az éghajlatváltozás természetes élőhelyekre és az azokban élő fajokra gyakorolt hatását vizsgálják. Az életközösségek az éghajlati viszonyok változására reagálva fokozatosan átalakulnak, amit tudományosan is szükséges dokumentálni. A vizsgált terület élőhelyeinek változását korábbi és jelenlegi élőhelytérképek összevetésével lehet nyomon követni.
A vizsgálatot érdemes kiegészíteni értékes, illetve invázív flóra- és faunaelemek állományváltozásának nyomon követésével is. Az összegyűjtött adatok alapján megállapítható az élőhely éghajlatváltozásnak való kitettsége, valamint az esetlegesen elindult degradációs folyamatok. A projekt alternatív módon más, az adott élőhelyre jellemző környezeti változások (pl. vízviszonyok átalakulása, antropogén hatások) követésére is alkalmazható.
Szükséges eszközök és források: Nemzeti Élőhely-osztályozási Rendszer és annak alrendszerei (online vagy nyomtatott formában); Növény- és állathatározók (online adatbázisok, terepi határozó könyvek
Alkalmazott módszerek:
Élőhelyek lehatárolása távérzékelési adatok és/vagy terepi megfigyelések alapján
Élőhelyfoltok azonosítása, térképi ábrázolása
Értékes és invázív fajok állományának felmérése
Korábbi térképi és szöveges adatok összegyűjtése és összehasonlítása az új mérésekkel
Időszükséglet:
Előkészítés: 2 óra
Terepi adatgyűjtés: 14 óra
Élőhelytérkép elkészítése: 4 óra
Adatfeldolgozás, elemzés: 3 óra
A projekt eredményei:
Friss élőhelytérkép a vizsgált területről
Állományfelmérési adatok (különös tekintettel értékes és invázív fajokra)
Az élőhelyek átalakulását, valamint az éghajlatváltozásnak való kitettségüket bemutató elemzés</t>
  </si>
  <si>
    <r>
      <t>Szakirányú oktatás összes órasz</t>
    </r>
    <r>
      <rPr>
        <b/>
        <sz val="11"/>
        <rFont val="Franklin Gothic Book"/>
        <family val="2"/>
        <charset val="238"/>
      </rPr>
      <t>áma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</si>
  <si>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tanuló képes szakmai kapcsolatot fenntartani a társszervek munkatársaival, valamint a védett területre látogatókkal és az ott gazdálkodókkal a természetvédelmi célok érdekében megfelelő kommunikációs helyzeteket kialakítani. A jó gyakorlatok megerősítésére javasolt projektfeladatként kapcsolattartási reflexiók gyűjtése, amely a tanuló személyes tapasztalatainak összegzése. Ebben bemutatja, milyen kapcsolattartási tevékenységekben vett részt megfigyelőként vagy aktív szereplőként, különösen a nem állami vagy nem közigazgatási szervekkel kialakított kapcsolatokra fókuszálva. Kiemelten a védett területen, annak környezetében élőkkel vagy a területre látogatókkal létrejött személyes interakciókat ismerteti. A gyűjtemény tartalmazza a kommunikációs helyzet rövid elemzését, valamint annak sikerességének vagy sikertelenségének megállapítását. A projekt fő eredménye, hogy a természetvédelmi célok szempontjából sikeres kommunikációs helyzetek, jó példaként megerősítést nyernek a tanulóban.</t>
    </r>
  </si>
  <si>
    <t>Projektfeladat</t>
  </si>
  <si>
    <t>Szakigazgatás</t>
  </si>
  <si>
    <t xml:space="preserve">Természetvédelmi kezelés </t>
  </si>
  <si>
    <t>Vezetői utasítások és iránymutatások alapján tartja a kapcsolatot a társszervekkel.</t>
  </si>
  <si>
    <t>Elkötelezett a biológiai sokféleség megőrzésében. Szem előtt tartja tevékenysége során a természetvédelem céljait. Törekszik arra, hogy a tevékenységével érintett közösségben csak az elkerülhetetlenül szükséges zavarást okozza. Tisztában van a természetvédelmi kezelés során használt munkaeszközök veszélyeivel, a használatukhoz kapcsolódó munkavédelmi és balesetvédelmi előírásokkal. Belátja az előírt védőeszközök használatának szükségességét.</t>
  </si>
  <si>
    <t>Ismeri a természetvédelmi tevékenységgel érintett társszervezetek tevékenységét és szervezeti felépítését.</t>
  </si>
  <si>
    <t>Vízügyi kezelő, hal- és vadgazdálkodásért felelős szervezetekkel, erdőgazdaságokkal és hatóságokkal, valamint az önkormányzatokkal és civil szervezetekkel egyezteti a természetvédelmi kezelési és rehabilitációs tevékenységeket.</t>
  </si>
  <si>
    <t>"B" Természetvédelmi kezelés (4; 5; 6; 7; 8. sor)</t>
  </si>
  <si>
    <r>
      <t>A tananyagelemek és a deszkriptorok projektszemléletű kapcsolódása:</t>
    </r>
    <r>
      <rPr>
        <sz val="11"/>
        <color theme="1"/>
        <rFont val="Franklin Gothic Book"/>
        <family val="2"/>
        <charset val="238"/>
      </rPr>
      <t xml:space="preserve"> 
A tanuló képes gondoskodni a természetvédelmi bemutatóhelyeken tartott állatok ellátásáról. Ellátja a takarmányozásukat, és felismeri egészségügyi problémáikat. Kapcsolódó projektfeladatként munkanaplót készíthet, amelyben bemutatja a végzett tevékenységeket. A projekt célja, hogy a tanuló tudatosítsa az állatok gondozásának és a kertfenntartási feladatoknak a szerepét és célját. A projekt során készített dokumentumban személyes tapasztalatokra alapozva mutassa be a gondozási tevékenységet, amelyet saját képekkel is illusztrálhat.</t>
    </r>
  </si>
  <si>
    <t>Állatgondozási ismeretek</t>
  </si>
  <si>
    <t>Önállóan ellenőrzi a gondozott állatállomány egészségügyi állapotát és a felmerülő gondokat jelzi feletteseinek. Folyamatosan figyelemmel kíséri a gondozott növényeket, a fejlődésüket. Gondozásukat vezetői utasítás szerint végzi.</t>
  </si>
  <si>
    <t>Ismeri az őshonos háziállatfajták és sérült vadon élő állatok gondozásának alapjait. Felismeri a gondozott állaton a betegségre utaló változásokat. Ismeri a gyűjteményes kertek létrehozásának céljait.</t>
  </si>
  <si>
    <t>Természetvédelmi bemutatóhelyeken tartott állatokat, valamint dendrológiai gyűjteményt gondoz.</t>
  </si>
  <si>
    <r>
      <t xml:space="preserve">A tananyagelemek és a deszkriptorok projektszemléletű kapcsolódása: 
</t>
    </r>
    <r>
      <rPr>
        <sz val="11"/>
        <color theme="1"/>
        <rFont val="Franklin Gothic Book"/>
        <family val="2"/>
        <charset val="238"/>
      </rPr>
      <t>A tanuló ismeri a Natura 2000 kezelési terveket, és képes az azok elkészítéséhez szükséges adatokat szolgáltatni. A célirányos adatszolgáltatás megvalósításához javasolt projektként a Natura 2000-es területeken alkalmazott kezelési eljárások és módszerek áttekintése és elemzése, valamint a kaszálásbejelentők vizsgálata. A projekt célja, hogy meghatározza az egyes kezelési lépések célját és azok várt hatásait. Azoknál a kezelési tevékenységeknél, amelyekben a tanuló aktívan részt vett, személyes tapasztalatokon alapuló beszámolót és reflexiót írjon.</t>
    </r>
  </si>
  <si>
    <t>Természetvédelmi nyilvántartások</t>
  </si>
  <si>
    <t>Populációk védelme</t>
  </si>
  <si>
    <t>Fajszintű természetvédelem</t>
  </si>
  <si>
    <t>Természetvédelmi ismeretek</t>
  </si>
  <si>
    <t>A kezelési és fenntartási tervek készítésekor és alkalmazásakor a kapott instrukciók alapján a természeti érték számára legkedvezőbb eljárást, eszközt alkalmazza.</t>
  </si>
  <si>
    <t>Ismeri a kezelési és fenntartási tervek célját, felépítését, az azokból következő gyakorlati tevékenységek szükségességét.</t>
  </si>
  <si>
    <t>A természetvédelmi kezelési tervek és a Natura 2000 fenntartási tervek készítéséhez adatokat szolgáltat.</t>
  </si>
  <si>
    <r>
      <t xml:space="preserve">A tananyagelemek és a deszkriptorok projektszemléletű kapcsolódása: 
</t>
    </r>
    <r>
      <rPr>
        <sz val="11"/>
        <color theme="1"/>
        <rFont val="Franklin Gothic Book"/>
        <family val="2"/>
        <charset val="238"/>
      </rPr>
      <t>A tanuló képes természeti területeken, gyepeken, erdőkben és vizes élőhelyeken kezelési tevékenységet megtervezni és azt a gyakorlatban megvalósítani. Részt tud venni élőhelyek helyreállítási munkáiban, így például gyepek kialakításában, erdősítésben vagy vizes élőhelyek létrehozásában. Gyakorlati ismeretei elmélyítése érdekében egy kiválasztott területen bemutathatja az élőhelykezelési tevékenység hatását. A projekt során fontos a kezelés előtti és kezelés utáni természeti állapot dokumentálása, megjelenítése. Ennek alapján meghatározható a kezelési tevékenység közvetlen hatása a területre, amelyet érdemes összevetni a várt eredményekkel, így a tanuló megítélheti a beavatkozás sikerességét és alkalmasságát.</t>
    </r>
  </si>
  <si>
    <t>Egyéb területek kezelése</t>
  </si>
  <si>
    <t>Nádas és halastó művelési ágú területek kezelése</t>
  </si>
  <si>
    <t>Erdők és fásított területek kezelése</t>
  </si>
  <si>
    <t>Gyepek kezelése</t>
  </si>
  <si>
    <t>Természetvédelmi kezelés</t>
  </si>
  <si>
    <t>A kezelési célnak megfelelő eszközt önállóan, a szakmai vezetőjével konzultálva választja ki. A munkaeszköz biztonságos állapotát a munka megkezdése előtt, valamint a munkavégzés közben is rendszeresen ellenőrzi, az eszközöket előírás szerint önállóan használja.</t>
  </si>
  <si>
    <t>Elkötelezett a biológiai sokféleség megőrzésében. Szem előtt tartja tevékenysége során a természetvédelem céljait. Törekszik arra, hogy a tevékenységével érintett közösségben csak az elkerülhetetlenül szükséges zavarást okozza. Tisztában van a természetvédelmi kezelés során használt munkaeszközök veszélyeivel, a használatukhoz kapcsolódó munka-védelmi és balesetvédelmi előírásokkal. Belátja az előírt védőeszközök használatának szükségességét.</t>
  </si>
  <si>
    <t>Ismeri az egyes élőhelyek kezelésénél használható eljárásokat és ahhoz szükséges eszközöket. Ismeri a gépek használatát, azok használati korlátait. Kiválasztja az adott kezelési, élőhelyrehabilitációs feladatra legalkalmasabb eszközt, esetleg anyagot. Ismeri a használt eszköz munkavédelmi előírásait.</t>
  </si>
  <si>
    <t>Természeti értékek élőhelyén kezelési és élőhelyrehabilitációs feladatokat végez, ennek során egyszerű eszközöket és gépeket használ.</t>
  </si>
  <si>
    <r>
      <t xml:space="preserve">A tananyagelemek és a deszkriptorok projektszemléletű kapcsolódása: 
</t>
    </r>
    <r>
      <rPr>
        <sz val="11"/>
        <color theme="1"/>
        <rFont val="Franklin Gothic Book"/>
        <family val="2"/>
        <charset val="238"/>
      </rPr>
      <t>A tanuló felismeri az invázív növényfajokat és a vízinövényeket, és képes célirányosan alkalmazni az invázív fajok gyérítésének módszereit területkezelés során. Gyepek, erdők és vizes élőhelyek kezelését úgy tudja megtervezni, hogy figyelembe veszi az invázív növényfajok visszaszorításának szempontjait is. Kapcsolódó projektfeladatként kiválaszt egy invázív növényfajt, és megvizsgálja annak gyérítési módszereit. A projekt célja, hogy a tanuló meghatározza, melyik módszer a leghatékonyabb a kiválasztott növényfaj visszaszorítására úgy, hogy közben a természetes élőhely közösségét a legkevésbé veszélyeztesse.</t>
    </r>
  </si>
  <si>
    <t>Felismeri a száraz-földi inváziós növényfajokat és az inváziós vizinövényeket. Ismeri az egyes élőhelyek kezelésénél használható eljárásokat és ahhoz szükséges eszközöket.</t>
  </si>
  <si>
    <t>Az inváziós növényfajokkal veszélyeztetett természeti értékek és természeti területek megóvásával és helyreállításával kapcsolatos kezelést végez.</t>
  </si>
  <si>
    <r>
      <t xml:space="preserve">A tananyagelemek és a deszkriptorok projektszemléletű kapcsolódása: 
</t>
    </r>
    <r>
      <rPr>
        <sz val="11"/>
        <color theme="1"/>
        <rFont val="Franklin Gothic Book"/>
        <family val="2"/>
        <charset val="238"/>
      </rPr>
      <t>A tanuló ismeri a Nemzeti Élőhely-osztályozási Rendszert és annak alrendszereit (Á-NÉR, V-NÉR, C-NÉR, T-NÉR, M-NÉR). Képes meghatározni az élőhely határait, és ehhez hatékonyan használ távérzékelési adatokat és GPS-eszközöket. A vizsgált élőhelyet be tudja sorolni a Nemzeti Élőhely-osztályozási Rendszer megfelelő kategóriájába. Gyakorlati ismereteit valós területen végzett élőhelytérképezés során mélyítheti el. A projekt során a tanuló elkészíti a nemzeti élőhelyosztályozási rendszer szerinti élőhelytérképeket a kijelölt mintaterületen, amely lehet új, eredeti felvételezés vagy korábbi térképek aktualizálása az élőhelyek átalakulásának nyomon követése céljából.</t>
    </r>
  </si>
  <si>
    <t>Életközösségek védelme</t>
  </si>
  <si>
    <t>Önálló munkája során folyamatosan figyeli a természeti értékre vonatkozó adatgyűjtés hatását, hogy a tevékenység ne okozza a természeti értékek jelentős, vagy aránytalan zavarását.</t>
  </si>
  <si>
    <t>Ismeri az élőhely határozók felépítését és használatát. Ismeri a kézi GPS készülék használatát, rögzített pontokból és fedvényekből az élőhelyekre vonatkozó térbeli információk előállítását.</t>
  </si>
  <si>
    <t>Beazonosítja az egyes élőhelytípusokat és távérzékelési, térinformatikai módszerekkel rögzíti az élőhelyfoltok térbeli adatait.</t>
  </si>
  <si>
    <t>"A" Természetvédelmi ökológia (1; 2; 3. sor)</t>
  </si>
  <si>
    <r>
      <t xml:space="preserve">A tananyagelemek és a deszkriptorok projektszemléletű kapcsolódása: 
</t>
    </r>
    <r>
      <rPr>
        <sz val="11"/>
        <color theme="1"/>
        <rFont val="Franklin Gothic Book"/>
        <family val="2"/>
        <charset val="238"/>
      </rPr>
      <t>A tanuló képes elvégezni a populáció állományfelméréshez vagy az élőhelytérképezés projektfeladathoz kapcsolódó adatkezelési feladatokat. Ide tartozik az állománymérethez kapcsolódó adatok rendszerezése, statisztikai elemzése, valamint az állományadatok vagy az állomány időbeli változásának grafikus megjelenítése. Az élőhelytérképezés során a tanuló előállítja az alaptérképeket, digitalizálja az élőhelytérképeket, elkészíti az élőhelyek élettelen környezetére vonatkozó térképi rétegeket, és elvégzi az élőhelyek digitális térképi elemzését. Ezekkel a tevékenységekkel a tanuló gyakorlatiasan fejleszti adatkezelési és térinformatikai készségeit.</t>
    </r>
  </si>
  <si>
    <t>Az állományfelmérés keretében vett mintákat önállóan feldolgozza, az adatok nyilvántartásával kapcsolatos adminisztrációs feladatokat szakszerűen elvégzi.</t>
  </si>
  <si>
    <t>Ismeri az adatfeldolgozáshoz szükséges egyszerű matematikai statisztikai módszereket.</t>
  </si>
  <si>
    <t>Az állományfelmérés keretében vett mintákat feldolgozza, elvégzi az adatok nyilvántartásával kapcsolatos adminisztrációs feladatokat.</t>
  </si>
  <si>
    <r>
      <t xml:space="preserve">A tananyagelemek és a deszkriptorok projektszemléletű kapcsolódása: 
</t>
    </r>
    <r>
      <rPr>
        <sz val="11"/>
        <color theme="1"/>
        <rFont val="Franklin Gothic Book"/>
        <family val="2"/>
        <charset val="238"/>
      </rPr>
      <t>A tanuló képes növényfajok, madárfajok, kisemlősök és rovarok állományának felmérésére, és ehhez szakszerűen, célszerűen alkalmazza a megfelelő állományfelmérési módszereket. Az elsajátított készségek elmélyítésére javasolt egy kiválasztott populáció állományának gyakorlati felmérése projektfeladat keretében. A projekt előkészítő szakaszában a tanulónak ki kell választania a felméréshez leginkább megfelelő módszert – például teljeskörű számlálást, borítás- vagy denzitásbecslést –, le kell határolnia a vizsgálati területet, meg kell határoznia a szükséges mintaszámot, a mérési gyakoriságot, valamint a felmérés időpontját és időtartamát. A populáció méretének meghatározása mellett javasolt egyéb jellemzők vizsgálata is, mint például a koreloszlás vagy a térbeli mintázat. A mért adatok alapján a tanuló következtetéseket von le a populáció állapotáról, és meghatározza annak veszélyeztetettségét.</t>
    </r>
  </si>
  <si>
    <t>Természeti értékekre vonatokozó terepi adatgyűjtést önállóan végez, amely során az adott térségben jelentős természeti értékek állományát felméri. Az inváziós fajok állományát önállóan méri felméri, az adatokat rögzíti és értékeli</t>
  </si>
  <si>
    <t>Alkalmazói szinten ismeri az egyes fajok meghatározására szolgáló nyomtatott és digitális határozókat. Ismeri az egyes fajok állományméret meghatározására alkalmas módszereket.</t>
  </si>
  <si>
    <t>Természeti értékekre vonatkozó terepi adatgyűjtést végez, amely során az adott térségben jelentős természeti értékek állományát felméri. Az inváziós fajok állományát felméri, adatokat rögzít és értékel.</t>
  </si>
  <si>
    <r>
      <t xml:space="preserve">Kapcsolódó tananyagegységek: 
</t>
    </r>
    <r>
      <rPr>
        <sz val="11"/>
        <color theme="1"/>
        <rFont val="Franklin Gothic Book"/>
        <family val="2"/>
        <charset val="238"/>
      </rPr>
      <t>"B", "C"</t>
    </r>
  </si>
  <si>
    <t>Projekt címe: Települési környezetvédelmi akció megtervezése
A projekt célja: A tanuló gyakorlati ismereteket szerez a települési környezetvédelmi programok tervezésében, a jogalkotó tevékenység szakmai megalapozásában, a településrendezési és fejlesztési programokba való bekapcsolódásban. A projekt során a tanuló gyakorolja a kapcsolattartást társszervekkel és ügyfelekkel, valamint fejleszti szemléletformálási és környezetegészségügyi szempontokat érvényesítő kompetenciáit.
A projekt feladata: A tanuló dolgozza ki lakóhelye (vagy választott település) számára egy konkrét, valós környezeti problémára reagáló környezetvédelmi akció vagy program részletes tervét. A program célcsoportja a település lakossága, vagy annak egy jól körülhatárolható része (pl. iskolások, kerttulajdonosok, vállalkozók).
A környezetvédelmi akcióval szembeni elvárások:
A környezeti probléma legyen konkrét, lokálisan is érzékelhető (pl. illegális hulladéklerakás, levegőszennyezés, zöldfelület-hiány, pazarló vízhasználat stb.).
Az akció célja jól megfogalmazott és reálisan elérhető legyen.
A program legyen alkalmas a helyi lakosság bevonására, és ösztönözze az együttműködést.
A tanuló által készítendő terv tartalma:
A megoldandó környezeti probléma és az érintett környezetvédelmi terület meghatározása (1 óra),
A célcsoport kijelölése, jellemzése (1 óra),
Az akció céljának megfogalmazása és a jelenlegi helyzet rövid ismertetése,
A cél eléréséhez szükséges tevékenységek, változtatások időrendi részletezése (8 óra),
A lakosság megszólításához és bevonásához szükséges lépések megtervezése (2 óra),
A megvalósításhoz szükséges személyi, tárgyi és anyagi feltételek összeállítása (2 óra),
A terv végleges, formába öntött összeállítása (2 óra).
A projekt produktuma:
Egy írásos dokumentum formájában elkészült, részletesen kidolgozott környezetvédelmi akció- vagy programterv, amely tartalmazza: a problémaleírást, a célkitűzést, a tevékenységek ütemezését, a célcsoport bevonásának módját, a szükséges erőforrások felsorolását, a lebonyolítás forgatókönyvét.
Szükséges eszközök: számítógép, internet-hozzáférés, térképek, helyi önkormányzati dokumentumok, adatgyűjtési eszközök (pl. kérdőív, jegyzetfüzet).</t>
  </si>
  <si>
    <r>
      <t xml:space="preserve">időkeret: </t>
    </r>
    <r>
      <rPr>
        <sz val="11"/>
        <color theme="1"/>
        <rFont val="Franklin Gothic Book"/>
        <family val="2"/>
        <charset val="238"/>
      </rPr>
      <t>14 óra</t>
    </r>
  </si>
  <si>
    <t>Projekt címe: Települési klímastratégia egy elemének kidolgozása
A projekt célja: A tanuló gyakorlati tapasztalatot szerezzen a települési környezetvédelmi programok szakmai megalapozásában, jogalkotó tevékenység támogatásában, valamint a településrendezési és fejlesztési programokhoz kapcsolódó javaslattételben. A projekt célja továbbá a szemléletformálás és a környezetegészségügyi szempontok érvényesítése egy konkrét klímastratégiai részfeladat feldolgozásán keresztül. A projekt feladataként a tanuló lakóhelye (vagy választott település) számára készítse el a klímastratégia egy elemének szakmai megalapozását. 
Választható témák:
1. CO₂-kibocsátás vizsgálata: A település CO₂-kibocsátásának elemzése, CO₂-csökkentési lehetőségek feltérképezése, Intézkedési javaslatok kidolgozása.
2. Települési energiamix és energiaszegénység vizsgálata: A település jelenlegi energiafogyasztási szerkezetének áttekintése, Az energiaszegénység helyzetének értékelése, Energiamegtakarítási lehetőségek feltárása, A megújuló energiaforrások alkalmazási lehetőségeinek bemutatása.
3. Intézményi energiagazdálkodás: Önkormányzati fenntartású intézmények energiafelhasználásának áttekintése, Energiatakarékossági lehetőségek feltárása és bemutatása.
4. Alkalmazkodás a megváltozó klímához: A burkolt felszínek települési klímára gyakorolt hatásának vizsgálata, A települési zöldterületek állapotának felmérése, A növényborítottság növelésének lehetőségei.
A projekt felépítése:
A választott stratégiai terület meghatározása és átgondolása (1 óra),
A jelen helyzet megismeréséhez szükséges adatok körének meghatározása, adatgyűjtés (8 óra),
A település aktuális helyzetének leírása (2 óra),
Fejlesztési, változtatási lehetőségek irodalmi és szakmai áttekintése (3 óra),
Javaslattétel a klímastratégia részleteinek kidolgozásához (1 óra).
A projekt produktuma: A települési klímastratégia egy kidolgozott fejezete, amely tartalmazza a jelen helyzet bemutatását, a probléma szakmai értelmezését, a fejlesztési lehetőségeket és a tanuló által megfogalmazott javaslatokat. A dokumentum elvárható melléklete lehet: ábra, táblázat, tematikus térkép, infografika.
Szükséges eszközök: számítógép, internet-hozzáférés, települési dokumentumok, statisztikai adatok, térképek, fotók, szükség esetén helyszíni felmérések.</t>
  </si>
  <si>
    <t>Szakirányú oktatás összes óraszám:</t>
  </si>
  <si>
    <r>
      <t xml:space="preserve">A tananyagelemek és a deszkriptorok projektszemléletű kapcsolódása: 
</t>
    </r>
    <r>
      <rPr>
        <sz val="11"/>
        <color theme="1"/>
        <rFont val="Franklin Gothic Book"/>
        <family val="2"/>
        <charset val="238"/>
      </rPr>
      <t>A tanuló szakmai ismereteit és elsajátított kommunikációs képességeit felhasználva képes szemléletformálásra és tréningek megtartására. Egy lehetséges projektfeladat keretében a tanulók csoportokban dolgozzák ki egy környezetvédelmi akció tervét. Válasszanak ki egy, a saját lakóhelyükön vagy egy általuk jól ismert másik településen jellemző környezet- vagy természetvédelmi problémát, amelynek kezelésében a lakosságnak jelentős szerepe lehet. Ilyen probléma lehet például az avarégetés, komposztálás, hulladékgyűjtés, sütőzsiradék kezelése, lakossági eredetű veszélyes hulladékok gyűjtése és átvétele, szilárd tüzelés esetén a fűtőanyag kiválasztása, adományozás és újrahasználat, vakondok a kertben, menyétfélék jelenléte a városban, énekesmadarak védelme, rovarvédelem stb. A választott témában tervezzék meg a lakossági kampányt. A kampány részeként készítsenek olyan alkotást, amely támogatja a lakosság szemléletformálását. Az alkotás lehet plakát, rövidfilm, prezentáció, előadás vagy akár művészeti alkotás is.</t>
    </r>
  </si>
  <si>
    <t>Fenntartható energiagazdálkodás</t>
  </si>
  <si>
    <t>Környezet-egészségügy</t>
  </si>
  <si>
    <t>Fenntarthatóság</t>
  </si>
  <si>
    <t>Kommunikáció és viselkedéskultúra</t>
  </si>
  <si>
    <t>Dokumentumkészítés</t>
  </si>
  <si>
    <t>Ügyintézői feladatok</t>
  </si>
  <si>
    <t>A települési önkormányzatok szerepe a környezetvédelmi igazgatásban</t>
  </si>
  <si>
    <t>Igazgatási ismeretek</t>
  </si>
  <si>
    <t>Megfelelő tapasztalattal önállóan, másokkal együttműködve dolgozik.</t>
  </si>
  <si>
    <t>Kritikusan szemléli az értékek átrendeződését és elvesztését. Elkötelezett a környezettudatos magatartás kialakításában, szemléletformálásban. Értékként tekint az egészségre.</t>
  </si>
  <si>
    <t>Ismeri a környezet‐egészségügy részterületeit, a civilizációs betegségeket, a környezeti ártalmak megelőzésének lehetőségeit.</t>
  </si>
  <si>
    <t>Érvényesíti a környezetegészségügyi szempontokat a döntéshozatali folyamatok során. Szemléletformálási tevékenységet folytat, előadást, oktatást, tréninget tart, kommunikációs hírlevelet működtet, reklámkampányhoz üzenetet fogalmaz meg.</t>
  </si>
  <si>
    <t>"C" Kommunikációs feladatok (8; 10; 11. sor)</t>
  </si>
  <si>
    <r>
      <t xml:space="preserve">A tananyagelemek és a deszkriptorok projektszemléletű kapcsolódása: 
</t>
    </r>
    <r>
      <rPr>
        <sz val="11"/>
        <color theme="1"/>
        <rFont val="Franklin Gothic Book"/>
        <family val="2"/>
        <charset val="238"/>
      </rPr>
      <t>A tanuló képes saját, illetve mások által végzendő munkafeladatok megfelelő tervezésére és ütemezésére. Ennek gyakorlására javasolható projektfeladat a tanuló heti feladatainak rendszerezése és priorizálása. A tanulók egy hét időtartamára előre rendszerezzék saját feladataikat annak alapján, hogy melyek fontosak, illetve nem fontosak, valamint hogy melyek sürgősek, illetve nem sürgősek. E két-két szempont együttes figyelembevételével határozzák meg a heti tevékenységeik sorrendjét és ütemezését, ezzel fejlesztve tervezési és időgazdálkodási képességeiket.</t>
    </r>
  </si>
  <si>
    <t>Ügyviteli, ügyintézési feladatok</t>
  </si>
  <si>
    <t>A közigazgatás alapjai</t>
  </si>
  <si>
    <t>Önálló értékelést, véleményt fogalmaz meg, mások számára meggyőző módon szemlélteti az eredményeket, összefüggéseket. Felelősséget vállal saját vagy csoportjának munkájáért.</t>
  </si>
  <si>
    <r>
      <t xml:space="preserve">Értékként tekint a helyi közösségek és a környezetük szoros kapcsolatára. </t>
    </r>
    <r>
      <rPr>
        <sz val="11"/>
        <color rgb="FF000000"/>
        <rFont val="Franklin Gothic Book"/>
        <family val="2"/>
        <charset val="238"/>
      </rPr>
      <t>Nyitott, innovatív gondolkodásra törekszik. Kreatívan oldja meg a munkavégzése során felmerülő problémákat. A döntések előkészítése során figyelembe veszi a környezetvédelmi szempontokat is.</t>
    </r>
  </si>
  <si>
    <t>Ismeri az önkormányzatok környezetvédelmi, köztisztasági, közszolgáltatási feladatait.</t>
  </si>
  <si>
    <t>Munkaszervezési feladatot lát el a környezetvédelmi jellegű közszolgáltatások területén.</t>
  </si>
  <si>
    <r>
      <t xml:space="preserve"> A tananyagelemek és a deszkriptorok projektszemléletű kapcsolódása: 
</t>
    </r>
    <r>
      <rPr>
        <sz val="11"/>
        <color theme="1"/>
        <rFont val="Franklin Gothic Book"/>
        <family val="2"/>
        <charset val="238"/>
      </rPr>
      <t>A tanuló képes szakmai ismereteit alkalmazva, a hallgatósághoz igazodva érvelni és prezentálni. Ehhez kapcsolódó projektfeladat lehet egy zajvédelmi intézkedés mellett történő érvelés. Egy település belterületén szükséges zajvédelmi tevékenység mellett kell érvelni. A tanulócsoportból kialakított szakértői csoportok különböző zajvédelmi intézkedések hatását vizsgálják meg egy konkrét esetre. Ilyen intézkedések lehetnek az időbeli korlátozás, sebességkorlátozás, útburkolat javítása, építménnyel történő leárnyékolás, a növényzet zajvédelmi hatása vagy zajvédőfal építése. A csoport egy ténylegesen már létező esetben, saját mérések alapján modellezi és meghatározza a zajvédelmi intézkedés hatását, majd ennek alapján állít össze egy zajvédelmi javaslatot. A javaslatokat a tanulók bemutatják egymásnak, és érvelnek mellettük. A végén a tanulócsoport közösen határozza meg a kívánt zajcsillapításhoz legalkalmasabb zajvédelmi eljárást.</t>
    </r>
  </si>
  <si>
    <t>Nyilvántartási és adatszolgáltatási feladatok</t>
  </si>
  <si>
    <t>Részt vesz vezetői döntéselőkészítő, szakmai irányító folyamatokban. Előterjesztéseket, hatástanulmányokat készít, döntési alternatívákkal számol. Érvel szóban és írásban, prezentál.</t>
  </si>
  <si>
    <t>"B" Környezetvédelmi igazgatási feladatok (3; 4; 5; 7;  9. sor)</t>
  </si>
  <si>
    <r>
      <t xml:space="preserve">A tananyagelemek és a deszkriptorok projektszemléletű kapcsolódása: 
</t>
    </r>
    <r>
      <rPr>
        <sz val="11"/>
        <color theme="1"/>
        <rFont val="Franklin Gothic Book"/>
        <family val="2"/>
        <charset val="238"/>
      </rPr>
      <t>A tanuló elsajátította a szabatos szakmai kommunikáció formáit és szabályait. Ügyfelekkel képes kiegyensúlyozottan kommunikálni szokatlan vagy váratlan helyzetekben is. Csoportos feladatvégzés során, az együttműködőkészségüket próbára téve, asszertív kommunikációs gyakorlatokat végezhetnek a tanulók. A projektben a tanulócsoport tagjai felváltva kommunikálnak egymással, miközben a többiek megfigyelik a beszélgetést. A végén közösen elemzik a tapasztalt helyzeteket. Kommunikációs szituációkra példák: 1.) Egy ügyfél késve érkezik az ügyintézésre; 2.) Kollégája munkáját a főnöke átadta Önnek, mert ő valamiért akadályoztatva van, és ez már harmadszor történik meg a héten; 3.) Egy mérges ügyfél agresszíven lép fel az ügyintézés során; 4.) Olyan üggyel vagy problémával érkezik valaki, amelyben Önök nem jogosultak eljárni.</t>
    </r>
  </si>
  <si>
    <t>Az önkormányzatok kapcsolatrendszere</t>
  </si>
  <si>
    <t>Önállóan, másokkal együttműködve, felelősen, a szakmaetikai elveket betartva végzi munkáját. Vitás helyzetekben konstruktív problémamegoldásra, nyílt kommunikációra törekszik.</t>
  </si>
  <si>
    <r>
      <t xml:space="preserve">Elkötelezett a különböző szereplők érdekviszonyainak összehangolása, a helyi közmegegyezés kialakítása iránt. </t>
    </r>
    <r>
      <rPr>
        <sz val="11"/>
        <color rgb="FF000000"/>
        <rFont val="Franklin Gothic Book"/>
        <family val="2"/>
        <charset val="238"/>
      </rPr>
      <t>Belátja az együttműködés szükségességét, hajlandó a kompromisszumra, érdeklődő, empatikus.</t>
    </r>
  </si>
  <si>
    <r>
      <t xml:space="preserve">Ismeri a közigazgatás rendszerét, a közigazgatási eljárás szabályait, az államigazgatási szervek jogállását, feladatkörét. Ismeri a kapcsolattartás, ügyfélfogadás szabályait. </t>
    </r>
    <r>
      <rPr>
        <sz val="11"/>
        <color rgb="FF000000"/>
        <rFont val="Franklin Gothic Book"/>
        <family val="2"/>
        <charset val="238"/>
      </rPr>
      <t>Ismeri az elektronikus kommunikáció (e-mail, video-konferencia stb.) formáit.</t>
    </r>
  </si>
  <si>
    <r>
      <t xml:space="preserve">Munkahelyét képviselve kapcsolatot tart más szakmai szervekkel, önkormányzatokkal, ügyfelekkel, szakmai és civil szervezetekkel: </t>
    </r>
    <r>
      <rPr>
        <sz val="11"/>
        <color rgb="FF000000"/>
        <rFont val="Franklin Gothic Book"/>
        <family val="2"/>
        <charset val="238"/>
      </rPr>
      <t>állást foglal, véleményez, közreműködik, koordinál a több szakterületet érintő szakmai kérdésekben.</t>
    </r>
  </si>
  <si>
    <r>
      <t xml:space="preserve">A tananyagelemek és a deszkriptorok projektszemléletű kapcsolódása: 
</t>
    </r>
    <r>
      <rPr>
        <sz val="11"/>
        <color theme="1"/>
        <rFont val="Franklin Gothic Book"/>
        <family val="2"/>
        <charset val="238"/>
      </rPr>
      <t>A tanuló képes hatósági ellenőrzéshez vagy bejelentéshez kapcsolódó helyszíni szemle lefolytatására. Elsajátította a helyszínen felveendő jegyzőkönyv formai és tartalmi jellemzőit. Ismereteit és készségeit alkalmazva bemutatja egy birtokvédelmi eljárás lefolytatását, mint projektfeladatot. Egy panaszos a szomszéd által okozott tartós zaj miatt fordult birtokvédelemért a jegyzőhöz. A projekt során a tanulók végezzenek helyszíni szemlét, és erről jegyzőkönyvet vegyenek fel. A helyszínen kézi zajmérővel végezzenek ellenőrző méréseket, majd ezek alapján számítsák ki az ekvivalens zajszintet. A zajszintek, a mérés időszaka és az ingatlan területi besorolása alapján állapítsák meg a tanulók, hogy történt-e határérték-túllépés.</t>
    </r>
  </si>
  <si>
    <t>Építésügyi hatósági feladatok</t>
  </si>
  <si>
    <t>Településfejlesztés, településrendezés</t>
  </si>
  <si>
    <t>Vezetői irányítás mellett önállóan, másokkal együttműködve végzi a munkáját. Betartja és betartatja a jogszabályokat.</t>
  </si>
  <si>
    <t>Ismeri a hatósági ellenőrzések célját, szabályait. Ismeri a panaszkezelés alapjait. Ismeri az elektronikus információs rendszereket.</t>
  </si>
  <si>
    <t>Hatósági ellenőrzést végez, helyszíni szemlét tart, jegyzőkönyvet vezet. Panaszokat és közérdekű bejelentéseket kivizsgál.</t>
  </si>
  <si>
    <r>
      <t xml:space="preserve">A tananyagelemek és a deszkriptorok projektszemléletű kapcsolódása: 
</t>
    </r>
    <r>
      <rPr>
        <sz val="11"/>
        <color theme="1"/>
        <rFont val="Franklin Gothic Book"/>
        <family val="2"/>
        <charset val="238"/>
      </rPr>
      <t>A tanuló ismeri és készségszerűen alkalmazza munkája során a közigazgatás digitális felületeit. Digitális készségei birtokában hozzon létre egy tárhelyet, amely egy olyan elektronikus felület, ahová feltöltheti, és mások számára elérhetővé teheti az igazgatás tanulási területét érintő tanulmányai alatt készült dokumentumokat és projekteredményeket. Ez a tárhely, mint szakmai portfólió, bemutatja a tanulmányai során létrehozott alkotásait. Ha lehetséges, formálja a tárhelyet harmonikus, ugyanakkor önmagára jellemző felületté.</t>
    </r>
  </si>
  <si>
    <t>Munkahelyi vezetői instrukció alapján önállóan vagy kollégáival együttműködve látja el feladatát.</t>
  </si>
  <si>
    <t>Törekszik a magas szintű logikai és kritikai gondolkodásra, információkezelés-re és kommunikációra.</t>
  </si>
  <si>
    <t>Ismeri a környezetvédelmi hatásvizsgálatok és engedélyezési eljárások célját, folyamatát.</t>
  </si>
  <si>
    <t>Engedélyezési eljárásban, hatásvizsgálati és felülvizsgálati eljárásokban: kérelmet, dokumentációt tesz közzé elektronikus úton, közleményt ad ki, közleményt tesz közzé. Iratokba való betekintést biztosít az érintett nyilvánosságnak. Dokumentálja a közmeghallgatást és elektronikusan hozzáférhetővé teszi. Megvizsgálja a hatás jelentőségét, és javaslatot tesz a további feladatok meghatározásához.</t>
  </si>
  <si>
    <t>"A" Ügyviteli tevékenységek (1; 2; 6. sor)</t>
  </si>
  <si>
    <r>
      <t xml:space="preserve">A tananyagelemek és a deszkriptorok projektszemléletű kapcsolódása: 
</t>
    </r>
    <r>
      <rPr>
        <sz val="11"/>
        <color theme="1"/>
        <rFont val="Franklin Gothic Book"/>
        <family val="2"/>
        <charset val="238"/>
      </rPr>
      <t>A tanuló ismeri a természeti érték vagy terület védetté nyilvánítási folyamatát, képes védetté nyilvánítást kezdeményezni. Projektszemléletű oktatás során kapcsolódó feladat lehet egy helyi védelemre javasolható természeti érték bemutatása. A projektben lakóhelyén vagy általa ismert településen válasszon ki egy olyan természeti értéket, természeti területet, amelyet helyi védettségre javasol. A természetvédelmi információs rendszerben ellenőrizze a tanuló, hogy rendelkezik-e országos védettséggel a kiválasztott objektum. Az önkormányzat rendeleteiben ellenőrizze, hogy nem rendelkezik-e a helyi védettséggel a már kiválasztott objektum. Ha még egyik formában sem védett, mutassa be az objektumot, indokolja meg a védelemre történt javaslat okát. Mindezt egy rövid prezentációban mutassa be a tanulótársaknak, és közösen vitassák meg a javaslat megalapozottságát.</t>
    </r>
  </si>
  <si>
    <r>
      <t xml:space="preserve">Önálló döntéseket hoz, önálló javaslatokat fogalmaz meg, </t>
    </r>
    <r>
      <rPr>
        <sz val="11"/>
        <color rgb="FF000000"/>
        <rFont val="Franklin Gothic Book"/>
        <family val="2"/>
        <charset val="238"/>
      </rPr>
      <t xml:space="preserve">új megoldásokat kezdeményez a tervezési folyamatok során. </t>
    </r>
    <r>
      <rPr>
        <sz val="11"/>
        <color theme="1"/>
        <rFont val="Franklin Gothic Book"/>
        <family val="2"/>
        <charset val="238"/>
      </rPr>
      <t xml:space="preserve">Munkáját megfelelő, mások számára is értékelhető minőségben végzi. </t>
    </r>
    <r>
      <rPr>
        <sz val="11"/>
        <color rgb="FF000000"/>
        <rFont val="Franklin Gothic Book"/>
        <family val="2"/>
        <charset val="238"/>
      </rPr>
      <t>Kreatívan, alkotó módon szemlélteti az eredményeket.</t>
    </r>
  </si>
  <si>
    <t>Elkötelezett a helyi természeti erőforrások racionális hasznosításának ösztönzése, a természeti értékek megóvása iránt.</t>
  </si>
  <si>
    <t>Ismeri a természetvédelem eszközrendszerét, a védetté nyilvánítás célját, menetét. Ismeri az érvelés módszerét és fajtáit.</t>
  </si>
  <si>
    <t>Védett területre, értékre vonatkozóan védetté nyilvánítási eljárásban eljárás indító dokumentumot készít indoklással és azt prezentálja.</t>
  </si>
  <si>
    <r>
      <t xml:space="preserve">A tananyagelemek és a deszkriptorok projektszemléletű kapcsolódása: </t>
    </r>
    <r>
      <rPr>
        <sz val="11"/>
        <color theme="1"/>
        <rFont val="Franklin Gothic Book"/>
        <family val="2"/>
        <charset val="238"/>
      </rPr>
      <t xml:space="preserve"> 
A tanuló képes részt venni a település fejlesztését érintő előkészítő folyamatokban, tudja képviselni és érvényesíteni a környezet- és természetvédelem céljait az előkészítés során. Döntéshozatali előkészítő folyamatokat modellezhetnek a tanulók egy települési környezetértékelés létrehozásával. A 2. deszkriptor sorhoz rendelt lehetséges projektben létrehozott adatgyűjtemény alapján a tanuló készítsen egy olyan összefoglalót, amely bemutatja a vizsgált település környezeti állapotát. Ebben a projektben az OKIR-ból lekérdezett és rendezett adatokkal alátámasztva értékeli a levegőminőségi helyzetet, illetve a felszíni vizek állapotát. Ez kiegészíthető további adatbázisok adataival (pl. forgalomszámlálási adatok, a fűtési időszakban felhasznált energiahordozókra vonatkozó adatok), illetve saját mérések (pl. ülepedő por mérése, felszíni víz kisműszeres vagy gyorstesztes vizsgálata) eredményeivel is. Az összefoglalót a tanuló közérthetően, sok ábrával és grafikonnal szemléltetve alkossa meg.</t>
    </r>
  </si>
  <si>
    <t>Szem előtt tartja, hogy a településrendezési eszközökben foglalt döntések hosszú távon meghatározzák az adott település lehetőségeit a környezetvédelemben is.</t>
  </si>
  <si>
    <t>Ismeri a településrendezés és településfejlesztés eszközeit. Ismeri a fenntartható település fogalmát, a kulturális örökségvédelem alapelveit.</t>
  </si>
  <si>
    <t>Bekapcsolódik a településrendezési és fejlesztési folyamatokba, érvényesíti a környezetvédelmi és természetvédelmi elveket. Rendezési tervek készítése során adatokat, információkat jelenít meg írásban és grafikusan.</t>
  </si>
  <si>
    <r>
      <t xml:space="preserve">A tananyagelemek és a deszkriptorok projektszemléletű kapcsolódása: 
</t>
    </r>
    <r>
      <rPr>
        <sz val="11"/>
        <color theme="1"/>
        <rFont val="Franklin Gothic Book"/>
        <family val="2"/>
        <charset val="238"/>
      </rPr>
      <t>Szakmai ismeretei alapján a tanuló képes szakmai szövegeket, jelentéseket összeállítani. A települési környezetvédelmi program összeállításában tevékenyen részt tud venni az országos és megyei programokban megfogalmazott célok figyelembevételével. Egy lehetséges projektfeladat keretében a települési környezetminőség javítására vonatkozó javaslatokról szólhat. A 4. deszkriptor sorhoz rendelt lehetséges projektfeladatában létrehozott dokumentum alapján, amely települési környezetértékelést tartalmazott, a tanuló olyan javaslatokat fogalmaz meg, amelyek a településének környezetminőségét javítják a vizsgált levegőminőségi és felszíni vízminőségi területen. A projekt során szülessen olyan dokumentum, amely alkalmas akár döntéshozatal előtti előterjesztésnek, ezért közérthetően fogalmazza meg a környezeti állapot javítására vonatkozó javaslatokat. Az elkészített dokumentumokat az egyes tanulók terjesszék a tanulócsoport elé, érveljenek mellettük, majd ott közösen értékeljék azokat.</t>
    </r>
  </si>
  <si>
    <t>Munkáját a jogszabályokban foglaltak pontos betartása mellett végzi. Önállóan képes dokumentumokat, prezentációkat és egyszerűbb webes tartalmakat előállítani, befogadni és megosztani.</t>
  </si>
  <si>
    <t>Értékként tekint a helyi közösségek és a környezetük szoros kapcsolatára. Törekszik a határozott véleményalkotásra, a pontos munkavégzésre.</t>
  </si>
  <si>
    <t>Ismeri az önkormányzati környezetvédelem eszköztárát, a rendeletalkotás folyamatát. Ismeri a települési környezetvédelmi programok tartalmi követelményeit, a tervezés, megvalósítás szempontjait. Ismeri a határozatok tartalmi, formai követelményeit.</t>
  </si>
  <si>
    <t>Települési környezetvédelmi programot készít. Jogalkotói tevékenység megalapozásához szakmai szöveget állít össze, környezetvédelmi tárgyú jelentéseket készít.</t>
  </si>
  <si>
    <r>
      <t xml:space="preserve">A tananyagelemek és a deszkriptorok projektszemléletű kapcsolódása: 
</t>
    </r>
    <r>
      <rPr>
        <sz val="11"/>
        <color theme="1"/>
        <rFont val="Franklin Gothic Book"/>
        <family val="2"/>
        <charset val="238"/>
      </rPr>
      <t>A tanuló képes a környezetterheléshez kapcsolódó adatokat kezelni. Ennek keretében adatbázisokat tud létrehozni saját mérési adatokból, külső adatforrásokból vagy adattárhelyből lekérdezett adatokból. Az adatbázisok létrehozását és kezelését a település környezeti állapotát meghatározó adatok lekérdezésével, majd azokból létrehozott adatbázisban modellezheti a tanuló. A projektben a tanulók az Országos Környezetvédelmi Információs Rendszer (www.okir.hu) online felületén elérhető adatokat gyűjtik össze a lakóhelyükről vagy valamely más ismert településről. Ennek keretében a levegőtisztaság-védelmi adatszolgáltatási kötelezettségre kötelezettek emissziós adataiból, illetve a felszíni vizek állapotának megfigyelésére szolgáló monitoringrendszer adataiból az adott településre vonatkozó adatokat lekérik, majd ezekből egy adatgyűjteményt hoznak létre. Az adatgyűjteményt adatbázisba rendezik.</t>
    </r>
  </si>
  <si>
    <r>
      <t>Felelősséget vállal a saját, illetve a csoport munkájáért, az adatok helyességéért, valós tartalmáért. Betartja a határidőket</t>
    </r>
    <r>
      <rPr>
        <sz val="11"/>
        <color rgb="FF000000"/>
        <rFont val="Franklin Gothic Book"/>
        <family val="2"/>
        <charset val="238"/>
      </rPr>
      <t>. Képes az önellenőrzésre és a hibák önálló javítására.</t>
    </r>
  </si>
  <si>
    <t>Szem előtt tartja, hogy a környezetvédelem nemcsak a káros hatásokkal szembeni védelem, hanem megelőzés, megőrzés, fejlesztés, helyreállítás is egyben. Megbízható, munkáját önállóan, precízen végzi. Törekszik arra, hogy rendszeres önképzéssel és továbbképzéssel szakmai fejlődését elősegítse.</t>
  </si>
  <si>
    <t>Ismeri a környezet terhelésével és a környezet állapotával kapcsolatos nyilvántartási és adatszolgáltatási kötelezettségeket. Ismeri az összetett információk létrehozására, bemutatására alkalmas eszközöket, informatikai programokat, digitális térképeket. Ismeri az elektronikus ügyintézés szabályait. Ismeri az OKIRKapu online adatszolgáltató felületet.</t>
  </si>
  <si>
    <t>Elektronikus úton nyilvántartja a környezet állapotával és a környezet terhelésével kapcsolatos adatokat. Adatbázist kezel, egyszerű adatbázist tervez és épít (Excel, Access). Az Országos Környezetvédelmi Információs rendszerben jogosultsági szintjének megfelelő, saját mérésekből, vagy a környezethasználók adatszolgáltatásaiból származó adatot rögzít, kezel, kérdez le. Jogszabályi előírások alapján környezetvédelmi adatszolgáltatást végez online felületen keresztül (OKIRKapu).</t>
  </si>
  <si>
    <r>
      <t xml:space="preserve">A tananyagelemek és a deszkriptorok projektszemléletű kapcsolódása: 
</t>
    </r>
    <r>
      <rPr>
        <sz val="11"/>
        <color theme="1"/>
        <rFont val="Franklin Gothic Book"/>
        <family val="2"/>
        <charset val="238"/>
      </rPr>
      <t>A tanuló ismeri az ügyviteli feladatokat, és azoknak megfelelően képes határozatot hozni, illetve végzést szerkeszteni, iktatni. Ehhez szövegszerkesztő programot és digitális ügyviteli rendszereket használ. Projektszemléletű oktatás során mindezt egy valós kérelmen keresztül mutathatja be. A projekt témája egy fakivágási beadvány és a határozathozatal folyamata. A tanulócsoport tagjai a település belterületén, magántulajdonban lévő területen található fa kivágásához engedélyért folyamodnak a települési önkormányzat hivatalához. A projekt során az adott településen a fakivágásra vonatkozó önkormányzati rendelet áttekintését követően a tanulók megfogalmazzák a „saját telkükön” álló fa kivágására vonatkozó kérelmüket a rendeletnek megfelelően, a vonatkozó űrlapok felhasználásával. A benyújtott dokumentumokat átadják egy másik tanulótársuknak, akinek az önkormányzati rendelet és a benyújtott dokumentumok alapján határozatot kell hoznia. Ez lehet hiánypótlásra felszólító végzés, engedélyező vagy elutasító határozat. A határozatot a tartalmi követelményeknek megfelelően – bevezető rész, azonosító rész, rendelkező rész, indokolás – kell megfogalmazni.</t>
    </r>
  </si>
  <si>
    <t>Önállóan vagy vezetői irányítással adminisztrációs tevékenységet végez.</t>
  </si>
  <si>
    <t>Figyelemmel kíséri a jogszabályok és a szabványok változásait. Szabálykövető magatartás jellemzi. Munkája során betartja az előírt ütemezést, precízen dolgozik. Pozitívan viszonyul az internethasználathoz. A folyamatokban keresi a hatékony, fenntartható megoldásokat.</t>
  </si>
  <si>
    <t>Ismeri az ügyvitel fogalmát, területeit. Ismeri az ügyiratkezelés folyamatát, szabályait. Ismeri az irodai eszközök, irodai munkát segítő szoftverek használatát.</t>
  </si>
  <si>
    <t>Szakterületéhez kapcsolódó ügyintézési, ügyviteli feladatokat lát el. Iktatórendszerben iktat dokumentumot. Kiadmányoz, vagy arra előkészít. Körlevelet, határozatot indoklással szerkeszt, irattárba helyez és irattároz. Irattári tervet készít. Word szövegszerkesztőben dokumentumot formáz, táblázatot kezel. Jogtárban jogszabályt keres.</t>
  </si>
  <si>
    <r>
      <t xml:space="preserve">Kapcsolódó tananyagegységek: </t>
    </r>
    <r>
      <rPr>
        <sz val="11"/>
        <color theme="1"/>
        <rFont val="Franklin Gothic Book"/>
        <family val="2"/>
        <charset val="238"/>
      </rPr>
      <t>"A" , "C"</t>
    </r>
  </si>
  <si>
    <t>Projekt címe: Hulladékszállítás gyakorlati bemutatása képes összefoglaló formájában
A projekt célja: A tanuló ismerje meg a hulladékgyűjtő eszközök kezelését, üzemeltetését, valamint a hulladékszállítás folyamatát és dokumentálását. A projekt célja továbbá, hogy a tanuló önállóan gyűjtsön tapasztalatokat a hulladékszállítás gyakorlatáról, és ezeket képekkel illusztrált összefoglaló formájában dokumentálja.
A projekt tartalma: A tanuló készítsen képes összefoglalót a települési szilárd hulladék gyűjtésének és szállításának gyakorlatáról. Az összefoglaló forrása lehet: a duális képzés gyakorlati helyszínén szerzett közvetlen tapasztalat, vagy
ha ott ilyen nem áll rendelkezésre, akkor a tanuló lakóhelyén megfigyelt hulladékgyűjtési és szállítási gyakorlat.
Az összefoglaló tartalmazza:
a hulladékgyűjtés módjainak bemutatását (pl. házhoz menő gyűjtés, szelektív gyűjtés, közterületi konténerek stb.),
az alkalmazott gyűjtőedények típusait, anyagait, jelöléseit,
a hulladékszállító járművek bemutatását: felépítés, működés, típusok (pl. tömörítős jármű, gyűjtőkocsi),
a járművek üzemszerű és biztonságos használatának főbb szabályait (pl. rakodási szabályok, közlekedésbiztonsági előírások).
A projekt megvalósításához szükséges eszközök:
fényképezésre alkalmas eszköz (pl. okostelefon, fényképezőgép),
számítógép a dokumentum összeállításához.
A projekt időkerete:
hulladékgyűjtési és szállítási eszközök megfigyelése, dokumentálása, fotózása: 6 óra,
képes összefoglaló elkészítése: 2 óra.
A projekt eredménye: Egy képekkel illusztrált, szöveges összefoglaló, amely bemutatja a települési szilárd hulladék gyűjtésének és szállításának helyi gyakorlatát, különös figyelemmel az eszközökre, járművekre és az üzemeltetés szabályaira.
Veszélyforrás, kockázat: A projekt sikeres megvalósítását hátráltathatja, ha a tanuló duális gyakorlati helyszínén nem találkozik a hulladékgyűjtéshez vagy szállításhoz kapcsolódó eszközökkel, járművekkel. Ilyen esetben alternatívaként a tanuló lakóhelyén végzett megfigyelések szolgáljanak alapul.</t>
  </si>
  <si>
    <r>
      <t xml:space="preserve">Kapcsolódó tananyagegységek: 
</t>
    </r>
    <r>
      <rPr>
        <sz val="11"/>
        <color theme="1"/>
        <rFont val="Franklin Gothic Book"/>
        <family val="2"/>
        <charset val="238"/>
      </rPr>
      <t>"A" , "B"</t>
    </r>
  </si>
  <si>
    <t>Projekt címe: Hulladékfelismerés és -analízis
A projekt célja:
A tanuló ismerje fel és különítse el a különböző típusú hulladékokat, végezzen hulladék-analízist, kategorizálja a hulladékokat (különösen a veszélyes hulladékokat), továbbá állítson ki a hulladékgazdálkodási lépésekhez kapcsolódó dokumentumokat.
A projekt tartalma:
A tanulók számára összeállított hulladékminta vizsgálata során a cél, hogy a különböző hulladékelemeket több szempont alapján elkülönítsék:
veszélyes / nem veszélyes / inert hulladék,
különböző hulladékfajták a hulladékjegyzék kategóriái szerint.
A felismerés történhet: ránézéses módszerrel, kézivizsgálattal, az anyagon található jelölések alapján, illetve szükség esetén laboratóriumi hulladékvizsgálat segítségével.
A hulladékösszeállításban célszerű olyan elemeket is elhelyezni, amelyek megkívánják az analitikai vizsgálatot, így biztosítható a projekt komplexitása.
Az elkülönített hulladékcsoportokat a tanuló mérje le, a tömegmérések eredményeiről jegyzőkönyvet készítsen. Ebben a hulladékjegyzék szerinti kategorizálás is szerepeljen. A vizsgálati eredményeket a dokumentáció mellékleteként rögzítse.
Szükséges eszközök és anyagok: előre összeállított hulladékminta, mérleg, hulladékjegyzék (EWC), számítógép dokumentációk elkészítéséhez, aprítógép, laboratóriumi üvegeszközök, kézi pH-mérő, kézi konduktométer, gyorstesztek.
A projekt időkerete:
elsődleges válogatás és azonosítás: 2 óra,
hulladék-analízis: 8 óra,
végleges válogatás és kategorizálás: 1 óra,
dokumentációkészítés, jegyzőkönyv és hulladékjegyzék szerinti besorolás: 3 óra.
A projekt eredménye: különválogatott hulladékcsoportok, dokumentált tömegértékek, hulladékfajták listája, kategorizálva, jegyzőkönyv a vizsgálati eredményekkel, mellékletként a hulladékvizsgálat részletes eredményei.
Munkavédelmi szempont:
Amennyiben a hulladékminta veszélyes hulladékot is tartalmaz, azt a tanulók fokozott óvatossággal, külön kezeljék, az érvényes jogszabályok szerint elkülönítve. A munkavégzés során az egyéni védőeszközök használata kötelező.</t>
  </si>
  <si>
    <r>
      <t xml:space="preserve">A tananyagelemek és a deszkriptorok projektszemléletű kapcsolódása: 
</t>
    </r>
    <r>
      <rPr>
        <sz val="11"/>
        <color theme="1"/>
        <rFont val="Franklin Gothic Book"/>
        <family val="2"/>
        <charset val="238"/>
      </rPr>
      <t>A tanuló képes az online jogszabálygyűjtemények kezelésére, valamint a szakmai munkájához kapcsolódó jogszabályok értelmezésére.
Ezt a képességet egy hulladékgyűjtőhely kialakításáról szóló projektfeladat keretében gyakorolhatják a tanulók.
A projekt során a tanuló tervezze meg iskolája vagy egy gazdálkodó szervezet számára egy üzemi gyűjtőhely kialakítását. A tervezés során alkalmazza a 46/2014. (IX. 29.) Korm. rendelet előírásait, amely az egyes hulladékgazdálkodási létesítmények kialakításának és üzemeltetésének szabályait tartalmazza.
A tervezés részeként a tanuló készítsen egy használati leírást is, amely a gyűjtőhelyet használó alkalmazottak számára tartalmaz gyakorlati útmutatást. A leírás térjen ki az üzemi gyűjtőhely és a kapcsolódó munkahelyi gyűjtőhely működésére, használatának szabályaira, valamint a biztonsági és környezetvédelmi előírásokra is.</t>
    </r>
  </si>
  <si>
    <t>Települési és termelési hulladékgazdálkodás</t>
  </si>
  <si>
    <t>Jogi szabályozás</t>
  </si>
  <si>
    <t>Hulladékgazdálkodás és jogi szabályozása</t>
  </si>
  <si>
    <t>Önállóan alkalmazza a feladataira vonatkozó szabályokat.</t>
  </si>
  <si>
    <t>Magára nézve kötelezőnek fogadja el a munkatevékenységére vonatkozó szabályokat, előírásokat.</t>
  </si>
  <si>
    <t>Ismeri a munkájához kapcsolódó környezetvédelmi jogszabályokat, szabványokat, a munkahelyi előírásokat, nyomon követi a változásokat. Ismeri a dokumentumkészítés alapjait.</t>
  </si>
  <si>
    <r>
      <t xml:space="preserve">Figyelemmel kíséri a környezetvédelmi jogszabályok, munka- és tűzvédelmi előírások, szabványok </t>
    </r>
    <r>
      <rPr>
        <sz val="11"/>
        <color rgb="FF000000"/>
        <rFont val="Franklin Gothic Book"/>
        <family val="2"/>
        <charset val="238"/>
      </rPr>
      <t>változását, szükség szerint kezdeményezi a munkahelyi előírások aktualizálását.</t>
    </r>
  </si>
  <si>
    <t>"C" Dokumentáció (7; 8; 9; 12; 13. sor)</t>
  </si>
  <si>
    <r>
      <t xml:space="preserve">A tananyagelemek és a deszkriptorok projektszemléletű kapcsolódása: 
</t>
    </r>
    <r>
      <rPr>
        <sz val="11"/>
        <color theme="1"/>
        <rFont val="Franklin Gothic Book"/>
        <family val="2"/>
        <charset val="238"/>
      </rPr>
      <t>A tanuló elsajátítja a szakmai kommunikáció alapjait, és képes a feladatkörébe tartozó témákban eljárni, valamint hatóságokkal kapcsolatot tartani. Képes együttműködően kommunikálni lakossági ügyfelekkel is.
A kommunikációs készségek fejlesztésére alkalmas projektként javasolt egy közmeghallgatás modellezése, amelyet a tanulók szerepjátékként játszanak el.
A közmeghallgatás témája lehet például egy cég hulladékgazdálkodási tevékenysége, mint egy új telephely kialakítása, telephelybővítés vagy a hulladékgazdálkodási tevékenység bővítése.
A tanulók három szereplőt jelenítenek meg:
a gazdálkodó szervezetet, amely a tevékenység szükségességéről és veszélytelenségéről kívánja meggyőzni a település lakóit;
az önkormányzatot, amely bemutatja a tervezett tevékenység feletti kontroll lehetőségeit;
valamint a lakosságot, amely a tervezett tevékenység veszélyeit emeli ki.
A tanulócsoportok valamely szereplő szemszögéből készülnek fel a közmeghallgatásra. Áttekintik a vonatkozó jogszabályokat, és előre kidolgozzák a másik fél érveire adott válaszaikat is.
A közmeghallgatáson ütköztetik az érveket, majd az oktató irányításával kompromisszumokat keresve törekednek a megegyezésre.</t>
    </r>
  </si>
  <si>
    <t>Vezetői irányítás mellett végzi a kapcsolattartási tevékenységét.</t>
  </si>
  <si>
    <t>Kapcsolattartásai során jó együttműködésre törekszik, érdeklődő, nyitott, empatikus.</t>
  </si>
  <si>
    <t>Rendelkezik a szakhatósági, önkormányzati és lakossági kapcsolattartáshoz szükséges szakmai és kommunikációs ismeretekkel.</t>
  </si>
  <si>
    <t>A munkavégzéssel összefüggő, szakhatóságokat, önkormányzatokat, lakosságot érintő kérdések, feladatok, kezdeményezések, viták esetén szóban, írásban tájékozódik, tájékoztat.</t>
  </si>
  <si>
    <r>
      <t xml:space="preserve">A tananyagelemek és a deszkriptorok projektszemléletű kapcsolódása: 
</t>
    </r>
    <r>
      <rPr>
        <sz val="11"/>
        <color theme="1"/>
        <rFont val="Franklin Gothic Book"/>
        <family val="2"/>
        <charset val="238"/>
      </rPr>
      <t>A tanuló képes felismerni a hulladékgazdálkodási tevékenység környezeti hatásait, valamint el tudja végezni az azokhoz kapcsolódó környezeti alapméréseket.
Javasolt projektfeladatként egy hulladékgazdálkodási létesítmény környezetében végezzenek a tanulók kifúvás vizsgálatot. Ehhez a lerakótól az uralkodó szélirányba, valamint azzal ellentétes irányba haladva tízméteres oldalhosszúságú, tíz négyzetméteres kvadrátokban mérjék fel a kifújt műanyag hulladék mennyiségét.
A begyűjtött hulladék darabszámát és tömegét mérve határozzák meg a kifúvás mértékét, továbbá a darabtömegek alapján a kifúvott hulladék jellemző tömegét.
További vizsgálati lehetőségként az ülepedő por mennyiségének mérése ajánlott, amelyhez a lerakótól egyre távolabb elhelyezett mintavevőkkel monitorozzák a létesítményből kikerülő por mennyiségét.</t>
    </r>
  </si>
  <si>
    <t>Önállóan ellát mérési feladatokat.</t>
  </si>
  <si>
    <t>Pontos, megbízható munkavégzés jellemzi.</t>
  </si>
  <si>
    <t>Rendelkezik a talaj-, víz-, levegővédelmi, valamint a fény, zaj és rezgés vizsgálatához szükséges ismeretekkel.</t>
  </si>
  <si>
    <t>Talaj-, víz-, levegővédelmi méréseket végez, valamint fény-, zajkibocsátást, rezgést vizsgál.</t>
  </si>
  <si>
    <t>"B" Mérési tevékenységek (3; 10; 11. sor)</t>
  </si>
  <si>
    <r>
      <t>A tananyagelemek és a deszkriptorok projektszemléletű kapcsolódása:</t>
    </r>
    <r>
      <rPr>
        <sz val="11"/>
        <color theme="1"/>
        <rFont val="Franklin Gothic Book"/>
        <family val="2"/>
        <charset val="238"/>
      </rPr>
      <t xml:space="preserve"> 
A tanuló képes értelmezni a hulladéklerakó monitoring rendszer által szolgáltatott adatokat, felismeri, ha az adatok alapján beavatkozásra lehet szükség a környezetszennyezés megelőzése érdekében.
A tanulók problémamegoldó képességének fejlesztése érdekében a 11. deszkriptor sorhoz kapcsolódó projekt adatainak feldolgozását végezzék el. Ennek során a begyűjtött kifúvás adatokat és ülepedő por adatokat értelmezzék a tanulók a mérések távolság, illetve ismétlődő mintavételek esetén az idő függvényében.
Az értékelés során javasolt más meteorológiai adatok, például szélsebesség, jellemző szélirány figyelembevétele is. Az eredményeket a tanulók grafikusan jelenítsék meg diagramok vagy tematikus térképek segítségével.</t>
    </r>
  </si>
  <si>
    <t>Hulladékártalmatlanítás lerakással</t>
  </si>
  <si>
    <t>Hulladékkezelés</t>
  </si>
  <si>
    <t>A helyi előírások figyelembevételével önállóan végzi a hulladéklerakó monitoring vizsgálatait.</t>
  </si>
  <si>
    <t>Rendszeresen végzendő munkák során betartja az előírt ütemezést, precízen dolgozik.</t>
  </si>
  <si>
    <t>Ismeri a hulladéklerakók monitoring rendszerének működését, a mintavétel szabályait.</t>
  </si>
  <si>
    <t>A hulladéklerakó monitoring rendszerének adatait értékeli, elemzi és szükség esetén beavatkozik.</t>
  </si>
  <si>
    <r>
      <t xml:space="preserve">A tananyagelemek és a deszkriptorok projektszemléletű kapcsolódása: 
</t>
    </r>
    <r>
      <rPr>
        <sz val="11"/>
        <color theme="1"/>
        <rFont val="Franklin Gothic Book"/>
        <family val="2"/>
        <charset val="238"/>
      </rPr>
      <t>A tanuló ismeri a hulladékgazdálkodási tevékenységhez kapcsolódó dokumentumok körét, képes azokat kezelni, és szükség esetén az ellenőrzés alkalmával rendelkezésre bocsátani.
A tanulók önálló munkavégzését a 13. deszkriptor sor kapcsán javasolt projektfeladatként, egy modellezett üzemi gyűjtőhely ellenőrzésével fejlesszék. Ennek során gyűjtsék össze, hogy milyen dokumentumokat kell előkészíteni az üzemi gyűjtőhely ellenőrzéséhez.
Emellett vegyék figyelembe, hogy az üzemi gyűjtőhelyhez kapcsolódó munkahelyi gyűjtőhely ellenőrzésekor az ellenőrző hatóság milyen dokumentumokat kérhet be.</t>
    </r>
  </si>
  <si>
    <t>Önállóan végzi a munkaköréhez tartozó nyilvántartási feladatokat.</t>
  </si>
  <si>
    <t>Felelősségtudattal lát el adminisztratív feladatokat. Irodai munka során kerüli az irodai eszközök pazarló használatát.</t>
  </si>
  <si>
    <t>Ismeri a hatósági, önkormányzati eljárásokat, a vonatkozó jogszabályokat, a dokumentumkészítés alapjait.</t>
  </si>
  <si>
    <t>Hatósági, önkormányzati ellenőrzésekhez dokumentumokat készít elő és a hatáskörébe tartozó ügyekben intézkedik.</t>
  </si>
  <si>
    <r>
      <t>A tananyagelemek és a deszkriptorok projektszemléletű kapcsolódása:</t>
    </r>
    <r>
      <rPr>
        <sz val="11"/>
        <color theme="1"/>
        <rFont val="Franklin Gothic Book"/>
        <family val="2"/>
        <charset val="238"/>
      </rPr>
      <t xml:space="preserve"> 
A tanuló képes a szakmai tevékenységéhez kapcsolódó adatokat folyamatosan gyűjteni és rendszerezni. Ezek alapján a hulladékgazdálkodási tevékenységhez szükséges adatszolgáltatási feladatokat el tudja végezni, beleértve az adatok hivatalos felületeken történő szolgáltatását is.
A szükséges készségek elsajátításához javasolt projektként hulladéknyilvántartás készítése. A tanuló az Országos Környezetvédelmi Információs Rendszer (OKIR) EHIR moduljában elérhető hulladéknyilvántartás mintáját és útmutatóját megismerve, valós hulladéktermelőre vagy modellezett helyzetre készítsen hulladéknyilvántartást.
A projekt részeként egyes tanulók hulladéknyilvántartásait egymás között, a rendelkezésre álló alapadatok alapján ellenőrizzék, az esetleges hibákat azonosítsák és mutassák be a tanulócsoportban.</t>
    </r>
  </si>
  <si>
    <t>Hulladékártalmatlanítás termikus eljárásokkal</t>
  </si>
  <si>
    <t>Hulladékok kémiai és elektrokémiai kezelése</t>
  </si>
  <si>
    <t>Hulladékok előkezelése és berendezései</t>
  </si>
  <si>
    <t>Hulladékok gyűjtése, szállítása</t>
  </si>
  <si>
    <t>Ismeri a hulladékhasznosítással és -feldolgozással összefüggő adatgyűjtési és nyilvántartási előírásokat, informatikai eszközök használatát.</t>
  </si>
  <si>
    <t>Hulladékhasznosítással és –feldolgozással kapcsolatos szakmai adatot gyűjt, rögzít, rendszerez, nyilvántart informatikai eszközökkel.</t>
  </si>
  <si>
    <r>
      <t>A tananyagelemek és a deszkriptorok projektszemléletű kapcsolódása:</t>
    </r>
    <r>
      <rPr>
        <sz val="11"/>
        <color theme="1"/>
        <rFont val="Franklin Gothic Book"/>
        <family val="2"/>
        <charset val="238"/>
      </rPr>
      <t xml:space="preserve"> 
A tanuló ismeri a veszélyes hulladékkal kapcsolatos tevékenységek részletes szabályait a 225/2015. (VIII. 7.) Kormányrendelet alapján, különösen az "SZ" és a "GY" lapok jelentőségét, és képes azok helyes kitöltésére.
Az elmélyítés érdekében projektfeladatként egy modellezett veszélyes hulladék esetén töltse ki az "SZ" lapot, amely a veszélyes hulladék szállításához szükséges szállítási lap, továbbá a "GY" lapot, amely a veszélyes hulladék gyűjtőjárattal történő szállítását dokumentálja.</t>
    </r>
  </si>
  <si>
    <t>Ismeri a hulladékok szállításával, átvételével, kezelésével összefüggő ügyviteli előírásokat.</t>
  </si>
  <si>
    <r>
      <t xml:space="preserve">Hulladékok szállításával, átvételével, tárolásával, </t>
    </r>
    <r>
      <rPr>
        <sz val="11"/>
        <color rgb="FF000000"/>
        <rFont val="Franklin Gothic Book"/>
        <family val="2"/>
        <charset val="238"/>
      </rPr>
      <t>kezelésével kapcsolatos bizonylatokat, kísérő dokumentumokat állít ki.</t>
    </r>
  </si>
  <si>
    <r>
      <t xml:space="preserve">A tananyagelemek és a deszkriptorok projektszemléletű kapcsolódása: 
</t>
    </r>
    <r>
      <rPr>
        <sz val="11"/>
        <color theme="1"/>
        <rFont val="Franklin Gothic Book"/>
        <family val="2"/>
        <charset val="238"/>
      </rPr>
      <t>A tanuló ismeri a veszélyes hulladékokra vonatkozó jogszabályi kategóriákat, és képes az egyes hulladékokat ezek alapján besorolni. Ennek köszönhetően meg tudja állapítani a hulladék jelentette kockázatokat is. A veszélyes hulladékok jellemzőinek ismeretében alkalmas az ártalmatlanítási eljárás kiválasztására.
Kapcsolódó projektfeladatként a tanulók egy kiválasztott hulladékból mintát vesznek. A mintából meghatározzák a hulladék legfontosabb fizikai jellemzőit, mint például: tömeg, térfogat, térfogattömeg, sűrűség, nedvességtartalom. Ezután a tanulók a mintát kémiai és biológiai vizsgálatokra készítik elő: aprítják, majd a feldolgozott mintából hulladékkivonatot készítenek.
A hulladékkivonat kémiai jellemzőit – például a pH-t és az elektromos vezetőképességet – műszeres méréssel határozzák meg. A kivonat toxikológiai jellemzőit mustármag csíranövény-teszttel vizsgálják.</t>
    </r>
  </si>
  <si>
    <t>Folyékony hulladékok kezelése</t>
  </si>
  <si>
    <t>Fizikai hulladékkezelési eljárások</t>
  </si>
  <si>
    <t>Veszélyes hulladékok hasznosítása</t>
  </si>
  <si>
    <t>Hulladékhasznosítás</t>
  </si>
  <si>
    <t>Önállóan felismeri a veszélyes hulladékokat, és dönt a kezelésükről.</t>
  </si>
  <si>
    <t>Munkájában körültekintő, precíz, elfogadja és betartja az előírásokat. Keresi a hatékony, környezetkímélő üzemi eljárásokat</t>
  </si>
  <si>
    <t>Ismeri a hulladékok veszélyességi jellemzőit és a kezelésükre vonatkozó hatályos jogszabályokat, előírásokat.</t>
  </si>
  <si>
    <r>
      <t xml:space="preserve">Felismeri fizikai, kémiai és biológiai tulajdonságok alapján a veszélyes hulladékokat, jellemzőik alapján típusokba sorolja, megfelelő kezelési és ártalmatlanítási </t>
    </r>
    <r>
      <rPr>
        <sz val="11"/>
        <color rgb="FF000000"/>
        <rFont val="Franklin Gothic Book"/>
        <family val="2"/>
        <charset val="238"/>
      </rPr>
      <t>eljárást állapít meg.</t>
    </r>
  </si>
  <si>
    <t>"A" Hulladékhasznosítás és kezelés (1; 2; 4; 5; 6. sor)</t>
  </si>
  <si>
    <r>
      <t xml:space="preserve">A tananyagelemek és a deszkriptorok projektszemléletű kapcsolódása: 
</t>
    </r>
    <r>
      <rPr>
        <sz val="11"/>
        <color theme="1"/>
        <rFont val="Franklin Gothic Book"/>
        <family val="2"/>
        <charset val="238"/>
      </rPr>
      <t>A tanuló hulladékgazdálkodási feladatainak ellátása során képes a gyűjtési, válogatási és feldolgozási tevékenységekhez szükséges gépek kezelésére és beállítására, mindezt a vonatkozó biztonsági előírások állandó betartása mellett végzi. A gépek szakszerű üzemeltetésének elengedhetetlen része a használatukhoz kapcsolódó előírások ismerete, amelyeket a gépleírások tartalmaznak.
Kapcsolódó projektfeladatként a tanuló készítsen gépleírást egy hulladékválogató berendezésről, vagy elemezzen egy már meglévő gépleírást. A saját készítésű gépleírás tartalmazza:
a gép használatának célját,
a gépről készített műszaki rajzot vagy vázlatrajzot,
a gép működésének bemutatását,
a beállítási lehetőségeket,
a gépet kezelő munkavállalók számát, feladatait és felelősségi körét,
valamint a használat során felmerülő biztonsági kockázatokat és a biztonságos üzemeltetés szabályait.</t>
    </r>
  </si>
  <si>
    <t>Bontási anyagok, eszközök hasznosítása</t>
  </si>
  <si>
    <t>Szilárd hulladékfajták hasznosítása</t>
  </si>
  <si>
    <t>Önállóan dönt a gépek, berendezések munkabiztonsági megfelelőségéről, szükség esetén javítást, karbantartást kezdeményez.</t>
  </si>
  <si>
    <t>Ismeri a hulladékgyűjtő, -válogató eszközök és hulladékfeldolgozó gépek működését és biztonsági előírásait.</t>
  </si>
  <si>
    <r>
      <t>Hulladékgyűjtő, -válogató eszközöket, hulladékfeldolgozó gépeket az előírásoknak megfelelően</t>
    </r>
    <r>
      <rPr>
        <sz val="11"/>
        <color rgb="FF3C4043"/>
        <rFont val="Franklin Gothic Book"/>
        <family val="2"/>
        <charset val="238"/>
      </rPr>
      <t xml:space="preserve"> </t>
    </r>
    <r>
      <rPr>
        <sz val="11"/>
        <color rgb="FF000000"/>
        <rFont val="Franklin Gothic Book"/>
        <family val="2"/>
        <charset val="238"/>
      </rPr>
      <t>beállít, üzembe helyez, és üzemeltet, a gép működési adatait értékeli, elemzi, és szükség esetén intézkedik.</t>
    </r>
  </si>
  <si>
    <r>
      <t xml:space="preserve">A tananyagelemek és a deszkriptorok projektszemléletű kapcsolódása: 
</t>
    </r>
    <r>
      <rPr>
        <sz val="11"/>
        <color theme="1"/>
        <rFont val="Franklin Gothic Book"/>
        <family val="2"/>
        <charset val="238"/>
      </rPr>
      <t>A tanuló képes részt venni illegális hulladéklerakó felszámolásában, a munkafolyamatok megtervezésében, valamint munkatársak irányításában. Projektalapú oktatás keretében lehetőség nyílik egy illegális hulladéklerakó felmérésére. A csoportos feladatvégzés során – amely próbára teszi a tanulók együttműködési készségét – a tanulói csoportok mérjék fel egy település környezetében található illegális hulladéklerakó helyzetét.
A felmérés tartalmazza a pontos helyszínt, valamint annak járművel való megközelíthetőségét. Határozzák meg az illegálisan lerakott hulladék összetételét, becsült térfogatát és tömegét. Tervezzék meg a mentesítés lehetséges lépéseit is. A felmérés eredményeit a tanulók saját készítésű képekkel dokumentálják. Az összegyűjtött adatok alapján készítsenek egy összefoglalót, és az illegális lerakót ténylegesen is jelentsék a Hulladékvadász weboldalon.</t>
    </r>
  </si>
  <si>
    <t>Megbízás alapján önállóan megtervezi és elvégezteti az illegális hulladéklerakó helyek felszámolását.</t>
  </si>
  <si>
    <t>Megfelelően körülhatárolt feladatok esetében határozott, innovatív, kreatív megoldásokra kész. Figyel a környezetterhelési hatások csökkentésére.</t>
  </si>
  <si>
    <t>Térkép alapján azonosítja a feladatvégzés helyét, ismeri a felszámolási tevékenység folyamatát, az egyszerű költségtervezés módját.</t>
  </si>
  <si>
    <r>
      <t xml:space="preserve">Az illegális hulladéklerakó helyek felszámolási </t>
    </r>
    <r>
      <rPr>
        <sz val="11"/>
        <color rgb="FF000000"/>
        <rFont val="Franklin Gothic Book"/>
        <family val="2"/>
        <charset val="238"/>
      </rPr>
      <t>tevékenysége keretében munkát felügyel és ellenőriz, feladatot, munkamenetet dokumentál, előzetes költségtervet készít és kalkulál</t>
    </r>
    <r>
      <rPr>
        <sz val="11"/>
        <color theme="1"/>
        <rFont val="Franklin Gothic Book"/>
        <family val="2"/>
        <charset val="238"/>
      </rPr>
      <t>.</t>
    </r>
  </si>
  <si>
    <r>
      <t>A tananyagelemek és a deszkriptorok projektszemléletű kapcsolódása:</t>
    </r>
    <r>
      <rPr>
        <sz val="11"/>
        <color theme="1"/>
        <rFont val="Franklin Gothic Book"/>
        <family val="2"/>
        <charset val="238"/>
      </rPr>
      <t xml:space="preserve"> 
A tanuló képes a beérkező hulladékokat jellemzőik alapján beazonosítani és megfelelő hulladékkategóriákba sorolni. Meg tudja határozni a hulladék tömegét, valamint az abból számított díjakat. A gyakorlatban szerzett tapasztalatok elmélyítése érdekében a tanuló mérje fel egy általa választott szervezet hulladékgazdálkodását, és készítsen a szervezet anyagforgalmáról egy anyagmérleget.
Az anyagmérlegben tételesen tüntesse fel az input anyagokat és azok tömegét, valamint az output elemeket ugyancsak tömegük megjelölésével. Az output elemein belül különítse el a keletkező hulladékokat, és sorolja be azokat a megfelelő hulladékkategóriákba. A besoroláshoz használja a HAK-kódokat (hulladékazonosító kódokat).</t>
    </r>
  </si>
  <si>
    <t>Önálló döntéseket hoz a hulladékok átvételekor.</t>
  </si>
  <si>
    <r>
      <t xml:space="preserve">Szabálykövető, ügyfélközpontú, üzleti érdeket is figyelembevevő </t>
    </r>
    <r>
      <rPr>
        <sz val="11"/>
        <color rgb="FF000000"/>
        <rFont val="Franklin Gothic Book"/>
        <family val="2"/>
        <charset val="238"/>
      </rPr>
      <t>magatartás jellemzi.</t>
    </r>
  </si>
  <si>
    <t>Ismeri a hulladékjegyzéket és a hulladékok átvételének, beazonosításának szabályait, a mennyiségmérés mértékegységeit. Ismeri a mérőeszközöket és azok működtetési és hitelesítési szabályait.</t>
  </si>
  <si>
    <t>A telephelyen átvételkor hulladék mennyiséget mérőeszközökkel mér, és kategóriába sorol a hulladékjegyzék alapján, valamint átvételi árat számít.</t>
  </si>
  <si>
    <r>
      <t xml:space="preserve">A tananyagelemek és a deszkriptorok projektszemléletű kapcsolódása: 
</t>
    </r>
    <r>
      <rPr>
        <sz val="11"/>
        <color theme="1"/>
        <rFont val="Franklin Gothic Book"/>
        <family val="2"/>
        <charset val="238"/>
      </rPr>
      <t>A tanuló képes munkatervek készítésére, azok megvalósulását ellenőrizni, valamint megfelelő módszerekkel meghatározni a kitűzött célok teljesülésének mértékét. A tervezési feladatok elmélyítése érdekében a tanuló projektfeladatként készítse el egy előre kijelölt hetének munkatervezetét. A tervben határozza meg az egyes munkatevékenységek tervezett időtartamát, valamint az ezekhez kapcsolódó sikerkritériumokat.
A hét elteltével a tanuló értékelje saját munkavégzését az előzetesen megállapított sikerkritériumok alapján. Készítsen összegzést arról, hogy mennyire sikerült a heti tevékenységeket előre jól megterveznie, valamint hogy a megfogalmazott sikerkritériumok mennyire bizonyultak alkalmasnak a munkafeladatok sikerességének mérésére. A tapasztalatok alapján pontosítsa, szükség esetén módosítsa a sikerkritériumokat.</t>
    </r>
  </si>
  <si>
    <t>Önállóan szervezi meg a hulladékgyűjtési, szállítási munkát.</t>
  </si>
  <si>
    <t>Munkája során környezettudatos, elkötelezett a fenntarthatóság iránt.</t>
  </si>
  <si>
    <r>
      <t xml:space="preserve">Megkülönbözteti a termelési és települési, valamint az értékesíthető és másodnyersanyagként hasznosítható hulladékokat, </t>
    </r>
    <r>
      <rPr>
        <sz val="11"/>
        <color rgb="FF000000"/>
        <rFont val="Franklin Gothic Book"/>
        <family val="2"/>
        <charset val="238"/>
      </rPr>
      <t>logisztikai és szervezési irányítási alapismeretekkel rendelkezik.</t>
    </r>
  </si>
  <si>
    <t>Költséghatékony termelési és települési, illetve üzemi hulladékgazdálkodásra tervet készít, munkafeladatokat ellenőriz, teljesítést és minőséget értékel.</t>
  </si>
  <si>
    <r>
      <t xml:space="preserve">A tananyagelemek és a deszkriptorok projektszemléletű kapcsolódása: 
</t>
    </r>
    <r>
      <rPr>
        <sz val="11"/>
        <color theme="1"/>
        <rFont val="Franklin Gothic Book"/>
        <family val="2"/>
        <charset val="238"/>
      </rPr>
      <t>A tanuló képes saját feladatait a munkavégzés céljának megfelelően megszervezni, továbbá együttműködni és egyeztetni társaival. A felügyelete alatt dolgozókat irányítani és ellenőrizni tudja. A munkavégzés során felmerülő technikai és szervezési problémákat képes elhárítani, illetve az elhárítás érdekében megfelelő intézkedéseket hozni.
Kapcsolódó projektfeladat keretében, a gyakorlati helyen szerzett tapasztalatai alapján mutassa be a tanuló a munkahely munkaszervezését. A projekt során vizsgálja meg a gyakorlati hely munkaszervezését, és készítsen erről egy összefoglaló ábrát. Az ábra tartalmazza a munkavállalók beosztását és legfontosabb feladatait. Legyen többszintű, és fejezze ki a munkaszervezés során meglévő alá- és fölérendeltségi viszonyokat, valamint az azonos szinten dolgozók együttműködését is.
Az ábrához kapcsolódóan a tanuló készítsen problémagyűjteményt is, amelyben összegyűjti a gyakorlati időszak alatt tapasztalt munkaszervezési nehézségeket.</t>
    </r>
  </si>
  <si>
    <t>Az ellátandó feladatokat nagyfokú önállósággal végzi.</t>
  </si>
  <si>
    <t>Elfogadja a szakma etikai elvekeit, igazodik a vállalati kultúrához. A telephely működtetése során keresi a környezetbarát megoldásokat.</t>
  </si>
  <si>
    <t>Rendelkezik a telephelyek létrehozásához. tervezéséhez és működtetéséhez szükséges műszaki és alapvető gazdálkodási, szervezési és irányítási ismeretekkel.</t>
  </si>
  <si>
    <t>Hulladékgazdálkodási telephely létrehozása és működtetése során az előírásoknak megfelelően tervez, tevékenységet irányít, munkát szervez és gépeket üzemeltet, üzemzavarokat lokalizál.</t>
  </si>
  <si>
    <r>
      <t xml:space="preserve">időkeret: </t>
    </r>
    <r>
      <rPr>
        <sz val="11"/>
        <color theme="1"/>
        <rFont val="Franklin Gothic Book"/>
        <family val="2"/>
        <charset val="238"/>
      </rPr>
      <t xml:space="preserve"> 15 óra</t>
    </r>
  </si>
  <si>
    <t>Nehézfémek toxicitásának mérése
Projekt célja: Talaj- és hulladékminták vétele, kivonatkészítés analitikai vizsgálathoz, valamint biológiai minták makroszkópos vizsgálata.
A vizsgálat során nehézfémtartalmú hulladék- vagy talajmintából alkalmas kivonószerrel kivonatot készítünk. A kivonatban található nehézfém koncentrációját műszeres analitikai módszerrel határozzuk meg, amennyiben a koncentráció megengedi, klasszikus analitikai módszerek is alkalmazhatók. A mérések akár mindkét módszerrel elvégezhetők, így az eredmények összevetése is lehetséges.
Az ioncserélt vízzel készült talaj- vagy hulladékkivonatból hígítási sort állítunk össze, melyet mustármag csíranövény teszt elvégzéséhez használunk fel. A hígítási sorozat koncentrációja szerint meghatározható a csírázott magvak száma vagy a csírák gyökérhosszúsága. Az eredményeket grafikonon ábrázolva kimutatható a csíragátlás és a nehézfém-koncentráció közötti összefüggés.
A vizsgálat során lehetőség van további környezeti tényezők hatásának vizsgálatára is, például a kivonat tápanyagtartalmának vagy pH-értékének módosításával, így a toxicitás befolyásolói is feltérképezhetők.
A kivonatkészítés és a csíranövény teszt csoportmunkában is végezhető, míg az analitikai mérések önállóan vagy párosával is megvalósíthatók.
Szükséges eszközök:
petricsészék, itatóspapír, mustármag, laboratóriumi üvegeszközök, analitikai mérőműszerek.
Időigény:
Kivonatkészítés: 2 óra (a kivonószer legalább 24 órán át érintkezzen a mintával)
Csíranövény teszt összeállítása: 2 óra (a csírázási idő 4–5 nap, legfeljebb 7 nap)
Csíranövények mérése: 4 óra
Műszeres analitikai mérések: 5 óra
Eredmények feldolgozása: 2 óra
Eredmény:
A nehézfém-koncentráció és a toxicitás közötti kapcsolatot egy grafikon szemlélteti, amely jól ábrázolja a koncentráció növekedése és a csírázás gátlása közti összefüggést.
Mérés kockázatai és javaslatok:
A mustármag csírázását nem kizárólag a nehézfémtartalom befolyásolja, ezért fontos a mérési körülmények gondos betartása. Például a petricsészék alapos elmosása és sterilizálása, a csírák kiszáradásának megelőzése, valamint a csírák összegabalyodásának elkerülése. Különösen 7 nap után a gyökerek összegabalyodhatnak, ami a mérhetőséget megnehezíti.</t>
  </si>
  <si>
    <t xml:space="preserve"> </t>
  </si>
  <si>
    <t>Trofitás mérése egy felszíni vízben
A projekt célja:
Felszíni vízből biológiai és analitikai vizsgálatokhoz vízminta vétele, majd klasszikus vagy műszeres analitikai mérések elvégzése. A projekt során mikrobiológiai minták mennyiségi vizsgálatát is elvégzik, mikroszkóp célszerű és hatékony alkalmazásával.
Az élővíz trofitásának vizsgálata mellett a trofitást meghatározó kémiai vízjellemzők mérése is megvalósul a projektben. A trofitás mérése kétféle módon történhet: algaszámlálással, illetve a klorofilltartalom spektrofotometriás meghatározásával. Javasolt akár mindkét mérési módszer alkalmazása, mert így lehetőség nyílik a módszerek összehasonlítására is.
Emellett az élővíztér nitrogén- és foszforformáinak mérése is fontos, melyet klasszikus vagy műszeres analitikai módszerekkel végeznek. Különösen tanulságos az oldott oxigén napi szintű mérése, amely segítségével az oldott oxigén ingadozásai nyomon követhetők, és amelyek szoros összefüggést mutatnak a trofitással.
Ha a projektben több, különböző trofitású víztér mérése is megvalósul, a biológiai és kémiai mérési eredmények összevetésével feltárhatók a víztér szervesanyag-termelő képessége és kémiai jellemzői közötti összefüggések.
Szükséges eszközök:
vízmintavételhez szükséges eszközök, mikroszkóp, Bürker-kamra, spektrofotométer, laboratóriumi üvegeszközök.
Időigény:
Vízmintavétel: 2 óra
Trofitás mérése mikroszkóppal és spektrofotométerrel: 5 óra
Kémiai mérések: 6 óra
Eredmények értékelése: 1 óra
Eredmény:
A projekt végére rendelkezésre állnak a víztér trofitásának jellemző értékei (algaszám vagy klorofill-koncentráció), valamint a víz kémiai paraméterei. Az eredményeket a vonatkozó határértékek alapján értékelve egy összegző dokumentum készíthető, amely bemutatja a vizsgált víztér állapotát és trofitási szintjét.</t>
  </si>
  <si>
    <t>Adatok feldolgozása</t>
  </si>
  <si>
    <t>Spektrofotometriás mérések</t>
  </si>
  <si>
    <t>Elektroanalitikai módszerek</t>
  </si>
  <si>
    <t>Műszeres analitika</t>
  </si>
  <si>
    <t>Talaj- és hulladékvizsgálatok</t>
  </si>
  <si>
    <t>Vízanalitikai vizsgálatok</t>
  </si>
  <si>
    <t>Környezeti analitika</t>
  </si>
  <si>
    <t>Korrigálja az esetleges hibákat. Kreatívan, alkotó módon szemlélteti az eredményeket és von le összefüggéseket a mért adatok segítségével. A levont következtetések megfogalmazása során önálló, szakmailag releváns javaslatokat fogalmaz meg.</t>
  </si>
  <si>
    <t>Képes befogadni az újításokat (pl. számítógépes ábrázolási technikák). Törekszik arra, hogy eredményei rögzítése mások számára is érthető legyen. Elkötelezett a szakmailag megfelelő kifejezésmód (írásban és szóban egyaránt) alkalmazására. Nyitott a közös munkára, kompromisszumra hajlandó.</t>
  </si>
  <si>
    <t>Megérti és értelmezi a biológiai és analitikai minták vizsgálatainak eredményeit, valamint a környezeti elemek, hulladékok jellemzői közötti összefüggéseket. Szabad kézi vagy számítógépes elemzést készít, amelyen az összefüggéseket szemlélteti.</t>
  </si>
  <si>
    <t>A rendelkezésre álló (saját vagy mások által elvégzett) biológiai és analitikai mérések adatai alapján következtetéseket von le a környezeti és biológiai minták, hulladékok jellemzőiről, azokat megfogalmazza, elmagyarázza, előadja.</t>
  </si>
  <si>
    <t>"B" Mintavétel és környezeti vizsgálatok (7; 8; 9; 10; 11; 12. sor)</t>
  </si>
  <si>
    <t>Analitikai laboratórium</t>
  </si>
  <si>
    <t>Érti az analitikai számításokhoz szükséges mennyiségi összefüggéseket. Rendelkezik számítógépes (pl. excel) ismeretekkel, és az eredményeket értelmezni tudja.</t>
  </si>
  <si>
    <t>Az analitikai mérések alapján mennyiségi számításokat végez, az adatokat és az eredményeket meghatározott módon (pl. számítógépen vagy más adatvizualizációs eszközön táblázatos formában, függvény, vagy más látványos formában) szemlélteti.</t>
  </si>
  <si>
    <t>Tudatosan használja a mintavételi, helyszíni vizsgálati és analitikai eszközöket. Önállóan vagy másokkal együttműködve, illetve vezetői irányítás mellett dolgozik. Felelősséget vállal saját, vagy csoportjának munkájáért. Kreatív, mások számára nem zavaró módon oldja meg a terepi és laboratóriumi munkavégzés során felmerülő problémákat. Felelősséggel tartozik munkája minőségi, mennyiségi kivitelezéséért.</t>
  </si>
  <si>
    <t>Szem előtt tartja a szabványokban, előírásokban megfogalmazott elveket. Hajlandó a szabványoknak, vizsgálati leírásoknak megfelelően végrehajtani a feladatokat. Precízen kivitelezi a vizsgálati lépéseket. Hajlandó együttműködni csoportmunkában társaival, kollégáival. Érdeklődő a technikai, technológiai újítások iránt. Rendelkezik a pontosság képességével. Türelmes a mérések során. A vizsgálatokhoz használt vegyszerek ártalmatlanítása során betartja a környezetvédelmi előírásokat.</t>
  </si>
  <si>
    <t>Felismeri a műszeres (fotométer, kromatigráfiai, potenciométer, konduktométer) analitikai eszközök részeit, tudja működési elvüket. Végrehajtja a mérést az elvárható analitikai pontosság betartásával.</t>
  </si>
  <si>
    <t>A korszerű analitikai eszközöket (pl. fotométer, kromatográfiai, potenciométer, konduktométer) kezeli a környezeti minták vizsgálatához.</t>
  </si>
  <si>
    <t>Készségszintű analitikai eszközhasználati ismerettel rendelkezik. Helyesen választja meg a vizsgálathoz az analitikai eszközt. A vizsgálati célnak, szabványoknak megfelelő analitikai eljárást alkalmazza a rendelkezésre álló eszközök segítségével.</t>
  </si>
  <si>
    <t>Konkrét környezetvédelmi mérési feladatok során kvalitatív (pl. lángfestés, ionvadászat) illetve kvantitatív (pl. titrálás, gravimetria) analitikai vizsgálatokat végez megfelelő analitikai eljárások alkalmazásával.</t>
  </si>
  <si>
    <t>Mintaelőkészítés</t>
  </si>
  <si>
    <t>Ismeri a környezeti minták előkészítési eljárásait, és a módszereket a gyakorlatban is alkalmazni tudja.</t>
  </si>
  <si>
    <t>Szükség esetén az analitikai vizsgálatokhoz a mintákat előkészíti.</t>
  </si>
  <si>
    <t>Vizsgálati adatok felhasználása</t>
  </si>
  <si>
    <t>Mintavétel hulladékból</t>
  </si>
  <si>
    <t>Zaj- és sugárvédelmi mérések</t>
  </si>
  <si>
    <t>Levegőminőségi vizsgálat</t>
  </si>
  <si>
    <t>Vízminőségi vizsgálat</t>
  </si>
  <si>
    <t>Talajtani mérések</t>
  </si>
  <si>
    <t>Környezetvédelmi mérések</t>
  </si>
  <si>
    <t>Pozitívan áll a terepi munkavégzéshez. Elfogadja a mintavételezés során az esetleges nehézségeket, és a lehetséges kudarcokat. Terepi mérések során is figyelmet fordít a munka-, tűz-, balesetvédelmi előírásokra. A mérések során figyel, hogy a mérés ne okozzon a szükségesnél nagyobb környezeti terhelést.</t>
  </si>
  <si>
    <t>Ismeri a környezeti elemekre vonatkozó mintavételezés szabályait és ennek kivitelezését a meghatározott szempontok alapján teljesíti. Tudja alkalmazni a helyszíni mintavizsgálati eljárásokat. Ismeri a talaj, a víz, a hulladék fizikai tulajdonságait és azok meghatározására szolgáló módszereket, használható mérőeszközöket, jellemzésükre használható mértékegységeket.</t>
  </si>
  <si>
    <t>Meghatározott szempontok alapján a környezeti elemekből, hulladékból mintát vesz, helyszínen vizsgálja. Környezeti minták fizikai tulajdonságait laboratóriumi körülmények között meghatározza.</t>
  </si>
  <si>
    <t>Toxikológiai vizsgálatok</t>
  </si>
  <si>
    <t>Mikrobiológiai vizsgálatok</t>
  </si>
  <si>
    <t>Szövettani vizsgálatok</t>
  </si>
  <si>
    <t>Szakmai szempontból releváns módon, eszközzel szemlélteti az eredményeket és azok értékelése során önálló véleményt fogalmaz meg, összefüggésekre világít rá.</t>
  </si>
  <si>
    <t>Törekszik mérések alapján az ismereteinek kifejezésre.</t>
  </si>
  <si>
    <t>Rendszerezi a megfigyeléseit, eredményeket és összefüggéseket ismer fel a biológiai mérések alapján.</t>
  </si>
  <si>
    <t>Összehasonlítja az egy-, illetve többsejtű biológiai szervezeteket és a mérési eredményekből következtetést von le. A megfigyelési, vizsgálati eredményeit a mérési és vizsgálati szempontok szerint rögzíti.</t>
  </si>
  <si>
    <t>"A" Biológiai vizsgálatok (1; 2; 3; 4; 5; 6. sor)</t>
  </si>
  <si>
    <t>Képes az önellenőrzésre. Szokásos vagy előírt időtartam alatt képes munkáját elvégezni megfelelő, mások számára is értékelhető minőségben.</t>
  </si>
  <si>
    <t>Motivált a kézi és a digitális ábrázolási technikák elsajátítására.</t>
  </si>
  <si>
    <t>Felismeri és azonosítja a látottakat a meglévő ismeretei alapján.  Rendelkezik rajzolási képességgel, illetve számítógépes (képkészítő program) ismeretekkel.</t>
  </si>
  <si>
    <t>A biológiai megfigyelések alapján a látottakat kézi rajzon, illetve felvétel segítségével számítógépen szemlélteti a részek pontos megnevezésével.</t>
  </si>
  <si>
    <t>Tudatosan használja a mintavételi, laboratóriumi eszközöket, mikroszkópokat. Önállóan vagy másokkal együttműködve, illetve vezetői irányítás mellett dolgozik. Felelősséget vállal saját, vagy csoportjának munkájáért. Kreatív, mások számára nem zavaró módon oldja meg munkavégzése során a felmerülő problémákat. Felelősséggel tartozik munkája minőségi, mennyiségi kivitelezéséért. Betartja a szakmaetikai elveket.</t>
  </si>
  <si>
    <t>Precízen végzi a munkáját a biológiai minták előkészítése, tartósítása és mikro- és makroszkópos vizsgálatok, minőségi és mennyiségi elemzések során. Nyitott a digitális eszközök (pl. mikroszkóp) használatára. A munkafolyamatok során az esetleges kudarcokat elfogadja. Törekszik a pontos munkavégzésre, nyitott az új megoldások alkalmazására. A vizsgálatok során az élő szervezetekkel etikusan vizsgálódik, a lehető legkevesebb behatást okozva.</t>
  </si>
  <si>
    <t>Ismeri a mennyiségi és minőségi (pl. festési, kromatográfiás) eljárásokat a biológiai mintáknál, illetve ezeket szakszerűen kivitelezi a rendelkezésre álló eszközök, anyagok segítségével.</t>
  </si>
  <si>
    <t>Mennyiségi (pl. sejtszámlálás Bürker-kamra segítségével) és minőségi (pl. festési eljárások, kromatográfiás vizsgálatok, biokémiai vizsgálatok) kimutatási eljárásokat alkalmaz biológiai mintákon.</t>
  </si>
  <si>
    <t>Ismeri a makroszkópos vizsgálati módszereket, és azokat alkalmazni tudja a biológiai szervezetek vizsgálata során.</t>
  </si>
  <si>
    <t>Többsejtű élőlényekkel makroszkópikus vizsgálatot végez, szükség esetén előkészíti azokat.</t>
  </si>
  <si>
    <t>A vizsgálat céljának megfelelően mintaelőkészítési és tartósítási, mintavételezési módszereket alkalmaz. Adott vizsgálati célnak megfelelően elvégzi az előkészítési eljárást, a biológiai mintavételezést a rendelkezésre álló eszközök segítségével.</t>
  </si>
  <si>
    <t>Vizsgálati célnak megfelelően szövettani és mikrobiológiai mintát vesz, előkészíti a mintákat, illetve tartósítást végez.</t>
  </si>
  <si>
    <t>Ismeri a szövettani mintavételezési eljárások előnyeit és hátrányait, valamint a kivitelezésük módjait. Rutinszerűen használja a sztereo- és fénymikroszkópot.</t>
  </si>
  <si>
    <t>Biológiai mintákat (pl. szövettani és mikrobiológiai minták, egysejtűek) sztereo-, illetve fénymikroszkóppal vizsgál.</t>
  </si>
  <si>
    <r>
      <t xml:space="preserve">A tananyagelemek és a deszkriptorok projektszemléletű kapcsolódása: 
</t>
    </r>
    <r>
      <rPr>
        <sz val="11"/>
        <color theme="1"/>
        <rFont val="Franklin Gothic Book"/>
        <family val="2"/>
        <charset val="238"/>
      </rPr>
      <t>A cél a biológiai minták szakszerű vizsgálata. Ennek megvalósítása érdekében a tanuló a szükséges tisztaság megtartása mellett képes dolgozni, és célszerűen alkalmazza a mikroszkópot szövettani és mikrobiológiai vizsgálatokhoz. A kívánt eredmény elérését segítheti, ha a tanuló algahatározás vagy szövethatározás témájában megvalósuló projektben vesz részt. A projekt lehet az algák sokszínű, rendszertanilag nem egységes csoportjainak meghatározása mikroszkóp segítségével. Ebben az esetben a hazai felszíni vizekben előforduló algák nagyobb csoportjainak (kovamoszatok, zöld algák, ostoros moszatok) elkülönítése a cél. Egy másik projektfeladat lehet szövettani vizsgálat, amely során a tanuló a mikroszkópban megfigyelt jellegzetességek alapján elkülöníti a növényi szövetek főbb típusait.</t>
    </r>
  </si>
  <si>
    <r>
      <t xml:space="preserve">A tananyagelemek és a deszkriptorok projektszemléletű kapcsolódása: 
</t>
    </r>
    <r>
      <rPr>
        <sz val="11"/>
        <color theme="1"/>
        <rFont val="Franklin Gothic Book"/>
        <family val="2"/>
        <charset val="238"/>
      </rPr>
      <t>A tanuló mikrobiológiai vizsgálatokhoz tenyésztést végez, szövettani vizsgálatokhoz pedig növényi szövetekből vesz mintát (kaparék, nyúzat, metszet, macerátum), és a vizsgálat céljának megfelelően festi is a szövettani mintákat. A deszkriptorhoz kapcsolódó projekt keretében a tanuló gyakorolja a tenyésztéses vizsgálatok lépéseit: táptalajt főz, sterilizálja a használt eszközöket, majd szélesztést vagy lemezöntést végez. A beoltás után megtervezi és végrehajtja a szükséges inkubációs körülményeket.</t>
    </r>
  </si>
  <si>
    <r>
      <t xml:space="preserve">A tananyagelemek és a deszkriptorok projektszemléletű kapcsolódása: 
</t>
    </r>
    <r>
      <rPr>
        <sz val="11"/>
        <color theme="1"/>
        <rFont val="Franklin Gothic Book"/>
        <family val="2"/>
        <charset val="238"/>
      </rPr>
      <t>A tanuló biológiai tesztek alkalmazásával meghatározza a környezeti elemek állapotát. A környezeti elem élővilágra gyakorolt hatását biológiai tesztek segítségével modellezi. Projektfeladatában toxikológiai vizsgálatokat végez felszíni vizek vagy kivonatok (például hulladékkivonat) felhasználásával. Felszíni vizek vizsgálatánál például az apró békalencse szaporodásgátlási tesztjét, hulladékkivonatok esetében pedig a mustármag csíranövénytesztjét alkalmazva állapítja meg a tanuló a vizsgált minta toxikusságát.</t>
    </r>
  </si>
  <si>
    <r>
      <t xml:space="preserve">A tananyagelemek és a deszkriptorok projektszemléletű kapcsolódása: 
</t>
    </r>
    <r>
      <rPr>
        <sz val="11"/>
        <color theme="1"/>
        <rFont val="Franklin Gothic Book"/>
        <family val="2"/>
        <charset val="238"/>
      </rPr>
      <t>A tanuló biológiai minták vizsgálata során festési eljárásokat alkalmaz, biokémiai és kromatográfiás vizsgálatokat végez. Mikrobiológiai minták vizsgálatakor számlálási eljárásokat használ. Ennek elmélyítésére szolgáló projektfeladat lehet a felszíni vizek algaszámlálása. A projekt keretében a tanulók a begyűjtött felszíni vízmintából Bürker-kamra segítségével algaszámlálást végeznek. A számlálás eredményéből, a vonatkozó számítási képlet alkalmazásával, meghatározzák a felszíni víz algaszámát, amely alapján jellemzik a víz trofitási viszonyait.</t>
    </r>
  </si>
  <si>
    <r>
      <t xml:space="preserve">A tananyagelemek és a deszkriptorok projektszemléletű kapcsolódása: 
</t>
    </r>
    <r>
      <rPr>
        <sz val="11"/>
        <color theme="1"/>
        <rFont val="Franklin Gothic Book"/>
        <family val="2"/>
        <charset val="238"/>
      </rPr>
      <t>A tanuló a biológiai vizsgálatok során szerzett megfigyeléseit képes grafikusan megjeleníteni, az eredményeket rajzban vagy képen szemléltetni. Ezek a készségek elmélyíthetők egy vizsgálati összefoglaló készítése során. A mikrobiológiai és toxikológiai projekthez kapcsolódóan a tanuló összefoglalót állít össze, amelyben saját készítésű fotókat vagy rajzokat használ az eredmények bemutatására. A cél, hogy a kép és a rajz ne csupán illusztrációs eszköz legyen, hanem az összefoglalóban szereplő tényszerű megállapítások alátámasztását, megerősítését szolgálja.</t>
    </r>
  </si>
  <si>
    <r>
      <t xml:space="preserve">A tananyagelemek és a deszkriptorok projektszemléletű kapcsolódása: 
</t>
    </r>
    <r>
      <rPr>
        <sz val="11"/>
        <color theme="1"/>
        <rFont val="Franklin Gothic Book"/>
        <family val="2"/>
        <charset val="238"/>
      </rPr>
      <t>A tanuló képes biológiai vizsgálatokból a környezeti rendszerek egészére vonatkozó következtetéseket megfogalmazni. Következtetései a vizsgálatai és mérései eredményein alapulnak. A biológiai vizsgálatok során szerzett tapasztalatok és eredmények alapján egy vizsgálati összefoglaló elkészítése jelentősen elmélyíti szakmai készségeit. Például mikrobiológiai vagy toxikológiai projekthez kapcsolódóan a tanuló összefoglalót készít, amelyben saját készítésű fotókat vagy rajzokat használ az eredmények bemutatására, ezek pedig alátámasztják az összefoglaló tényszerű megállapításait. Az összefoglalóban a tanuló mérési eredményei alapján következtetéseket is megfogalmaz.</t>
    </r>
  </si>
  <si>
    <r>
      <t>A tananyagelemek és a deszkriptorok projektszemléletű kapcsolódása:</t>
    </r>
    <r>
      <rPr>
        <sz val="11"/>
        <color theme="1"/>
        <rFont val="Franklin Gothic Book"/>
        <family val="2"/>
        <charset val="238"/>
      </rPr>
      <t xml:space="preserve"> 
A tanuló képes a környezeti elemekből és hulladékból szakszerűen mintát venni, a vizsgálati célnak megfelelően. Szükség esetén helyszíni méréseket végez, valamint a minta fizikai jellemzőit laboratóriumban határozza meg. Egy lehetséges projektfeladat keretében a víz, a talaj és a légkör, mint környezeti rendszerek egymásra gyakorolt hatását vizsgálhatjuk. A projekt egy felszíni víz parti területén valósítható meg, ahol a három környezeti elem és kölcsönhatásuk vizsgálható. A parti terület talajából vett felszíni és zavarásmentes mélységi minták, valamint a felszíni vízből vett minták mellett kiegészítő vizsgálatként elvégezhető az ülepedő por mérése is, amely a parti terület szárazföldi és vízi környezetében egyaránt zajlik. A talaj- és vízminták vizsgálata után megállapítható, milyen hatással vannak egymásra a talaj és a felszíni víz. Az ülepedő por mérésének eredményei pedig lehetővé teszik a talaj és a víz szállópor-koncentrációra gyakorolt hatásának felismerését. A projekt célja szemléltetni, hogy a környezeti elemek egymással szoros kapcsolatban állnak, és ezek a kölcsönhatások mérhetők, valamint megfigyelhetők.</t>
    </r>
  </si>
  <si>
    <r>
      <t xml:space="preserve">A tananyagelemek és a deszkriptorok projektszemléletű kapcsolódása: 
</t>
    </r>
    <r>
      <rPr>
        <sz val="11"/>
        <color theme="1"/>
        <rFont val="Franklin Gothic Book"/>
        <family val="2"/>
        <charset val="238"/>
      </rPr>
      <t>A tanuló képes a környezeti minták mérhetővé tételére, mint az analízis első lépésére, a mérési eljárásnak megfelelő módon. Ez magában foglalhatja gázok elnyeletését folyadékban, illetve szilárd mintákból (például talajból vagy hulladékból) kivonatok készítését. A projektszemléletű oktatás keretében a talaj- vagy hulladékkivonat készítése a valós munkahelyi helyzeteket szemlélteti, szemben a laboratóriumi műmintákkal. A hulladékmintát megfelelő aprítás és szárítás után, míg a talajmintát szárítás és dörzsmozsaras aprítás után használják fel a kivonatkészítéshez. A kívánt arányú kivonat összeállítása után a tanuló elvégzi a szükséges további lépéseket is, mint például a rázatást, az oldódási idő biztosítását, az ülepítést és a szűrést.</t>
    </r>
  </si>
  <si>
    <r>
      <t xml:space="preserve">A tananyagelemek és a deszkriptorok projektszemléletű kapcsolódása: 
</t>
    </r>
    <r>
      <rPr>
        <sz val="11"/>
        <color theme="1"/>
        <rFont val="Franklin Gothic Book"/>
        <family val="2"/>
        <charset val="238"/>
      </rPr>
      <t>Klasszikus analitikai módszereket alkalmazva a tanuló képes meghatározni a környezeti minta mennyiségi jellemzőit. Egy lehetséges projektfeladat keretében a tanuló egy korábban elkészített hulladék- vagy talajkivonat vizsgálatát végzi el klasszikus analitikai módszerekkel. A vizsgálat során számos probléma merülhet fel, hiszen a kivonat ritkán víztiszta, ami akadályozhatja a színváltozások követését. Emellett a kivonatok összetétele nagyon változatos, ezért az analitikai mérés elvégzéséhez szükség lehet a mérni nem kívánt összetevők maszkolására. A mérés elvégzését követően az eredmények alapján meghatározzák mind a kivonat, mind az eredeti minta mennyiségi jellemzőit.</t>
    </r>
  </si>
  <si>
    <r>
      <t xml:space="preserve">A tananyagelemek és a deszkriptorok projektszemléletű kapcsolódása: 
</t>
    </r>
    <r>
      <rPr>
        <sz val="11"/>
        <color theme="1"/>
        <rFont val="Franklin Gothic Book"/>
        <family val="2"/>
        <charset val="238"/>
      </rPr>
      <t>A tanuló műszeres analitikai módszerek alkalmazásával képes elemezni a környezeti minták összetételét. Készségszerűen végzi a mérés előkészítését és a műszerek kalibrálását. A további elmélyítés érdekében javasolt projektfeladat lehet egy korábban elkészített hulladék- vagy talajkivonat műszeres analitikai vizsgálata. A vizsgálat különösen tanulságos, ha a tanuló olyan komponens mérését végzi el műszeres analitikai módszerrel, amelyet korábban klasszikus analitikai módszerrel is mért. Így felismerheti a két eljárás közötti különbségeket, például a méréshatárok eltérését. A mérés elvégzését követően az eredmények alapján megadja mind a kivonat, mind az eredeti minta mennyiségi jellemzőinek értékét.</t>
    </r>
  </si>
  <si>
    <r>
      <t xml:space="preserve">A tananyagelemek és a deszkriptorok projektszemléletű kapcsolódása: 
</t>
    </r>
    <r>
      <rPr>
        <sz val="11"/>
        <color theme="1"/>
        <rFont val="Franklin Gothic Book"/>
        <family val="2"/>
        <charset val="238"/>
      </rPr>
      <t>A tanuló képes a mérési eredményekből mennyiségi jellemző értékeket kiszámítani, és azokat jól áttekinthető módon megjeleníteni. Ehhez célszerűen számítógépes alkalmazásokat használ. Digitális képességei birtokában a tanuló a mérési feladatok során előállított adatokból adatbázist hoz létre, amelyet rendszerez, és egyszerű matematikai vagy statisztikai módszerekkel elemez. Az eredményeket valamilyen, a célhoz legmegfelelőbb grafikus formában mutatja be. Hasznos, ha a tanuló ismeri a diszkrét adatok és az időben vagy térben folytonos adatok megjelenítése közötti különbségeket is.</t>
    </r>
  </si>
  <si>
    <r>
      <t xml:space="preserve">A tananyagelemek és a deszkriptorok projektszemléletű kapcsolódása: 
</t>
    </r>
    <r>
      <rPr>
        <sz val="11"/>
        <color theme="1"/>
        <rFont val="Franklin Gothic Book"/>
        <family val="2"/>
        <charset val="238"/>
      </rPr>
      <t>A tanuló képes a mérési eredményeket a határértékek, valamint a környezeti rendszerekről szerzett ismeretei alapján értékelni. Az eredményeket és a megszerzett tudást összekapcsolva következtetéseket von le. A technikusi szakmai vizsgára felkészítő projektfeladat során a tanuló az előző deszkriptorokban ismertetett projektlépések alapján készítsen olyan előadást, amelyben részletesen bemutatja a mérés folyamatát, hangsúlyozva, hogy a mérés során hozott döntések tudatosak voltak. Az előadás tárgyalja a mintavételt, a mérési módszer kiválasztását, a mérés végrehajtását, a mérési adatokból mennyiségi jellemzők meghatározását, valamint az adatok grafikus megjelenítését, mindezt értő módon bemutatva. Végül a tanuló előzetes ismeretei alapján megfogalmazza a mérési eredményekből levonható elvárható következtetéseket, értékeli a mért környezeti jellemzők állapotát, és az állapot alapján meghatározható következményeket is ismerteti. Az elkészült anyagot egy bemutató formájában rendezi össze, amelynek megtartásával készül fel a technikusi szakmai vizsga "C. Szakmai portfólió bemutatása" című vizsgarészére.</t>
    </r>
  </si>
  <si>
    <r>
      <t>Szakirányú oktatás összes óraszá</t>
    </r>
    <r>
      <rPr>
        <b/>
        <sz val="11"/>
        <rFont val="Franklin Gothic Book"/>
        <family val="2"/>
        <charset val="238"/>
      </rPr>
      <t>ma</t>
    </r>
    <r>
      <rPr>
        <b/>
        <sz val="11"/>
        <color theme="1"/>
        <rFont val="Franklin Gothic Book"/>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</si>
</sst>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rgb="FF000000"/>
      <name val="Franklin Gothic Book"/>
      <family val="2"/>
      <charset val="238"/>
    </font>
    <font>
      <sz val="11"/>
      <color rgb="FFFF0000"/>
      <name val="Franklin Gothic Book"/>
      <family val="2"/>
      <charset val="238"/>
    </font>
    <font>
      <sz val="11"/>
      <name val="Franklin Gothic Book"/>
      <family val="2"/>
      <charset val="238"/>
    </font>
    <font>
      <sz val="11"/>
      <color rgb="FF3C4043"/>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3">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3" borderId="5" xfId="0" applyFont="1" applyFill="1" applyBorder="1" applyAlignment="1">
      <alignment horizontal="left" vertical="center"/>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xf>
    <xf numFmtId="0" fontId="1" fillId="2" borderId="23" xfId="0" applyFont="1" applyFill="1" applyBorder="1" applyAlignment="1">
      <alignment horizontal="center" vertical="center" textRotation="9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1" fillId="5"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F2A-4D8B-4F1A-85F3-AE774492B6F5}">
  <sheetPr>
    <tabColor rgb="FFFFC55D"/>
  </sheetPr>
  <dimension ref="A1:H455"/>
  <sheetViews>
    <sheetView tabSelected="1" zoomScale="85" zoomScaleNormal="85" workbookViewId="0">
      <selection activeCell="E10" sqref="E10:E12"/>
    </sheetView>
  </sheetViews>
  <sheetFormatPr defaultColWidth="0" defaultRowHeight="15.75" zeroHeight="1" x14ac:dyDescent="0.25"/>
  <cols>
    <col min="1" max="1" width="12" style="3" customWidth="1"/>
    <col min="2" max="2" width="28.7109375" style="4" customWidth="1"/>
    <col min="3" max="3" width="32.7109375" style="3" customWidth="1"/>
    <col min="4" max="4" width="40.5703125" style="3" customWidth="1"/>
    <col min="5" max="5" width="40.42578125" style="3" customWidth="1"/>
    <col min="6" max="6" width="42.5703125" style="3" customWidth="1"/>
    <col min="7" max="7" width="30.5703125" style="3" customWidth="1"/>
    <col min="8" max="8" width="23.140625" style="3" customWidth="1"/>
    <col min="9" max="16384" width="9.140625" style="2" hidden="1"/>
  </cols>
  <sheetData>
    <row r="1" spans="1:8" s="1" customFormat="1" ht="32.25" thickBot="1" x14ac:dyDescent="0.3">
      <c r="A1" s="5" t="s">
        <v>0</v>
      </c>
      <c r="B1" s="6" t="s">
        <v>1</v>
      </c>
      <c r="C1" s="7" t="s">
        <v>2</v>
      </c>
      <c r="D1" s="7" t="s">
        <v>3</v>
      </c>
      <c r="E1" s="7" t="s">
        <v>4</v>
      </c>
      <c r="F1" s="7" t="s">
        <v>5</v>
      </c>
      <c r="G1" s="8" t="s">
        <v>6</v>
      </c>
      <c r="H1" s="9" t="s">
        <v>7</v>
      </c>
    </row>
    <row r="2" spans="1:8" x14ac:dyDescent="0.25">
      <c r="A2" s="34">
        <v>1</v>
      </c>
      <c r="B2" s="37" t="s">
        <v>88</v>
      </c>
      <c r="C2" s="31" t="s">
        <v>10</v>
      </c>
      <c r="D2" s="31" t="s">
        <v>11</v>
      </c>
      <c r="E2" s="31" t="s">
        <v>12</v>
      </c>
      <c r="F2" s="31" t="s">
        <v>13</v>
      </c>
      <c r="G2" s="23" t="s">
        <v>59</v>
      </c>
      <c r="H2" s="24"/>
    </row>
    <row r="3" spans="1:8" x14ac:dyDescent="0.25">
      <c r="A3" s="35"/>
      <c r="B3" s="38"/>
      <c r="C3" s="32"/>
      <c r="D3" s="32"/>
      <c r="E3" s="32"/>
      <c r="F3" s="32"/>
      <c r="G3" s="12" t="s">
        <v>60</v>
      </c>
      <c r="H3" s="13">
        <v>32</v>
      </c>
    </row>
    <row r="4" spans="1:8" x14ac:dyDescent="0.25">
      <c r="A4" s="35"/>
      <c r="B4" s="38"/>
      <c r="C4" s="32"/>
      <c r="D4" s="32"/>
      <c r="E4" s="32"/>
      <c r="F4" s="32"/>
      <c r="G4" s="12" t="s">
        <v>61</v>
      </c>
      <c r="H4" s="13">
        <v>5</v>
      </c>
    </row>
    <row r="5" spans="1:8" ht="48" thickBot="1" x14ac:dyDescent="0.3">
      <c r="A5" s="35"/>
      <c r="B5" s="38"/>
      <c r="C5" s="32"/>
      <c r="D5" s="32"/>
      <c r="E5" s="32"/>
      <c r="F5" s="32"/>
      <c r="G5" s="12" t="s">
        <v>62</v>
      </c>
      <c r="H5" s="13">
        <v>10</v>
      </c>
    </row>
    <row r="6" spans="1:8" x14ac:dyDescent="0.25">
      <c r="A6" s="35"/>
      <c r="B6" s="38"/>
      <c r="C6" s="32"/>
      <c r="D6" s="32"/>
      <c r="E6" s="32"/>
      <c r="F6" s="32"/>
      <c r="G6" s="23" t="s">
        <v>63</v>
      </c>
      <c r="H6" s="24"/>
    </row>
    <row r="7" spans="1:8" x14ac:dyDescent="0.25">
      <c r="A7" s="35"/>
      <c r="B7" s="38"/>
      <c r="C7" s="32"/>
      <c r="D7" s="32"/>
      <c r="E7" s="32"/>
      <c r="F7" s="32"/>
      <c r="G7" s="12" t="s">
        <v>64</v>
      </c>
      <c r="H7" s="13">
        <v>5</v>
      </c>
    </row>
    <row r="8" spans="1:8" ht="15.75" customHeight="1" thickBot="1" x14ac:dyDescent="0.3">
      <c r="A8" s="35"/>
      <c r="B8" s="38"/>
      <c r="C8" s="33"/>
      <c r="D8" s="33"/>
      <c r="E8" s="33"/>
      <c r="F8" s="33"/>
      <c r="G8" s="25" t="s">
        <v>8</v>
      </c>
      <c r="H8" s="27">
        <f>SUM(H3:H5,H7:H7)</f>
        <v>52</v>
      </c>
    </row>
    <row r="9" spans="1:8" ht="189.75" customHeight="1" thickBot="1" x14ac:dyDescent="0.3">
      <c r="A9" s="36"/>
      <c r="B9" s="22"/>
      <c r="C9" s="29" t="s">
        <v>77</v>
      </c>
      <c r="D9" s="29"/>
      <c r="E9" s="29"/>
      <c r="F9" s="30"/>
      <c r="G9" s="26"/>
      <c r="H9" s="28"/>
    </row>
    <row r="10" spans="1:8" x14ac:dyDescent="0.25">
      <c r="A10" s="34">
        <v>2</v>
      </c>
      <c r="B10" s="20" t="s">
        <v>89</v>
      </c>
      <c r="C10" s="31" t="s">
        <v>14</v>
      </c>
      <c r="D10" s="31" t="s">
        <v>15</v>
      </c>
      <c r="E10" s="31" t="s">
        <v>16</v>
      </c>
      <c r="F10" s="31" t="s">
        <v>17</v>
      </c>
      <c r="G10" s="23" t="s">
        <v>65</v>
      </c>
      <c r="H10" s="24"/>
    </row>
    <row r="11" spans="1:8" x14ac:dyDescent="0.25">
      <c r="A11" s="35"/>
      <c r="B11" s="21"/>
      <c r="C11" s="32"/>
      <c r="D11" s="32"/>
      <c r="E11" s="32"/>
      <c r="F11" s="32"/>
      <c r="G11" s="12" t="s">
        <v>66</v>
      </c>
      <c r="H11" s="13">
        <v>24</v>
      </c>
    </row>
    <row r="12" spans="1:8" ht="325.5" customHeight="1" thickBot="1" x14ac:dyDescent="0.3">
      <c r="A12" s="35"/>
      <c r="B12" s="21"/>
      <c r="C12" s="33"/>
      <c r="D12" s="33"/>
      <c r="E12" s="33"/>
      <c r="F12" s="33"/>
      <c r="G12" s="25" t="s">
        <v>8</v>
      </c>
      <c r="H12" s="27">
        <f>SUM(H11:H11)</f>
        <v>24</v>
      </c>
    </row>
    <row r="13" spans="1:8" ht="163.5" customHeight="1" thickBot="1" x14ac:dyDescent="0.3">
      <c r="A13" s="36"/>
      <c r="B13" s="22"/>
      <c r="C13" s="29" t="s">
        <v>78</v>
      </c>
      <c r="D13" s="29"/>
      <c r="E13" s="29"/>
      <c r="F13" s="30"/>
      <c r="G13" s="26"/>
      <c r="H13" s="28"/>
    </row>
    <row r="14" spans="1:8" x14ac:dyDescent="0.25">
      <c r="A14" s="34">
        <v>3</v>
      </c>
      <c r="B14" s="20" t="s">
        <v>89</v>
      </c>
      <c r="C14" s="31" t="s">
        <v>18</v>
      </c>
      <c r="D14" s="31" t="s">
        <v>19</v>
      </c>
      <c r="E14" s="31" t="s">
        <v>16</v>
      </c>
      <c r="F14" s="31" t="s">
        <v>20</v>
      </c>
      <c r="G14" s="23" t="s">
        <v>67</v>
      </c>
      <c r="H14" s="24"/>
    </row>
    <row r="15" spans="1:8" x14ac:dyDescent="0.25">
      <c r="A15" s="35"/>
      <c r="B15" s="21"/>
      <c r="C15" s="32"/>
      <c r="D15" s="32"/>
      <c r="E15" s="32"/>
      <c r="F15" s="32"/>
      <c r="G15" s="12" t="s">
        <v>68</v>
      </c>
      <c r="H15" s="13">
        <v>18</v>
      </c>
    </row>
    <row r="16" spans="1:8" ht="329.1" customHeight="1" thickBot="1" x14ac:dyDescent="0.3">
      <c r="A16" s="35"/>
      <c r="B16" s="21"/>
      <c r="C16" s="33"/>
      <c r="D16" s="33"/>
      <c r="E16" s="33"/>
      <c r="F16" s="33"/>
      <c r="G16" s="25" t="s">
        <v>8</v>
      </c>
      <c r="H16" s="27">
        <f>SUM(H15:H15)</f>
        <v>18</v>
      </c>
    </row>
    <row r="17" spans="1:8" ht="178.5" customHeight="1" thickBot="1" x14ac:dyDescent="0.3">
      <c r="A17" s="36"/>
      <c r="B17" s="22"/>
      <c r="C17" s="29" t="s">
        <v>94</v>
      </c>
      <c r="D17" s="29"/>
      <c r="E17" s="29"/>
      <c r="F17" s="30"/>
      <c r="G17" s="26"/>
      <c r="H17" s="28"/>
    </row>
    <row r="18" spans="1:8" x14ac:dyDescent="0.25">
      <c r="A18" s="34">
        <v>4</v>
      </c>
      <c r="B18" s="20" t="s">
        <v>89</v>
      </c>
      <c r="C18" s="31" t="s">
        <v>21</v>
      </c>
      <c r="D18" s="31" t="s">
        <v>22</v>
      </c>
      <c r="E18" s="31" t="s">
        <v>12</v>
      </c>
      <c r="F18" s="31" t="s">
        <v>23</v>
      </c>
      <c r="G18" s="23" t="s">
        <v>65</v>
      </c>
      <c r="H18" s="24"/>
    </row>
    <row r="19" spans="1:8" ht="16.5" thickBot="1" x14ac:dyDescent="0.3">
      <c r="A19" s="35"/>
      <c r="B19" s="21"/>
      <c r="C19" s="32"/>
      <c r="D19" s="32"/>
      <c r="E19" s="32"/>
      <c r="F19" s="32"/>
      <c r="G19" s="12" t="s">
        <v>66</v>
      </c>
      <c r="H19" s="13">
        <v>8</v>
      </c>
    </row>
    <row r="20" spans="1:8" x14ac:dyDescent="0.25">
      <c r="A20" s="35"/>
      <c r="B20" s="21"/>
      <c r="C20" s="32"/>
      <c r="D20" s="32"/>
      <c r="E20" s="32"/>
      <c r="F20" s="32"/>
      <c r="G20" s="23" t="s">
        <v>67</v>
      </c>
      <c r="H20" s="24"/>
    </row>
    <row r="21" spans="1:8" ht="16.5" thickBot="1" x14ac:dyDescent="0.3">
      <c r="A21" s="35"/>
      <c r="B21" s="21"/>
      <c r="C21" s="32"/>
      <c r="D21" s="32"/>
      <c r="E21" s="32"/>
      <c r="F21" s="32"/>
      <c r="G21" s="12" t="s">
        <v>68</v>
      </c>
      <c r="H21" s="13">
        <v>2</v>
      </c>
    </row>
    <row r="22" spans="1:8" x14ac:dyDescent="0.25">
      <c r="A22" s="35"/>
      <c r="B22" s="21"/>
      <c r="C22" s="32"/>
      <c r="D22" s="32"/>
      <c r="E22" s="32"/>
      <c r="F22" s="32"/>
      <c r="G22" s="23" t="s">
        <v>96</v>
      </c>
      <c r="H22" s="24"/>
    </row>
    <row r="23" spans="1:8" x14ac:dyDescent="0.25">
      <c r="A23" s="35"/>
      <c r="B23" s="21"/>
      <c r="C23" s="32"/>
      <c r="D23" s="32"/>
      <c r="E23" s="32"/>
      <c r="F23" s="32"/>
      <c r="G23" s="12" t="s">
        <v>69</v>
      </c>
      <c r="H23" s="13">
        <v>1</v>
      </c>
    </row>
    <row r="24" spans="1:8" x14ac:dyDescent="0.25">
      <c r="A24" s="35"/>
      <c r="B24" s="21"/>
      <c r="C24" s="32"/>
      <c r="D24" s="32"/>
      <c r="E24" s="32"/>
      <c r="F24" s="32"/>
      <c r="G24" s="12" t="s">
        <v>70</v>
      </c>
      <c r="H24" s="13">
        <v>2</v>
      </c>
    </row>
    <row r="25" spans="1:8" ht="21" customHeight="1" thickBot="1" x14ac:dyDescent="0.3">
      <c r="A25" s="35"/>
      <c r="B25" s="21"/>
      <c r="C25" s="33"/>
      <c r="D25" s="33"/>
      <c r="E25" s="33"/>
      <c r="F25" s="33"/>
      <c r="G25" s="25" t="s">
        <v>8</v>
      </c>
      <c r="H25" s="27">
        <f>SUM(H19:H19,H21:H21,H23:H24)</f>
        <v>13</v>
      </c>
    </row>
    <row r="26" spans="1:8" ht="161.25" customHeight="1" thickBot="1" x14ac:dyDescent="0.3">
      <c r="A26" s="36"/>
      <c r="B26" s="22"/>
      <c r="C26" s="29" t="s">
        <v>93</v>
      </c>
      <c r="D26" s="29"/>
      <c r="E26" s="29"/>
      <c r="F26" s="30"/>
      <c r="G26" s="26"/>
      <c r="H26" s="28"/>
    </row>
    <row r="27" spans="1:8" ht="16.5" customHeight="1" x14ac:dyDescent="0.25">
      <c r="A27" s="34">
        <v>5</v>
      </c>
      <c r="B27" s="20" t="s">
        <v>90</v>
      </c>
      <c r="C27" s="31" t="s">
        <v>24</v>
      </c>
      <c r="D27" s="31" t="s">
        <v>25</v>
      </c>
      <c r="E27" s="31" t="s">
        <v>26</v>
      </c>
      <c r="F27" s="31" t="s">
        <v>27</v>
      </c>
      <c r="G27" s="23" t="s">
        <v>71</v>
      </c>
      <c r="H27" s="24"/>
    </row>
    <row r="28" spans="1:8" ht="16.5" thickBot="1" x14ac:dyDescent="0.3">
      <c r="A28" s="35"/>
      <c r="B28" s="21"/>
      <c r="C28" s="32"/>
      <c r="D28" s="32"/>
      <c r="E28" s="32"/>
      <c r="F28" s="32"/>
      <c r="G28" s="12" t="s">
        <v>72</v>
      </c>
      <c r="H28" s="13">
        <v>46</v>
      </c>
    </row>
    <row r="29" spans="1:8" x14ac:dyDescent="0.25">
      <c r="A29" s="35"/>
      <c r="B29" s="21"/>
      <c r="C29" s="32"/>
      <c r="D29" s="32"/>
      <c r="E29" s="32"/>
      <c r="F29" s="32"/>
      <c r="G29" s="23" t="s">
        <v>59</v>
      </c>
      <c r="H29" s="24"/>
    </row>
    <row r="30" spans="1:8" x14ac:dyDescent="0.25">
      <c r="A30" s="35"/>
      <c r="B30" s="21"/>
      <c r="C30" s="32"/>
      <c r="D30" s="32"/>
      <c r="E30" s="32"/>
      <c r="F30" s="32"/>
      <c r="G30" s="12" t="s">
        <v>61</v>
      </c>
      <c r="H30" s="13">
        <v>4</v>
      </c>
    </row>
    <row r="31" spans="1:8" ht="248.25" customHeight="1" thickBot="1" x14ac:dyDescent="0.3">
      <c r="A31" s="35"/>
      <c r="B31" s="21"/>
      <c r="C31" s="33"/>
      <c r="D31" s="33"/>
      <c r="E31" s="33"/>
      <c r="F31" s="33"/>
      <c r="G31" s="25" t="s">
        <v>8</v>
      </c>
      <c r="H31" s="27">
        <f>SUM(H28:H28,H30:H30)</f>
        <v>50</v>
      </c>
    </row>
    <row r="32" spans="1:8" ht="162.75" customHeight="1" thickBot="1" x14ac:dyDescent="0.3">
      <c r="A32" s="36"/>
      <c r="B32" s="22"/>
      <c r="C32" s="29" t="s">
        <v>79</v>
      </c>
      <c r="D32" s="29"/>
      <c r="E32" s="29"/>
      <c r="F32" s="30"/>
      <c r="G32" s="26"/>
      <c r="H32" s="28"/>
    </row>
    <row r="33" spans="1:8" ht="16.5" customHeight="1" x14ac:dyDescent="0.25">
      <c r="A33" s="34">
        <v>6</v>
      </c>
      <c r="B33" s="20" t="s">
        <v>90</v>
      </c>
      <c r="C33" s="31" t="s">
        <v>28</v>
      </c>
      <c r="D33" s="31" t="s">
        <v>29</v>
      </c>
      <c r="E33" s="31" t="s">
        <v>26</v>
      </c>
      <c r="F33" s="31" t="s">
        <v>30</v>
      </c>
      <c r="G33" s="23" t="s">
        <v>71</v>
      </c>
      <c r="H33" s="24"/>
    </row>
    <row r="34" spans="1:8" x14ac:dyDescent="0.25">
      <c r="A34" s="35"/>
      <c r="B34" s="21"/>
      <c r="C34" s="32"/>
      <c r="D34" s="32"/>
      <c r="E34" s="32"/>
      <c r="F34" s="32"/>
      <c r="G34" s="12" t="s">
        <v>73</v>
      </c>
      <c r="H34" s="13">
        <v>26</v>
      </c>
    </row>
    <row r="35" spans="1:8" ht="287.45" customHeight="1" thickBot="1" x14ac:dyDescent="0.3">
      <c r="A35" s="35"/>
      <c r="B35" s="21"/>
      <c r="C35" s="33"/>
      <c r="D35" s="33"/>
      <c r="E35" s="33"/>
      <c r="F35" s="33"/>
      <c r="G35" s="25" t="s">
        <v>8</v>
      </c>
      <c r="H35" s="27">
        <f>SUM(H34:H34)</f>
        <v>26</v>
      </c>
    </row>
    <row r="36" spans="1:8" ht="195.75" customHeight="1" thickBot="1" x14ac:dyDescent="0.3">
      <c r="A36" s="36"/>
      <c r="B36" s="22"/>
      <c r="C36" s="29" t="s">
        <v>80</v>
      </c>
      <c r="D36" s="29"/>
      <c r="E36" s="29"/>
      <c r="F36" s="30"/>
      <c r="G36" s="26"/>
      <c r="H36" s="28"/>
    </row>
    <row r="37" spans="1:8" ht="16.5" customHeight="1" x14ac:dyDescent="0.25">
      <c r="A37" s="34">
        <v>7</v>
      </c>
      <c r="B37" s="20" t="s">
        <v>90</v>
      </c>
      <c r="C37" s="31" t="s">
        <v>31</v>
      </c>
      <c r="D37" s="31" t="s">
        <v>32</v>
      </c>
      <c r="E37" s="31" t="s">
        <v>26</v>
      </c>
      <c r="F37" s="31" t="s">
        <v>30</v>
      </c>
      <c r="G37" s="23" t="s">
        <v>71</v>
      </c>
      <c r="H37" s="24"/>
    </row>
    <row r="38" spans="1:8" ht="16.5" thickBot="1" x14ac:dyDescent="0.3">
      <c r="A38" s="35"/>
      <c r="B38" s="21"/>
      <c r="C38" s="32"/>
      <c r="D38" s="32"/>
      <c r="E38" s="32"/>
      <c r="F38" s="32"/>
      <c r="G38" s="12" t="s">
        <v>73</v>
      </c>
      <c r="H38" s="13">
        <v>36</v>
      </c>
    </row>
    <row r="39" spans="1:8" x14ac:dyDescent="0.25">
      <c r="A39" s="35"/>
      <c r="B39" s="21"/>
      <c r="C39" s="32"/>
      <c r="D39" s="32"/>
      <c r="E39" s="32"/>
      <c r="F39" s="32"/>
      <c r="G39" s="23" t="s">
        <v>63</v>
      </c>
      <c r="H39" s="24"/>
    </row>
    <row r="40" spans="1:8" x14ac:dyDescent="0.25">
      <c r="A40" s="35"/>
      <c r="B40" s="21"/>
      <c r="C40" s="32"/>
      <c r="D40" s="32"/>
      <c r="E40" s="32"/>
      <c r="F40" s="32"/>
      <c r="G40" s="12" t="s">
        <v>64</v>
      </c>
      <c r="H40" s="13">
        <v>7</v>
      </c>
    </row>
    <row r="41" spans="1:8" ht="246" customHeight="1" thickBot="1" x14ac:dyDescent="0.3">
      <c r="A41" s="35"/>
      <c r="B41" s="21"/>
      <c r="C41" s="33"/>
      <c r="D41" s="33"/>
      <c r="E41" s="33"/>
      <c r="F41" s="33"/>
      <c r="G41" s="25" t="s">
        <v>8</v>
      </c>
      <c r="H41" s="27">
        <f>SUM(H38:H38,H40:H40)</f>
        <v>43</v>
      </c>
    </row>
    <row r="42" spans="1:8" ht="100.5" customHeight="1" thickBot="1" x14ac:dyDescent="0.3">
      <c r="A42" s="36"/>
      <c r="B42" s="22"/>
      <c r="C42" s="29" t="s">
        <v>81</v>
      </c>
      <c r="D42" s="29"/>
      <c r="E42" s="29"/>
      <c r="F42" s="30"/>
      <c r="G42" s="26"/>
      <c r="H42" s="28"/>
    </row>
    <row r="43" spans="1:8" ht="16.5" customHeight="1" x14ac:dyDescent="0.25">
      <c r="A43" s="34">
        <v>8</v>
      </c>
      <c r="B43" s="20" t="s">
        <v>90</v>
      </c>
      <c r="C43" s="31" t="s">
        <v>33</v>
      </c>
      <c r="D43" s="31" t="s">
        <v>34</v>
      </c>
      <c r="E43" s="31" t="s">
        <v>35</v>
      </c>
      <c r="F43" s="31" t="s">
        <v>36</v>
      </c>
      <c r="G43" s="23" t="s">
        <v>71</v>
      </c>
      <c r="H43" s="24"/>
    </row>
    <row r="44" spans="1:8" ht="16.5" thickBot="1" x14ac:dyDescent="0.3">
      <c r="A44" s="35"/>
      <c r="B44" s="21"/>
      <c r="C44" s="32"/>
      <c r="D44" s="32"/>
      <c r="E44" s="32"/>
      <c r="F44" s="32"/>
      <c r="G44" s="12" t="s">
        <v>74</v>
      </c>
      <c r="H44" s="13">
        <v>30</v>
      </c>
    </row>
    <row r="45" spans="1:8" ht="16.5" customHeight="1" x14ac:dyDescent="0.25">
      <c r="A45" s="35"/>
      <c r="B45" s="21"/>
      <c r="C45" s="32"/>
      <c r="D45" s="32"/>
      <c r="E45" s="32"/>
      <c r="F45" s="32"/>
      <c r="G45" s="23" t="s">
        <v>96</v>
      </c>
      <c r="H45" s="24"/>
    </row>
    <row r="46" spans="1:8" x14ac:dyDescent="0.25">
      <c r="A46" s="35"/>
      <c r="B46" s="21"/>
      <c r="C46" s="32"/>
      <c r="D46" s="32"/>
      <c r="E46" s="32"/>
      <c r="F46" s="32"/>
      <c r="G46" s="12" t="s">
        <v>69</v>
      </c>
      <c r="H46" s="13">
        <v>4</v>
      </c>
    </row>
    <row r="47" spans="1:8" x14ac:dyDescent="0.25">
      <c r="A47" s="35"/>
      <c r="B47" s="21"/>
      <c r="C47" s="32"/>
      <c r="D47" s="32"/>
      <c r="E47" s="32"/>
      <c r="F47" s="32"/>
      <c r="G47" s="12" t="s">
        <v>70</v>
      </c>
      <c r="H47" s="13">
        <v>8</v>
      </c>
    </row>
    <row r="48" spans="1:8" ht="111" customHeight="1" thickBot="1" x14ac:dyDescent="0.3">
      <c r="A48" s="35"/>
      <c r="B48" s="21"/>
      <c r="C48" s="33"/>
      <c r="D48" s="33"/>
      <c r="E48" s="33"/>
      <c r="F48" s="33"/>
      <c r="G48" s="25" t="s">
        <v>8</v>
      </c>
      <c r="H48" s="27">
        <f>SUM(H44:H44,H46:H47)</f>
        <v>42</v>
      </c>
    </row>
    <row r="49" spans="1:8" ht="166.5" customHeight="1" thickBot="1" x14ac:dyDescent="0.3">
      <c r="A49" s="36"/>
      <c r="B49" s="22"/>
      <c r="C49" s="29" t="s">
        <v>82</v>
      </c>
      <c r="D49" s="29"/>
      <c r="E49" s="29"/>
      <c r="F49" s="30"/>
      <c r="G49" s="26"/>
      <c r="H49" s="28"/>
    </row>
    <row r="50" spans="1:8" ht="16.5" customHeight="1" x14ac:dyDescent="0.25">
      <c r="A50" s="34">
        <v>9</v>
      </c>
      <c r="B50" s="20" t="s">
        <v>91</v>
      </c>
      <c r="C50" s="31" t="s">
        <v>37</v>
      </c>
      <c r="D50" s="31" t="s">
        <v>38</v>
      </c>
      <c r="E50" s="31" t="s">
        <v>39</v>
      </c>
      <c r="F50" s="31" t="s">
        <v>40</v>
      </c>
      <c r="G50" s="23" t="s">
        <v>71</v>
      </c>
      <c r="H50" s="24"/>
    </row>
    <row r="51" spans="1:8" x14ac:dyDescent="0.25">
      <c r="A51" s="35"/>
      <c r="B51" s="21"/>
      <c r="C51" s="32"/>
      <c r="D51" s="32"/>
      <c r="E51" s="32"/>
      <c r="F51" s="32"/>
      <c r="G51" s="12" t="s">
        <v>72</v>
      </c>
      <c r="H51" s="13">
        <v>2</v>
      </c>
    </row>
    <row r="52" spans="1:8" x14ac:dyDescent="0.25">
      <c r="A52" s="35"/>
      <c r="B52" s="21"/>
      <c r="C52" s="32"/>
      <c r="D52" s="32"/>
      <c r="E52" s="32"/>
      <c r="F52" s="32"/>
      <c r="G52" s="12" t="s">
        <v>73</v>
      </c>
      <c r="H52" s="13">
        <v>2</v>
      </c>
    </row>
    <row r="53" spans="1:8" ht="16.5" thickBot="1" x14ac:dyDescent="0.3">
      <c r="A53" s="35"/>
      <c r="B53" s="21"/>
      <c r="C53" s="32"/>
      <c r="D53" s="32"/>
      <c r="E53" s="32"/>
      <c r="F53" s="32"/>
      <c r="G53" s="12" t="s">
        <v>74</v>
      </c>
      <c r="H53" s="13">
        <v>2</v>
      </c>
    </row>
    <row r="54" spans="1:8" x14ac:dyDescent="0.25">
      <c r="A54" s="35"/>
      <c r="B54" s="21"/>
      <c r="C54" s="32"/>
      <c r="D54" s="32"/>
      <c r="E54" s="32"/>
      <c r="F54" s="32"/>
      <c r="G54" s="23" t="s">
        <v>59</v>
      </c>
      <c r="H54" s="24"/>
    </row>
    <row r="55" spans="1:8" x14ac:dyDescent="0.25">
      <c r="A55" s="35"/>
      <c r="B55" s="21"/>
      <c r="C55" s="32"/>
      <c r="D55" s="32"/>
      <c r="E55" s="32"/>
      <c r="F55" s="32"/>
      <c r="G55" s="12" t="s">
        <v>61</v>
      </c>
      <c r="H55" s="13">
        <v>4</v>
      </c>
    </row>
    <row r="56" spans="1:8" ht="48" thickBot="1" x14ac:dyDescent="0.3">
      <c r="A56" s="35"/>
      <c r="B56" s="21"/>
      <c r="C56" s="32"/>
      <c r="D56" s="32"/>
      <c r="E56" s="32"/>
      <c r="F56" s="32"/>
      <c r="G56" s="12" t="s">
        <v>62</v>
      </c>
      <c r="H56" s="13">
        <v>12</v>
      </c>
    </row>
    <row r="57" spans="1:8" x14ac:dyDescent="0.25">
      <c r="A57" s="35"/>
      <c r="B57" s="21"/>
      <c r="C57" s="32"/>
      <c r="D57" s="32"/>
      <c r="E57" s="32"/>
      <c r="F57" s="32"/>
      <c r="G57" s="23" t="s">
        <v>67</v>
      </c>
      <c r="H57" s="24"/>
    </row>
    <row r="58" spans="1:8" ht="16.5" thickBot="1" x14ac:dyDescent="0.3">
      <c r="A58" s="35"/>
      <c r="B58" s="21"/>
      <c r="C58" s="32"/>
      <c r="D58" s="32"/>
      <c r="E58" s="32"/>
      <c r="F58" s="32"/>
      <c r="G58" s="12" t="s">
        <v>68</v>
      </c>
      <c r="H58" s="13">
        <v>2</v>
      </c>
    </row>
    <row r="59" spans="1:8" x14ac:dyDescent="0.25">
      <c r="A59" s="35"/>
      <c r="B59" s="21"/>
      <c r="C59" s="32"/>
      <c r="D59" s="32"/>
      <c r="E59" s="32"/>
      <c r="F59" s="32"/>
      <c r="G59" s="23" t="s">
        <v>65</v>
      </c>
      <c r="H59" s="24"/>
    </row>
    <row r="60" spans="1:8" x14ac:dyDescent="0.25">
      <c r="A60" s="35"/>
      <c r="B60" s="21"/>
      <c r="C60" s="32"/>
      <c r="D60" s="32"/>
      <c r="E60" s="32"/>
      <c r="F60" s="32"/>
      <c r="G60" s="12" t="s">
        <v>66</v>
      </c>
      <c r="H60" s="13">
        <v>2</v>
      </c>
    </row>
    <row r="61" spans="1:8" ht="16.5" thickBot="1" x14ac:dyDescent="0.3">
      <c r="A61" s="35"/>
      <c r="B61" s="21"/>
      <c r="C61" s="33"/>
      <c r="D61" s="33"/>
      <c r="E61" s="33"/>
      <c r="F61" s="33"/>
      <c r="G61" s="25" t="s">
        <v>8</v>
      </c>
      <c r="H61" s="27">
        <f>SUM(H51:H53,H55:H56,H58:H58,H60:H60)</f>
        <v>26</v>
      </c>
    </row>
    <row r="62" spans="1:8" ht="132" customHeight="1" thickBot="1" x14ac:dyDescent="0.3">
      <c r="A62" s="36"/>
      <c r="B62" s="22"/>
      <c r="C62" s="29" t="s">
        <v>87</v>
      </c>
      <c r="D62" s="29"/>
      <c r="E62" s="29"/>
      <c r="F62" s="30"/>
      <c r="G62" s="26"/>
      <c r="H62" s="28"/>
    </row>
    <row r="63" spans="1:8" x14ac:dyDescent="0.25">
      <c r="A63" s="34">
        <v>10</v>
      </c>
      <c r="B63" s="20" t="s">
        <v>88</v>
      </c>
      <c r="C63" s="31" t="s">
        <v>41</v>
      </c>
      <c r="D63" s="31" t="s">
        <v>42</v>
      </c>
      <c r="E63" s="31" t="s">
        <v>43</v>
      </c>
      <c r="F63" s="31" t="s">
        <v>44</v>
      </c>
      <c r="G63" s="23" t="s">
        <v>59</v>
      </c>
      <c r="H63" s="24"/>
    </row>
    <row r="64" spans="1:8" x14ac:dyDescent="0.25">
      <c r="A64" s="35"/>
      <c r="B64" s="21"/>
      <c r="C64" s="32"/>
      <c r="D64" s="32"/>
      <c r="E64" s="32"/>
      <c r="F64" s="32"/>
      <c r="G64" s="12" t="s">
        <v>61</v>
      </c>
      <c r="H64" s="13">
        <v>27</v>
      </c>
    </row>
    <row r="65" spans="1:8" ht="47.25" x14ac:dyDescent="0.25">
      <c r="A65" s="35"/>
      <c r="B65" s="21"/>
      <c r="C65" s="32"/>
      <c r="D65" s="32"/>
      <c r="E65" s="32"/>
      <c r="F65" s="32"/>
      <c r="G65" s="12" t="s">
        <v>62</v>
      </c>
      <c r="H65" s="13">
        <v>37</v>
      </c>
    </row>
    <row r="66" spans="1:8" ht="150.6" customHeight="1" thickBot="1" x14ac:dyDescent="0.3">
      <c r="A66" s="35"/>
      <c r="B66" s="21"/>
      <c r="C66" s="33"/>
      <c r="D66" s="33"/>
      <c r="E66" s="33"/>
      <c r="F66" s="33"/>
      <c r="G66" s="25" t="s">
        <v>8</v>
      </c>
      <c r="H66" s="27">
        <f>SUM(H64:H65)</f>
        <v>64</v>
      </c>
    </row>
    <row r="67" spans="1:8" ht="177" customHeight="1" thickBot="1" x14ac:dyDescent="0.3">
      <c r="A67" s="36"/>
      <c r="B67" s="22"/>
      <c r="C67" s="29" t="s">
        <v>83</v>
      </c>
      <c r="D67" s="29"/>
      <c r="E67" s="29"/>
      <c r="F67" s="30"/>
      <c r="G67" s="26"/>
      <c r="H67" s="28"/>
    </row>
    <row r="68" spans="1:8" ht="16.5" customHeight="1" x14ac:dyDescent="0.25">
      <c r="A68" s="34">
        <v>11</v>
      </c>
      <c r="B68" s="20" t="s">
        <v>88</v>
      </c>
      <c r="C68" s="31" t="s">
        <v>45</v>
      </c>
      <c r="D68" s="31" t="s">
        <v>46</v>
      </c>
      <c r="E68" s="31" t="s">
        <v>43</v>
      </c>
      <c r="F68" s="31" t="s">
        <v>47</v>
      </c>
      <c r="G68" s="23" t="s">
        <v>59</v>
      </c>
      <c r="H68" s="24"/>
    </row>
    <row r="69" spans="1:8" x14ac:dyDescent="0.25">
      <c r="A69" s="35"/>
      <c r="B69" s="21"/>
      <c r="C69" s="32"/>
      <c r="D69" s="32"/>
      <c r="E69" s="32"/>
      <c r="F69" s="32"/>
      <c r="G69" s="12" t="s">
        <v>61</v>
      </c>
      <c r="H69" s="13">
        <v>28</v>
      </c>
    </row>
    <row r="70" spans="1:8" ht="47.25" x14ac:dyDescent="0.25">
      <c r="A70" s="35"/>
      <c r="B70" s="21"/>
      <c r="C70" s="32"/>
      <c r="D70" s="32"/>
      <c r="E70" s="32"/>
      <c r="F70" s="32"/>
      <c r="G70" s="12" t="s">
        <v>62</v>
      </c>
      <c r="H70" s="13">
        <v>37</v>
      </c>
    </row>
    <row r="71" spans="1:8" ht="162.75" customHeight="1" thickBot="1" x14ac:dyDescent="0.3">
      <c r="A71" s="35"/>
      <c r="B71" s="21"/>
      <c r="C71" s="33"/>
      <c r="D71" s="33"/>
      <c r="E71" s="33"/>
      <c r="F71" s="33"/>
      <c r="G71" s="25" t="s">
        <v>8</v>
      </c>
      <c r="H71" s="27">
        <f>SUM(H69:H70)</f>
        <v>65</v>
      </c>
    </row>
    <row r="72" spans="1:8" ht="179.25" customHeight="1" thickBot="1" x14ac:dyDescent="0.3">
      <c r="A72" s="36"/>
      <c r="B72" s="22"/>
      <c r="C72" s="29" t="s">
        <v>92</v>
      </c>
      <c r="D72" s="29"/>
      <c r="E72" s="29"/>
      <c r="F72" s="30"/>
      <c r="G72" s="26"/>
      <c r="H72" s="28"/>
    </row>
    <row r="73" spans="1:8" x14ac:dyDescent="0.25">
      <c r="A73" s="34">
        <v>12</v>
      </c>
      <c r="B73" s="20" t="s">
        <v>91</v>
      </c>
      <c r="C73" s="31" t="s">
        <v>48</v>
      </c>
      <c r="D73" s="31" t="s">
        <v>49</v>
      </c>
      <c r="E73" s="31" t="s">
        <v>50</v>
      </c>
      <c r="F73" s="31" t="s">
        <v>51</v>
      </c>
      <c r="G73" s="23" t="s">
        <v>71</v>
      </c>
      <c r="H73" s="24"/>
    </row>
    <row r="74" spans="1:8" x14ac:dyDescent="0.25">
      <c r="A74" s="35"/>
      <c r="B74" s="21"/>
      <c r="C74" s="32"/>
      <c r="D74" s="32"/>
      <c r="E74" s="32"/>
      <c r="F74" s="32"/>
      <c r="G74" s="12" t="s">
        <v>72</v>
      </c>
      <c r="H74" s="13">
        <v>4</v>
      </c>
    </row>
    <row r="75" spans="1:8" x14ac:dyDescent="0.25">
      <c r="A75" s="35"/>
      <c r="B75" s="21"/>
      <c r="C75" s="32"/>
      <c r="D75" s="32"/>
      <c r="E75" s="32"/>
      <c r="F75" s="32"/>
      <c r="G75" s="12" t="s">
        <v>73</v>
      </c>
      <c r="H75" s="13">
        <v>4</v>
      </c>
    </row>
    <row r="76" spans="1:8" ht="16.5" thickBot="1" x14ac:dyDescent="0.3">
      <c r="A76" s="35"/>
      <c r="B76" s="21"/>
      <c r="C76" s="32"/>
      <c r="D76" s="32"/>
      <c r="E76" s="32"/>
      <c r="F76" s="32"/>
      <c r="G76" s="12" t="s">
        <v>74</v>
      </c>
      <c r="H76" s="13">
        <v>2</v>
      </c>
    </row>
    <row r="77" spans="1:8" ht="16.5" customHeight="1" x14ac:dyDescent="0.25">
      <c r="A77" s="35"/>
      <c r="B77" s="21"/>
      <c r="C77" s="32"/>
      <c r="D77" s="32"/>
      <c r="E77" s="32"/>
      <c r="F77" s="32"/>
      <c r="G77" s="23" t="s">
        <v>96</v>
      </c>
      <c r="H77" s="24"/>
    </row>
    <row r="78" spans="1:8" ht="31.5" x14ac:dyDescent="0.25">
      <c r="A78" s="35"/>
      <c r="B78" s="21"/>
      <c r="C78" s="32"/>
      <c r="D78" s="32"/>
      <c r="E78" s="32"/>
      <c r="F78" s="32"/>
      <c r="G78" s="12" t="s">
        <v>75</v>
      </c>
      <c r="H78" s="13">
        <v>3</v>
      </c>
    </row>
    <row r="79" spans="1:8" x14ac:dyDescent="0.25">
      <c r="A79" s="35"/>
      <c r="B79" s="21"/>
      <c r="C79" s="32"/>
      <c r="D79" s="32"/>
      <c r="E79" s="32"/>
      <c r="F79" s="32"/>
      <c r="G79" s="12" t="s">
        <v>69</v>
      </c>
      <c r="H79" s="13">
        <v>6</v>
      </c>
    </row>
    <row r="80" spans="1:8" x14ac:dyDescent="0.25">
      <c r="A80" s="35"/>
      <c r="B80" s="21"/>
      <c r="C80" s="32"/>
      <c r="D80" s="32"/>
      <c r="E80" s="32"/>
      <c r="F80" s="32"/>
      <c r="G80" s="12" t="s">
        <v>70</v>
      </c>
      <c r="H80" s="13">
        <v>7</v>
      </c>
    </row>
    <row r="81" spans="1:8" ht="38.25" customHeight="1" x14ac:dyDescent="0.25">
      <c r="A81" s="35"/>
      <c r="B81" s="21"/>
      <c r="C81" s="32"/>
      <c r="D81" s="32"/>
      <c r="E81" s="32"/>
      <c r="F81" s="32"/>
      <c r="G81" s="12" t="s">
        <v>76</v>
      </c>
      <c r="H81" s="13">
        <v>14</v>
      </c>
    </row>
    <row r="82" spans="1:8" ht="40.5" customHeight="1" thickBot="1" x14ac:dyDescent="0.3">
      <c r="A82" s="35"/>
      <c r="B82" s="21"/>
      <c r="C82" s="32"/>
      <c r="D82" s="32"/>
      <c r="E82" s="32"/>
      <c r="F82" s="32"/>
      <c r="G82" s="12" t="s">
        <v>95</v>
      </c>
      <c r="H82" s="13">
        <v>14</v>
      </c>
    </row>
    <row r="83" spans="1:8" x14ac:dyDescent="0.25">
      <c r="A83" s="35"/>
      <c r="B83" s="21"/>
      <c r="C83" s="32"/>
      <c r="D83" s="32"/>
      <c r="E83" s="32"/>
      <c r="F83" s="32"/>
      <c r="G83" s="23" t="s">
        <v>63</v>
      </c>
      <c r="H83" s="24"/>
    </row>
    <row r="84" spans="1:8" ht="16.5" thickBot="1" x14ac:dyDescent="0.3">
      <c r="A84" s="35"/>
      <c r="B84" s="21"/>
      <c r="C84" s="32"/>
      <c r="D84" s="32"/>
      <c r="E84" s="32"/>
      <c r="F84" s="32"/>
      <c r="G84" s="12" t="s">
        <v>64</v>
      </c>
      <c r="H84" s="13">
        <v>16</v>
      </c>
    </row>
    <row r="85" spans="1:8" x14ac:dyDescent="0.25">
      <c r="A85" s="35"/>
      <c r="B85" s="21"/>
      <c r="C85" s="32"/>
      <c r="D85" s="32"/>
      <c r="E85" s="32"/>
      <c r="F85" s="32"/>
      <c r="G85" s="23" t="s">
        <v>67</v>
      </c>
      <c r="H85" s="24"/>
    </row>
    <row r="86" spans="1:8" x14ac:dyDescent="0.25">
      <c r="A86" s="35"/>
      <c r="B86" s="21"/>
      <c r="C86" s="32"/>
      <c r="D86" s="32"/>
      <c r="E86" s="32"/>
      <c r="F86" s="32"/>
      <c r="G86" s="12" t="s">
        <v>68</v>
      </c>
      <c r="H86" s="13">
        <v>3</v>
      </c>
    </row>
    <row r="87" spans="1:8" ht="25.5" customHeight="1" thickBot="1" x14ac:dyDescent="0.3">
      <c r="A87" s="35"/>
      <c r="B87" s="21"/>
      <c r="C87" s="33"/>
      <c r="D87" s="33"/>
      <c r="E87" s="33"/>
      <c r="F87" s="33"/>
      <c r="G87" s="25" t="s">
        <v>8</v>
      </c>
      <c r="H87" s="27">
        <f>SUM(H74:H76,H78:H82,H84:H84,H86:H86)</f>
        <v>73</v>
      </c>
    </row>
    <row r="88" spans="1:8" ht="192" customHeight="1" thickBot="1" x14ac:dyDescent="0.3">
      <c r="A88" s="36"/>
      <c r="B88" s="22"/>
      <c r="C88" s="29" t="s">
        <v>84</v>
      </c>
      <c r="D88" s="29"/>
      <c r="E88" s="29"/>
      <c r="F88" s="30"/>
      <c r="G88" s="26"/>
      <c r="H88" s="28"/>
    </row>
    <row r="89" spans="1:8" ht="16.5" customHeight="1" x14ac:dyDescent="0.25">
      <c r="A89" s="34">
        <v>13</v>
      </c>
      <c r="B89" s="20" t="s">
        <v>91</v>
      </c>
      <c r="C89" s="31" t="s">
        <v>52</v>
      </c>
      <c r="D89" s="31" t="s">
        <v>53</v>
      </c>
      <c r="E89" s="31" t="s">
        <v>50</v>
      </c>
      <c r="F89" s="31" t="s">
        <v>54</v>
      </c>
      <c r="G89" s="23" t="s">
        <v>59</v>
      </c>
      <c r="H89" s="24"/>
    </row>
    <row r="90" spans="1:8" x14ac:dyDescent="0.25">
      <c r="A90" s="35"/>
      <c r="B90" s="21"/>
      <c r="C90" s="32"/>
      <c r="D90" s="32"/>
      <c r="E90" s="32"/>
      <c r="F90" s="32"/>
      <c r="G90" s="12" t="s">
        <v>60</v>
      </c>
      <c r="H90" s="13">
        <v>4</v>
      </c>
    </row>
    <row r="91" spans="1:8" x14ac:dyDescent="0.25">
      <c r="A91" s="35"/>
      <c r="B91" s="21"/>
      <c r="C91" s="32"/>
      <c r="D91" s="32"/>
      <c r="E91" s="32"/>
      <c r="F91" s="32"/>
      <c r="G91" s="12" t="s">
        <v>61</v>
      </c>
      <c r="H91" s="13">
        <v>4</v>
      </c>
    </row>
    <row r="92" spans="1:8" ht="48" thickBot="1" x14ac:dyDescent="0.3">
      <c r="A92" s="35"/>
      <c r="B92" s="21"/>
      <c r="C92" s="32"/>
      <c r="D92" s="32"/>
      <c r="E92" s="32"/>
      <c r="F92" s="32"/>
      <c r="G92" s="12" t="s">
        <v>62</v>
      </c>
      <c r="H92" s="13">
        <v>12</v>
      </c>
    </row>
    <row r="93" spans="1:8" x14ac:dyDescent="0.25">
      <c r="A93" s="35"/>
      <c r="B93" s="21"/>
      <c r="C93" s="32"/>
      <c r="D93" s="32"/>
      <c r="E93" s="32"/>
      <c r="F93" s="32"/>
      <c r="G93" s="23" t="s">
        <v>71</v>
      </c>
      <c r="H93" s="24"/>
    </row>
    <row r="94" spans="1:8" x14ac:dyDescent="0.25">
      <c r="A94" s="35"/>
      <c r="B94" s="21"/>
      <c r="C94" s="32"/>
      <c r="D94" s="32"/>
      <c r="E94" s="32"/>
      <c r="F94" s="32"/>
      <c r="G94" s="12" t="s">
        <v>72</v>
      </c>
      <c r="H94" s="13">
        <v>2</v>
      </c>
    </row>
    <row r="95" spans="1:8" ht="16.5" thickBot="1" x14ac:dyDescent="0.3">
      <c r="A95" s="35"/>
      <c r="B95" s="21"/>
      <c r="C95" s="32"/>
      <c r="D95" s="32"/>
      <c r="E95" s="32"/>
      <c r="F95" s="32"/>
      <c r="G95" s="12" t="s">
        <v>73</v>
      </c>
      <c r="H95" s="13">
        <v>4</v>
      </c>
    </row>
    <row r="96" spans="1:8" x14ac:dyDescent="0.25">
      <c r="A96" s="35"/>
      <c r="B96" s="21"/>
      <c r="C96" s="32"/>
      <c r="D96" s="32"/>
      <c r="E96" s="32"/>
      <c r="F96" s="32"/>
      <c r="G96" s="23" t="s">
        <v>63</v>
      </c>
      <c r="H96" s="24"/>
    </row>
    <row r="97" spans="1:8" ht="16.5" thickBot="1" x14ac:dyDescent="0.3">
      <c r="A97" s="35"/>
      <c r="B97" s="21"/>
      <c r="C97" s="32"/>
      <c r="D97" s="32"/>
      <c r="E97" s="32"/>
      <c r="F97" s="32"/>
      <c r="G97" s="12" t="s">
        <v>64</v>
      </c>
      <c r="H97" s="13">
        <v>8</v>
      </c>
    </row>
    <row r="98" spans="1:8" x14ac:dyDescent="0.25">
      <c r="A98" s="35"/>
      <c r="B98" s="21"/>
      <c r="C98" s="32"/>
      <c r="D98" s="32"/>
      <c r="E98" s="32"/>
      <c r="F98" s="32"/>
      <c r="G98" s="23" t="s">
        <v>67</v>
      </c>
      <c r="H98" s="24"/>
    </row>
    <row r="99" spans="1:8" ht="16.5" thickBot="1" x14ac:dyDescent="0.3">
      <c r="A99" s="35"/>
      <c r="B99" s="21"/>
      <c r="C99" s="32"/>
      <c r="D99" s="32"/>
      <c r="E99" s="32"/>
      <c r="F99" s="32"/>
      <c r="G99" s="12" t="s">
        <v>68</v>
      </c>
      <c r="H99" s="13">
        <v>3</v>
      </c>
    </row>
    <row r="100" spans="1:8" x14ac:dyDescent="0.25">
      <c r="A100" s="35"/>
      <c r="B100" s="21"/>
      <c r="C100" s="32"/>
      <c r="D100" s="32"/>
      <c r="E100" s="32"/>
      <c r="F100" s="32"/>
      <c r="G100" s="23" t="s">
        <v>65</v>
      </c>
      <c r="H100" s="24"/>
    </row>
    <row r="101" spans="1:8" x14ac:dyDescent="0.25">
      <c r="A101" s="35"/>
      <c r="B101" s="21"/>
      <c r="C101" s="32"/>
      <c r="D101" s="32"/>
      <c r="E101" s="32"/>
      <c r="F101" s="32"/>
      <c r="G101" s="12" t="s">
        <v>66</v>
      </c>
      <c r="H101" s="13">
        <v>2</v>
      </c>
    </row>
    <row r="102" spans="1:8" ht="12.75" customHeight="1" thickBot="1" x14ac:dyDescent="0.3">
      <c r="A102" s="35"/>
      <c r="B102" s="21"/>
      <c r="C102" s="33"/>
      <c r="D102" s="33"/>
      <c r="E102" s="33"/>
      <c r="F102" s="33"/>
      <c r="G102" s="25" t="s">
        <v>8</v>
      </c>
      <c r="H102" s="27">
        <f>SUM(H90:H92,H94:H95,H97:H97,H99:H99,H101:H101)</f>
        <v>39</v>
      </c>
    </row>
    <row r="103" spans="1:8" ht="163.5" customHeight="1" thickBot="1" x14ac:dyDescent="0.3">
      <c r="A103" s="36"/>
      <c r="B103" s="22"/>
      <c r="C103" s="29" t="s">
        <v>86</v>
      </c>
      <c r="D103" s="29"/>
      <c r="E103" s="29"/>
      <c r="F103" s="30"/>
      <c r="G103" s="26"/>
      <c r="H103" s="28"/>
    </row>
    <row r="104" spans="1:8" ht="16.5" customHeight="1" x14ac:dyDescent="0.25">
      <c r="A104" s="34">
        <v>14</v>
      </c>
      <c r="B104" s="20" t="s">
        <v>91</v>
      </c>
      <c r="C104" s="31" t="s">
        <v>55</v>
      </c>
      <c r="D104" s="31" t="s">
        <v>56</v>
      </c>
      <c r="E104" s="31" t="s">
        <v>57</v>
      </c>
      <c r="F104" s="31" t="s">
        <v>58</v>
      </c>
      <c r="G104" s="23" t="s">
        <v>71</v>
      </c>
      <c r="H104" s="24"/>
    </row>
    <row r="105" spans="1:8" ht="16.5" thickBot="1" x14ac:dyDescent="0.3">
      <c r="A105" s="35"/>
      <c r="B105" s="21"/>
      <c r="C105" s="32"/>
      <c r="D105" s="32"/>
      <c r="E105" s="32"/>
      <c r="F105" s="32"/>
      <c r="G105" s="12" t="s">
        <v>74</v>
      </c>
      <c r="H105" s="13">
        <v>2</v>
      </c>
    </row>
    <row r="106" spans="1:8" ht="15.75" customHeight="1" x14ac:dyDescent="0.25">
      <c r="A106" s="35"/>
      <c r="B106" s="21"/>
      <c r="C106" s="32"/>
      <c r="D106" s="32"/>
      <c r="E106" s="32"/>
      <c r="F106" s="32"/>
      <c r="G106" s="23" t="s">
        <v>96</v>
      </c>
      <c r="H106" s="24"/>
    </row>
    <row r="107" spans="1:8" ht="31.5" x14ac:dyDescent="0.25">
      <c r="A107" s="35"/>
      <c r="B107" s="21"/>
      <c r="C107" s="32"/>
      <c r="D107" s="32"/>
      <c r="E107" s="32"/>
      <c r="F107" s="32"/>
      <c r="G107" s="12" t="s">
        <v>75</v>
      </c>
      <c r="H107" s="13">
        <v>2</v>
      </c>
    </row>
    <row r="108" spans="1:8" x14ac:dyDescent="0.25">
      <c r="A108" s="35"/>
      <c r="B108" s="21"/>
      <c r="C108" s="32"/>
      <c r="D108" s="32"/>
      <c r="E108" s="32"/>
      <c r="F108" s="32"/>
      <c r="G108" s="12" t="s">
        <v>69</v>
      </c>
      <c r="H108" s="13">
        <v>2</v>
      </c>
    </row>
    <row r="109" spans="1:8" x14ac:dyDescent="0.25">
      <c r="A109" s="35"/>
      <c r="B109" s="21"/>
      <c r="C109" s="32"/>
      <c r="D109" s="32"/>
      <c r="E109" s="32"/>
      <c r="F109" s="32"/>
      <c r="G109" s="12" t="s">
        <v>70</v>
      </c>
      <c r="H109" s="13">
        <v>1</v>
      </c>
    </row>
    <row r="110" spans="1:8" x14ac:dyDescent="0.25">
      <c r="A110" s="35"/>
      <c r="B110" s="21"/>
      <c r="C110" s="32"/>
      <c r="D110" s="32"/>
      <c r="E110" s="32"/>
      <c r="F110" s="32"/>
      <c r="G110" s="12" t="s">
        <v>76</v>
      </c>
      <c r="H110" s="13">
        <v>4</v>
      </c>
    </row>
    <row r="111" spans="1:8" ht="32.25" customHeight="1" thickBot="1" x14ac:dyDescent="0.3">
      <c r="A111" s="35"/>
      <c r="B111" s="21"/>
      <c r="C111" s="32"/>
      <c r="D111" s="32"/>
      <c r="E111" s="32"/>
      <c r="F111" s="32"/>
      <c r="G111" s="12" t="s">
        <v>95</v>
      </c>
      <c r="H111" s="13">
        <v>4</v>
      </c>
    </row>
    <row r="112" spans="1:8" x14ac:dyDescent="0.25">
      <c r="A112" s="35"/>
      <c r="B112" s="21"/>
      <c r="C112" s="32"/>
      <c r="D112" s="32"/>
      <c r="E112" s="32"/>
      <c r="F112" s="32"/>
      <c r="G112" s="23" t="s">
        <v>67</v>
      </c>
      <c r="H112" s="24"/>
    </row>
    <row r="113" spans="1:8" x14ac:dyDescent="0.25">
      <c r="A113" s="35"/>
      <c r="B113" s="21"/>
      <c r="C113" s="32"/>
      <c r="D113" s="32"/>
      <c r="E113" s="32"/>
      <c r="F113" s="32"/>
      <c r="G113" s="12" t="s">
        <v>68</v>
      </c>
      <c r="H113" s="13">
        <v>8</v>
      </c>
    </row>
    <row r="114" spans="1:8" ht="135.6" customHeight="1" thickBot="1" x14ac:dyDescent="0.3">
      <c r="A114" s="35"/>
      <c r="B114" s="21"/>
      <c r="C114" s="33"/>
      <c r="D114" s="33"/>
      <c r="E114" s="33"/>
      <c r="F114" s="33"/>
      <c r="G114" s="25" t="s">
        <v>8</v>
      </c>
      <c r="H114" s="27">
        <f>SUM(H105:H105,H107:H111,H113:H113)</f>
        <v>23</v>
      </c>
    </row>
    <row r="115" spans="1:8" ht="147.75" customHeight="1" thickBot="1" x14ac:dyDescent="0.3">
      <c r="A115" s="36"/>
      <c r="B115" s="22"/>
      <c r="C115" s="29" t="s">
        <v>85</v>
      </c>
      <c r="D115" s="29"/>
      <c r="E115" s="29"/>
      <c r="F115" s="30"/>
      <c r="G115" s="26"/>
      <c r="H115" s="28"/>
    </row>
    <row r="116" spans="1:8" ht="16.5" thickBot="1" x14ac:dyDescent="0.3">
      <c r="A116" s="44" t="s">
        <v>97</v>
      </c>
      <c r="B116" s="45"/>
      <c r="C116" s="45"/>
      <c r="D116" s="45"/>
      <c r="E116" s="46"/>
      <c r="F116" s="47">
        <f>H114+H102+H87+H71+H66+H61+H48+H41+H35+H31+H25+H16+H12+H8</f>
        <v>558</v>
      </c>
      <c r="G116" s="48"/>
      <c r="H116" s="49"/>
    </row>
    <row r="117" spans="1:8" ht="409.6" customHeight="1" thickBot="1" x14ac:dyDescent="0.3">
      <c r="A117" s="39" t="s">
        <v>9</v>
      </c>
      <c r="B117" s="40"/>
      <c r="C117" s="41" t="s">
        <v>104</v>
      </c>
      <c r="D117" s="42"/>
      <c r="E117" s="42"/>
      <c r="F117" s="43"/>
      <c r="G117" s="14" t="s">
        <v>99</v>
      </c>
      <c r="H117" s="15" t="s">
        <v>98</v>
      </c>
    </row>
    <row r="118" spans="1:8" ht="409.6" customHeight="1" thickBot="1" x14ac:dyDescent="0.3">
      <c r="A118" s="39" t="s">
        <v>9</v>
      </c>
      <c r="B118" s="40"/>
      <c r="C118" s="41" t="s">
        <v>105</v>
      </c>
      <c r="D118" s="42"/>
      <c r="E118" s="42"/>
      <c r="F118" s="43"/>
      <c r="G118" s="14" t="s">
        <v>100</v>
      </c>
      <c r="H118" s="15" t="s">
        <v>101</v>
      </c>
    </row>
    <row r="119" spans="1:8" ht="340.5" customHeight="1" thickBot="1" x14ac:dyDescent="0.3">
      <c r="A119" s="39" t="s">
        <v>9</v>
      </c>
      <c r="B119" s="40"/>
      <c r="C119" s="41" t="s">
        <v>106</v>
      </c>
      <c r="D119" s="42"/>
      <c r="E119" s="42"/>
      <c r="F119" s="43"/>
      <c r="G119" s="16" t="s">
        <v>102</v>
      </c>
      <c r="H119" s="17" t="s">
        <v>103</v>
      </c>
    </row>
    <row r="455" ht="15.75" customHeight="1" x14ac:dyDescent="0.25"/>
  </sheetData>
  <sheetProtection algorithmName="SHA-512" hashValue="iMLI2TjmJF826cUPC/Oh967/iEKua9RLBedxIoD9MgNz0Jt/obrAFtl03BI2kGETOv7oNLcr4ZbVAI6swcb9yw==" saltValue="vDWqxc1LYtX16TLJ03zFWg==" spinCount="100000" sheet="1" formatCells="0" formatColumns="0" formatRows="0" insertColumns="0" insertRows="0" insertHyperlinks="0" deleteRows="0" autoFilter="0"/>
  <autoFilter ref="A1:H455" xr:uid="{9935AF2A-4D8B-4F1A-85F3-AE774492B6F5}"/>
  <mergeCells count="166">
    <mergeCell ref="C63:C66"/>
    <mergeCell ref="D63:D66"/>
    <mergeCell ref="E63:E66"/>
    <mergeCell ref="F63:F66"/>
    <mergeCell ref="C68:C71"/>
    <mergeCell ref="D68:D71"/>
    <mergeCell ref="E68:E71"/>
    <mergeCell ref="F68:F71"/>
    <mergeCell ref="C73:C87"/>
    <mergeCell ref="D73:D87"/>
    <mergeCell ref="E73:E87"/>
    <mergeCell ref="F73:F87"/>
    <mergeCell ref="A119:B119"/>
    <mergeCell ref="C119:F119"/>
    <mergeCell ref="A116:E116"/>
    <mergeCell ref="F116:H116"/>
    <mergeCell ref="A117:B117"/>
    <mergeCell ref="C117:F117"/>
    <mergeCell ref="C103:F103"/>
    <mergeCell ref="B104:B115"/>
    <mergeCell ref="G104:H104"/>
    <mergeCell ref="G106:H106"/>
    <mergeCell ref="G112:H112"/>
    <mergeCell ref="G114:G115"/>
    <mergeCell ref="H114:H115"/>
    <mergeCell ref="C115:F115"/>
    <mergeCell ref="A89:A103"/>
    <mergeCell ref="C89:C102"/>
    <mergeCell ref="D89:D102"/>
    <mergeCell ref="G100:H100"/>
    <mergeCell ref="A118:B118"/>
    <mergeCell ref="C118:F118"/>
    <mergeCell ref="E89:E102"/>
    <mergeCell ref="F89:F102"/>
    <mergeCell ref="C104:C114"/>
    <mergeCell ref="D104:D114"/>
    <mergeCell ref="E104:E114"/>
    <mergeCell ref="F104:F114"/>
    <mergeCell ref="G102:G103"/>
    <mergeCell ref="H102:H103"/>
    <mergeCell ref="G89:H89"/>
    <mergeCell ref="G93:H93"/>
    <mergeCell ref="A104:A115"/>
    <mergeCell ref="G73:H73"/>
    <mergeCell ref="G77:H77"/>
    <mergeCell ref="G83:H83"/>
    <mergeCell ref="G85:H85"/>
    <mergeCell ref="G87:G88"/>
    <mergeCell ref="H87:H88"/>
    <mergeCell ref="C88:F88"/>
    <mergeCell ref="G96:H96"/>
    <mergeCell ref="G98:H9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2:A9"/>
    <mergeCell ref="A10:A13"/>
    <mergeCell ref="A14:A17"/>
    <mergeCell ref="A68:A72"/>
    <mergeCell ref="A73:A88"/>
    <mergeCell ref="A18:A26"/>
    <mergeCell ref="A27:A32"/>
    <mergeCell ref="A33:A36"/>
    <mergeCell ref="A37:A42"/>
    <mergeCell ref="A43:A49"/>
    <mergeCell ref="A50:A62"/>
    <mergeCell ref="A63:A67"/>
    <mergeCell ref="B18:B26"/>
    <mergeCell ref="G18:H18"/>
    <mergeCell ref="G20:H20"/>
    <mergeCell ref="G22:H22"/>
    <mergeCell ref="G25:G26"/>
    <mergeCell ref="H25:H26"/>
    <mergeCell ref="C26:F26"/>
    <mergeCell ref="C18:C25"/>
    <mergeCell ref="D18:D25"/>
    <mergeCell ref="E18:E25"/>
    <mergeCell ref="F18:F25"/>
    <mergeCell ref="B27:B32"/>
    <mergeCell ref="G27:H27"/>
    <mergeCell ref="G29:H29"/>
    <mergeCell ref="G31:G32"/>
    <mergeCell ref="H31:H32"/>
    <mergeCell ref="C32:F32"/>
    <mergeCell ref="C27:C31"/>
    <mergeCell ref="D27:D31"/>
    <mergeCell ref="E27:E31"/>
    <mergeCell ref="F27:F31"/>
    <mergeCell ref="B33:B36"/>
    <mergeCell ref="G33:H33"/>
    <mergeCell ref="G35:G36"/>
    <mergeCell ref="H35:H36"/>
    <mergeCell ref="C36:F36"/>
    <mergeCell ref="C33:C35"/>
    <mergeCell ref="D33:D35"/>
    <mergeCell ref="E33:E35"/>
    <mergeCell ref="F33:F35"/>
    <mergeCell ref="B37:B42"/>
    <mergeCell ref="G37:H37"/>
    <mergeCell ref="G39:H39"/>
    <mergeCell ref="G41:G42"/>
    <mergeCell ref="H41:H42"/>
    <mergeCell ref="C42:F42"/>
    <mergeCell ref="C37:C41"/>
    <mergeCell ref="D37:D41"/>
    <mergeCell ref="E37:E41"/>
    <mergeCell ref="F37:F41"/>
    <mergeCell ref="B43:B49"/>
    <mergeCell ref="G43:H43"/>
    <mergeCell ref="G45:H45"/>
    <mergeCell ref="G48:G49"/>
    <mergeCell ref="H48:H49"/>
    <mergeCell ref="C49:F49"/>
    <mergeCell ref="C43:C48"/>
    <mergeCell ref="D43:D48"/>
    <mergeCell ref="E43:E48"/>
    <mergeCell ref="F43:F48"/>
    <mergeCell ref="B63:B67"/>
    <mergeCell ref="B68:B72"/>
    <mergeCell ref="B89:B103"/>
    <mergeCell ref="G63:H63"/>
    <mergeCell ref="G66:G67"/>
    <mergeCell ref="H66:H67"/>
    <mergeCell ref="C67:F67"/>
    <mergeCell ref="G68:H68"/>
    <mergeCell ref="B50:B62"/>
    <mergeCell ref="G50:H50"/>
    <mergeCell ref="G54:H54"/>
    <mergeCell ref="G57:H57"/>
    <mergeCell ref="G59:H59"/>
    <mergeCell ref="G61:G62"/>
    <mergeCell ref="H61:H62"/>
    <mergeCell ref="C62:F62"/>
    <mergeCell ref="C50:C61"/>
    <mergeCell ref="D50:D61"/>
    <mergeCell ref="E50:E61"/>
    <mergeCell ref="F50:F61"/>
    <mergeCell ref="G71:G72"/>
    <mergeCell ref="H71:H72"/>
    <mergeCell ref="C72:F72"/>
    <mergeCell ref="B73:B8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E2E54-DC5E-4527-8AF4-1D0C2C52FFE9}">
  <dimension ref="A1:H107"/>
  <sheetViews>
    <sheetView zoomScale="85" zoomScaleNormal="85" workbookViewId="0">
      <selection activeCell="C23" sqref="C23:C25"/>
    </sheetView>
  </sheetViews>
  <sheetFormatPr defaultColWidth="9.140625" defaultRowHeight="15.75" x14ac:dyDescent="0.25"/>
  <cols>
    <col min="1" max="1" width="12" style="3" customWidth="1"/>
    <col min="2" max="2" width="28.7109375" style="4" customWidth="1"/>
    <col min="3" max="3" width="30" style="3" customWidth="1"/>
    <col min="4" max="4" width="28.7109375" style="3" customWidth="1"/>
    <col min="5" max="5" width="33.5703125" style="3" customWidth="1"/>
    <col min="6" max="6" width="28" style="3" customWidth="1"/>
    <col min="7" max="7" width="36.28515625" style="3" customWidth="1"/>
    <col min="8" max="8" width="22.7109375" style="3" customWidth="1"/>
    <col min="9" max="16384" width="9.140625" style="2"/>
  </cols>
  <sheetData>
    <row r="1" spans="1:8" s="1" customFormat="1" ht="32.25" thickBot="1" x14ac:dyDescent="0.3">
      <c r="A1" s="5" t="s">
        <v>0</v>
      </c>
      <c r="B1" s="6" t="s">
        <v>1</v>
      </c>
      <c r="C1" s="7" t="s">
        <v>2</v>
      </c>
      <c r="D1" s="7" t="s">
        <v>3</v>
      </c>
      <c r="E1" s="7" t="s">
        <v>4</v>
      </c>
      <c r="F1" s="7" t="s">
        <v>5</v>
      </c>
      <c r="G1" s="8" t="s">
        <v>6</v>
      </c>
      <c r="H1" s="9" t="s">
        <v>7</v>
      </c>
    </row>
    <row r="2" spans="1:8" ht="15.75" customHeight="1" x14ac:dyDescent="0.25">
      <c r="A2" s="34">
        <v>1</v>
      </c>
      <c r="B2" s="20" t="s">
        <v>171</v>
      </c>
      <c r="C2" s="31" t="s">
        <v>186</v>
      </c>
      <c r="D2" s="31" t="s">
        <v>185</v>
      </c>
      <c r="E2" s="31" t="s">
        <v>184</v>
      </c>
      <c r="F2" s="31" t="s">
        <v>183</v>
      </c>
      <c r="G2" s="23" t="s">
        <v>137</v>
      </c>
      <c r="H2" s="24"/>
    </row>
    <row r="3" spans="1:8" ht="15.75" customHeight="1" x14ac:dyDescent="0.25">
      <c r="A3" s="35"/>
      <c r="B3" s="21"/>
      <c r="C3" s="32"/>
      <c r="D3" s="32"/>
      <c r="E3" s="32"/>
      <c r="F3" s="32"/>
      <c r="G3" s="19" t="s">
        <v>76</v>
      </c>
      <c r="H3" s="13">
        <v>9</v>
      </c>
    </row>
    <row r="4" spans="1:8" ht="15.75" customHeight="1" x14ac:dyDescent="0.25">
      <c r="A4" s="35"/>
      <c r="B4" s="21"/>
      <c r="C4" s="32"/>
      <c r="D4" s="32"/>
      <c r="E4" s="32"/>
      <c r="F4" s="32"/>
      <c r="G4" s="12" t="s">
        <v>95</v>
      </c>
      <c r="H4" s="13">
        <v>6</v>
      </c>
    </row>
    <row r="5" spans="1:8" ht="15.75" customHeight="1" x14ac:dyDescent="0.25">
      <c r="A5" s="35"/>
      <c r="B5" s="21"/>
      <c r="C5" s="32"/>
      <c r="D5" s="32"/>
      <c r="E5" s="32"/>
      <c r="F5" s="32"/>
      <c r="G5" s="12" t="s">
        <v>113</v>
      </c>
      <c r="H5" s="13">
        <v>12</v>
      </c>
    </row>
    <row r="6" spans="1:8" ht="15" customHeight="1" x14ac:dyDescent="0.25">
      <c r="A6" s="35"/>
      <c r="B6" s="21"/>
      <c r="C6" s="32"/>
      <c r="D6" s="32"/>
      <c r="E6" s="32"/>
      <c r="F6" s="32"/>
      <c r="G6" s="12" t="s">
        <v>109</v>
      </c>
      <c r="H6" s="13">
        <v>6</v>
      </c>
    </row>
    <row r="7" spans="1:8" ht="15.75" customHeight="1" x14ac:dyDescent="0.25">
      <c r="A7" s="35"/>
      <c r="B7" s="21"/>
      <c r="C7" s="32"/>
      <c r="D7" s="32"/>
      <c r="E7" s="32"/>
      <c r="F7" s="32"/>
      <c r="G7" s="12" t="s">
        <v>111</v>
      </c>
      <c r="H7" s="13">
        <v>3</v>
      </c>
    </row>
    <row r="8" spans="1:8" ht="42.6" customHeight="1" x14ac:dyDescent="0.25">
      <c r="A8" s="35"/>
      <c r="B8" s="21"/>
      <c r="C8" s="32"/>
      <c r="D8" s="32"/>
      <c r="E8" s="32"/>
      <c r="F8" s="32"/>
      <c r="G8" s="12" t="s">
        <v>136</v>
      </c>
      <c r="H8" s="13">
        <v>3</v>
      </c>
    </row>
    <row r="9" spans="1:8" ht="32.1" customHeight="1" thickBot="1" x14ac:dyDescent="0.3">
      <c r="A9" s="35"/>
      <c r="B9" s="21"/>
      <c r="C9" s="32"/>
      <c r="D9" s="32"/>
      <c r="E9" s="32"/>
      <c r="F9" s="32"/>
      <c r="G9" s="12" t="s">
        <v>149</v>
      </c>
      <c r="H9" s="13">
        <v>12</v>
      </c>
    </row>
    <row r="10" spans="1:8" ht="15" customHeight="1" x14ac:dyDescent="0.25">
      <c r="A10" s="35"/>
      <c r="B10" s="21"/>
      <c r="C10" s="32"/>
      <c r="D10" s="32"/>
      <c r="E10" s="32"/>
      <c r="F10" s="32"/>
      <c r="G10" s="23" t="s">
        <v>135</v>
      </c>
      <c r="H10" s="24"/>
    </row>
    <row r="11" spans="1:8" ht="15" customHeight="1" x14ac:dyDescent="0.25">
      <c r="A11" s="35"/>
      <c r="B11" s="21"/>
      <c r="C11" s="32"/>
      <c r="D11" s="32"/>
      <c r="E11" s="32"/>
      <c r="F11" s="32"/>
      <c r="G11" s="12" t="s">
        <v>115</v>
      </c>
      <c r="H11" s="13">
        <v>18</v>
      </c>
    </row>
    <row r="12" spans="1:8" ht="15" customHeight="1" thickBot="1" x14ac:dyDescent="0.3">
      <c r="A12" s="35"/>
      <c r="B12" s="21"/>
      <c r="C12" s="32"/>
      <c r="D12" s="32"/>
      <c r="E12" s="32"/>
      <c r="F12" s="32"/>
      <c r="G12" s="12" t="s">
        <v>114</v>
      </c>
      <c r="H12" s="13">
        <v>18</v>
      </c>
    </row>
    <row r="13" spans="1:8" ht="15" customHeight="1" x14ac:dyDescent="0.25">
      <c r="A13" s="35"/>
      <c r="B13" s="21"/>
      <c r="C13" s="32"/>
      <c r="D13" s="32"/>
      <c r="E13" s="32"/>
      <c r="F13" s="32"/>
      <c r="G13" s="23" t="s">
        <v>132</v>
      </c>
      <c r="H13" s="24"/>
    </row>
    <row r="14" spans="1:8" ht="15" customHeight="1" x14ac:dyDescent="0.25">
      <c r="A14" s="35"/>
      <c r="B14" s="21"/>
      <c r="C14" s="32"/>
      <c r="D14" s="32"/>
      <c r="E14" s="32"/>
      <c r="F14" s="32"/>
      <c r="G14" s="12" t="s">
        <v>182</v>
      </c>
      <c r="H14" s="13">
        <v>18</v>
      </c>
    </row>
    <row r="15" spans="1:8" ht="15" customHeight="1" x14ac:dyDescent="0.25">
      <c r="A15" s="35"/>
      <c r="B15" s="21"/>
      <c r="C15" s="32"/>
      <c r="D15" s="32"/>
      <c r="E15" s="32"/>
      <c r="F15" s="32"/>
      <c r="G15" s="12" t="s">
        <v>181</v>
      </c>
      <c r="H15" s="13">
        <v>30</v>
      </c>
    </row>
    <row r="16" spans="1:8" ht="15" customHeight="1" x14ac:dyDescent="0.25">
      <c r="A16" s="35"/>
      <c r="B16" s="21"/>
      <c r="C16" s="32"/>
      <c r="D16" s="32"/>
      <c r="E16" s="32"/>
      <c r="F16" s="32"/>
      <c r="G16" s="19" t="s">
        <v>131</v>
      </c>
      <c r="H16" s="13">
        <v>20</v>
      </c>
    </row>
    <row r="17" spans="1:8" ht="15" customHeight="1" x14ac:dyDescent="0.25">
      <c r="A17" s="35"/>
      <c r="B17" s="21"/>
      <c r="C17" s="32"/>
      <c r="D17" s="32"/>
      <c r="E17" s="32"/>
      <c r="F17" s="32"/>
      <c r="G17" s="12" t="s">
        <v>130</v>
      </c>
      <c r="H17" s="13">
        <v>36</v>
      </c>
    </row>
    <row r="18" spans="1:8" ht="15" customHeight="1" thickBot="1" x14ac:dyDescent="0.3">
      <c r="A18" s="35"/>
      <c r="B18" s="21"/>
      <c r="C18" s="32"/>
      <c r="D18" s="32"/>
      <c r="E18" s="32"/>
      <c r="F18" s="32"/>
      <c r="G18" s="12" t="s">
        <v>180</v>
      </c>
      <c r="H18" s="13">
        <v>56</v>
      </c>
    </row>
    <row r="19" spans="1:8" ht="15" customHeight="1" x14ac:dyDescent="0.25">
      <c r="A19" s="35"/>
      <c r="B19" s="21"/>
      <c r="C19" s="32"/>
      <c r="D19" s="32"/>
      <c r="E19" s="32"/>
      <c r="F19" s="32"/>
      <c r="G19" s="10" t="s">
        <v>179</v>
      </c>
      <c r="H19" s="11"/>
    </row>
    <row r="20" spans="1:8" ht="15" customHeight="1" x14ac:dyDescent="0.25">
      <c r="A20" s="35"/>
      <c r="B20" s="21"/>
      <c r="C20" s="32"/>
      <c r="D20" s="32"/>
      <c r="E20" s="32"/>
      <c r="F20" s="32"/>
      <c r="G20" s="12" t="s">
        <v>178</v>
      </c>
      <c r="H20" s="13">
        <v>108</v>
      </c>
    </row>
    <row r="21" spans="1:8" ht="16.5" thickBot="1" x14ac:dyDescent="0.3">
      <c r="A21" s="35"/>
      <c r="B21" s="21"/>
      <c r="C21" s="33"/>
      <c r="D21" s="33"/>
      <c r="E21" s="33"/>
      <c r="F21" s="33"/>
      <c r="G21" s="25" t="s">
        <v>8</v>
      </c>
      <c r="H21" s="27">
        <f>SUM(H3:H9,H11:H12,H14:H18,H20:H20)</f>
        <v>355</v>
      </c>
    </row>
    <row r="22" spans="1:8" ht="165.75" customHeight="1" thickBot="1" x14ac:dyDescent="0.3">
      <c r="A22" s="36"/>
      <c r="B22" s="22"/>
      <c r="C22" s="29" t="s">
        <v>177</v>
      </c>
      <c r="D22" s="29"/>
      <c r="E22" s="29"/>
      <c r="F22" s="30"/>
      <c r="G22" s="26"/>
      <c r="H22" s="28"/>
    </row>
    <row r="23" spans="1:8" ht="16.5" customHeight="1" x14ac:dyDescent="0.25">
      <c r="A23" s="34">
        <v>2</v>
      </c>
      <c r="B23" s="20" t="s">
        <v>171</v>
      </c>
      <c r="C23" s="31" t="s">
        <v>176</v>
      </c>
      <c r="D23" s="31" t="s">
        <v>175</v>
      </c>
      <c r="E23" s="31" t="s">
        <v>174</v>
      </c>
      <c r="F23" s="31" t="s">
        <v>173</v>
      </c>
      <c r="G23" s="23" t="s">
        <v>166</v>
      </c>
      <c r="H23" s="24"/>
    </row>
    <row r="24" spans="1:8" ht="151.5" customHeight="1" x14ac:dyDescent="0.25">
      <c r="A24" s="35"/>
      <c r="B24" s="21"/>
      <c r="C24" s="32"/>
      <c r="D24" s="32"/>
      <c r="E24" s="32"/>
      <c r="F24" s="32"/>
      <c r="G24" s="12" t="s">
        <v>165</v>
      </c>
      <c r="H24" s="13">
        <v>36</v>
      </c>
    </row>
    <row r="25" spans="1:8" ht="16.5" thickBot="1" x14ac:dyDescent="0.3">
      <c r="A25" s="35"/>
      <c r="B25" s="21"/>
      <c r="C25" s="33"/>
      <c r="D25" s="33"/>
      <c r="E25" s="33"/>
      <c r="F25" s="33"/>
      <c r="G25" s="25" t="s">
        <v>8</v>
      </c>
      <c r="H25" s="27">
        <f>SUM(H24:H24,)</f>
        <v>36</v>
      </c>
    </row>
    <row r="26" spans="1:8" ht="145.5" customHeight="1" thickBot="1" x14ac:dyDescent="0.3">
      <c r="A26" s="36"/>
      <c r="B26" s="22"/>
      <c r="C26" s="29" t="s">
        <v>172</v>
      </c>
      <c r="D26" s="29"/>
      <c r="E26" s="29"/>
      <c r="F26" s="30"/>
      <c r="G26" s="26"/>
      <c r="H26" s="28"/>
    </row>
    <row r="27" spans="1:8" ht="16.5" customHeight="1" x14ac:dyDescent="0.25">
      <c r="A27" s="34">
        <v>3</v>
      </c>
      <c r="B27" s="20" t="s">
        <v>171</v>
      </c>
      <c r="C27" s="31" t="s">
        <v>170</v>
      </c>
      <c r="D27" s="31" t="s">
        <v>169</v>
      </c>
      <c r="E27" s="31" t="s">
        <v>168</v>
      </c>
      <c r="F27" s="31" t="s">
        <v>167</v>
      </c>
      <c r="G27" s="23" t="s">
        <v>137</v>
      </c>
      <c r="H27" s="24"/>
    </row>
    <row r="28" spans="1:8" x14ac:dyDescent="0.25">
      <c r="A28" s="35"/>
      <c r="B28" s="21"/>
      <c r="C28" s="32"/>
      <c r="D28" s="32"/>
      <c r="E28" s="32"/>
      <c r="F28" s="32"/>
      <c r="G28" s="19" t="s">
        <v>76</v>
      </c>
      <c r="H28" s="13">
        <v>3</v>
      </c>
    </row>
    <row r="29" spans="1:8" x14ac:dyDescent="0.25">
      <c r="A29" s="35"/>
      <c r="B29" s="21"/>
      <c r="C29" s="32"/>
      <c r="D29" s="32"/>
      <c r="E29" s="32"/>
      <c r="F29" s="32"/>
      <c r="G29" s="12" t="s">
        <v>95</v>
      </c>
      <c r="H29" s="13">
        <v>3</v>
      </c>
    </row>
    <row r="30" spans="1:8" x14ac:dyDescent="0.25">
      <c r="A30" s="35"/>
      <c r="B30" s="21"/>
      <c r="C30" s="32"/>
      <c r="D30" s="32"/>
      <c r="E30" s="32"/>
      <c r="F30" s="32"/>
      <c r="G30" s="12" t="s">
        <v>113</v>
      </c>
      <c r="H30" s="13">
        <v>6</v>
      </c>
    </row>
    <row r="31" spans="1:8" x14ac:dyDescent="0.25">
      <c r="A31" s="35"/>
      <c r="B31" s="21"/>
      <c r="C31" s="32"/>
      <c r="D31" s="32"/>
      <c r="E31" s="32"/>
      <c r="F31" s="32"/>
      <c r="G31" s="12" t="s">
        <v>109</v>
      </c>
      <c r="H31" s="13">
        <v>3</v>
      </c>
    </row>
    <row r="32" spans="1:8" x14ac:dyDescent="0.25">
      <c r="A32" s="35"/>
      <c r="B32" s="21"/>
      <c r="C32" s="32"/>
      <c r="D32" s="32"/>
      <c r="E32" s="32"/>
      <c r="F32" s="32"/>
      <c r="G32" s="12" t="s">
        <v>111</v>
      </c>
      <c r="H32" s="13">
        <v>6</v>
      </c>
    </row>
    <row r="33" spans="1:8" ht="32.25" thickBot="1" x14ac:dyDescent="0.3">
      <c r="A33" s="35"/>
      <c r="B33" s="21"/>
      <c r="C33" s="32"/>
      <c r="D33" s="32"/>
      <c r="E33" s="32"/>
      <c r="F33" s="32"/>
      <c r="G33" s="12" t="s">
        <v>136</v>
      </c>
      <c r="H33" s="13">
        <v>3</v>
      </c>
    </row>
    <row r="34" spans="1:8" x14ac:dyDescent="0.25">
      <c r="A34" s="35"/>
      <c r="B34" s="21"/>
      <c r="C34" s="32"/>
      <c r="D34" s="32"/>
      <c r="E34" s="32"/>
      <c r="F34" s="32"/>
      <c r="G34" s="23" t="s">
        <v>166</v>
      </c>
      <c r="H34" s="24"/>
    </row>
    <row r="35" spans="1:8" ht="16.5" thickBot="1" x14ac:dyDescent="0.3">
      <c r="A35" s="35"/>
      <c r="B35" s="21"/>
      <c r="C35" s="32"/>
      <c r="D35" s="32"/>
      <c r="E35" s="32"/>
      <c r="F35" s="32"/>
      <c r="G35" s="12" t="s">
        <v>165</v>
      </c>
      <c r="H35" s="13">
        <v>8</v>
      </c>
    </row>
    <row r="36" spans="1:8" x14ac:dyDescent="0.25">
      <c r="A36" s="35"/>
      <c r="B36" s="21"/>
      <c r="C36" s="32"/>
      <c r="D36" s="32"/>
      <c r="E36" s="32"/>
      <c r="F36" s="32"/>
      <c r="G36" s="23" t="s">
        <v>134</v>
      </c>
      <c r="H36" s="24"/>
    </row>
    <row r="37" spans="1:8" x14ac:dyDescent="0.25">
      <c r="A37" s="35"/>
      <c r="B37" s="21"/>
      <c r="C37" s="32"/>
      <c r="D37" s="32"/>
      <c r="E37" s="32"/>
      <c r="F37" s="32"/>
      <c r="G37" s="12" t="s">
        <v>133</v>
      </c>
      <c r="H37" s="13">
        <v>10</v>
      </c>
    </row>
    <row r="38" spans="1:8" ht="16.5" thickBot="1" x14ac:dyDescent="0.3">
      <c r="A38" s="35"/>
      <c r="B38" s="21"/>
      <c r="C38" s="33"/>
      <c r="D38" s="33"/>
      <c r="E38" s="33"/>
      <c r="F38" s="33"/>
      <c r="G38" s="25" t="s">
        <v>8</v>
      </c>
      <c r="H38" s="27">
        <f>SUM(H28:H33,H35:H35,H37:H37)</f>
        <v>42</v>
      </c>
    </row>
    <row r="39" spans="1:8" ht="117.75" customHeight="1" thickBot="1" x14ac:dyDescent="0.3">
      <c r="A39" s="36"/>
      <c r="B39" s="22"/>
      <c r="C39" s="29" t="s">
        <v>164</v>
      </c>
      <c r="D39" s="29"/>
      <c r="E39" s="29"/>
      <c r="F39" s="30"/>
      <c r="G39" s="26"/>
      <c r="H39" s="28"/>
    </row>
    <row r="40" spans="1:8" ht="16.5" customHeight="1" x14ac:dyDescent="0.25">
      <c r="A40" s="34">
        <v>4</v>
      </c>
      <c r="B40" s="20" t="s">
        <v>152</v>
      </c>
      <c r="C40" s="31" t="s">
        <v>163</v>
      </c>
      <c r="D40" s="31" t="s">
        <v>162</v>
      </c>
      <c r="E40" s="31" t="s">
        <v>161</v>
      </c>
      <c r="F40" s="31" t="s">
        <v>160</v>
      </c>
      <c r="G40" s="23" t="s">
        <v>137</v>
      </c>
      <c r="H40" s="24"/>
    </row>
    <row r="41" spans="1:8" x14ac:dyDescent="0.25">
      <c r="A41" s="35"/>
      <c r="B41" s="21"/>
      <c r="C41" s="32"/>
      <c r="D41" s="32"/>
      <c r="E41" s="32"/>
      <c r="F41" s="32"/>
      <c r="G41" s="19" t="s">
        <v>76</v>
      </c>
      <c r="H41" s="13">
        <v>2</v>
      </c>
    </row>
    <row r="42" spans="1:8" x14ac:dyDescent="0.25">
      <c r="A42" s="35"/>
      <c r="B42" s="21"/>
      <c r="C42" s="32"/>
      <c r="D42" s="32"/>
      <c r="E42" s="32"/>
      <c r="F42" s="32"/>
      <c r="G42" s="12" t="s">
        <v>95</v>
      </c>
      <c r="H42" s="13">
        <v>2</v>
      </c>
    </row>
    <row r="43" spans="1:8" x14ac:dyDescent="0.25">
      <c r="A43" s="35"/>
      <c r="B43" s="21"/>
      <c r="C43" s="32"/>
      <c r="D43" s="32"/>
      <c r="E43" s="32"/>
      <c r="F43" s="32"/>
      <c r="G43" s="12" t="s">
        <v>113</v>
      </c>
      <c r="H43" s="13">
        <v>2</v>
      </c>
    </row>
    <row r="44" spans="1:8" x14ac:dyDescent="0.25">
      <c r="A44" s="35"/>
      <c r="B44" s="21"/>
      <c r="C44" s="32"/>
      <c r="D44" s="32"/>
      <c r="E44" s="32"/>
      <c r="F44" s="32"/>
      <c r="G44" s="12" t="s">
        <v>109</v>
      </c>
      <c r="H44" s="13">
        <v>2</v>
      </c>
    </row>
    <row r="45" spans="1:8" ht="16.5" thickBot="1" x14ac:dyDescent="0.3">
      <c r="A45" s="35"/>
      <c r="B45" s="21"/>
      <c r="C45" s="32"/>
      <c r="D45" s="32"/>
      <c r="E45" s="32"/>
      <c r="F45" s="32"/>
      <c r="G45" s="12" t="s">
        <v>111</v>
      </c>
      <c r="H45" s="13">
        <v>2</v>
      </c>
    </row>
    <row r="46" spans="1:8" x14ac:dyDescent="0.25">
      <c r="A46" s="35"/>
      <c r="B46" s="21"/>
      <c r="C46" s="32"/>
      <c r="D46" s="32"/>
      <c r="E46" s="32"/>
      <c r="F46" s="32"/>
      <c r="G46" s="23" t="s">
        <v>135</v>
      </c>
      <c r="H46" s="24"/>
    </row>
    <row r="47" spans="1:8" x14ac:dyDescent="0.25">
      <c r="A47" s="35"/>
      <c r="B47" s="21"/>
      <c r="C47" s="32"/>
      <c r="D47" s="32"/>
      <c r="E47" s="32"/>
      <c r="F47" s="32"/>
      <c r="G47" s="12" t="s">
        <v>115</v>
      </c>
      <c r="H47" s="13">
        <v>8</v>
      </c>
    </row>
    <row r="48" spans="1:8" ht="16.5" thickBot="1" x14ac:dyDescent="0.3">
      <c r="A48" s="35"/>
      <c r="B48" s="21"/>
      <c r="C48" s="32"/>
      <c r="D48" s="32"/>
      <c r="E48" s="32"/>
      <c r="F48" s="32"/>
      <c r="G48" s="12" t="s">
        <v>114</v>
      </c>
      <c r="H48" s="13">
        <v>18</v>
      </c>
    </row>
    <row r="49" spans="1:8" x14ac:dyDescent="0.25">
      <c r="A49" s="35"/>
      <c r="B49" s="21"/>
      <c r="C49" s="32"/>
      <c r="D49" s="32"/>
      <c r="E49" s="32"/>
      <c r="F49" s="32"/>
      <c r="G49" s="23" t="s">
        <v>148</v>
      </c>
      <c r="H49" s="24"/>
    </row>
    <row r="50" spans="1:8" x14ac:dyDescent="0.25">
      <c r="A50" s="35"/>
      <c r="B50" s="21"/>
      <c r="C50" s="32"/>
      <c r="D50" s="32"/>
      <c r="E50" s="32"/>
      <c r="F50" s="32"/>
      <c r="G50" s="12" t="s">
        <v>154</v>
      </c>
      <c r="H50" s="13">
        <v>10</v>
      </c>
    </row>
    <row r="51" spans="1:8" x14ac:dyDescent="0.25">
      <c r="A51" s="35"/>
      <c r="B51" s="21"/>
      <c r="C51" s="32"/>
      <c r="D51" s="32"/>
      <c r="E51" s="32"/>
      <c r="F51" s="32"/>
      <c r="G51" s="12" t="s">
        <v>146</v>
      </c>
      <c r="H51" s="13">
        <v>9</v>
      </c>
    </row>
    <row r="52" spans="1:8" x14ac:dyDescent="0.25">
      <c r="A52" s="35"/>
      <c r="B52" s="21"/>
      <c r="C52" s="32"/>
      <c r="D52" s="32"/>
      <c r="E52" s="32"/>
      <c r="F52" s="32"/>
      <c r="G52" s="12" t="s">
        <v>145</v>
      </c>
      <c r="H52" s="13">
        <v>10</v>
      </c>
    </row>
    <row r="53" spans="1:8" ht="16.5" thickBot="1" x14ac:dyDescent="0.3">
      <c r="A53" s="35"/>
      <c r="B53" s="21"/>
      <c r="C53" s="32"/>
      <c r="D53" s="32"/>
      <c r="E53" s="32"/>
      <c r="F53" s="32"/>
      <c r="G53" s="12" t="s">
        <v>144</v>
      </c>
      <c r="H53" s="13">
        <v>10</v>
      </c>
    </row>
    <row r="54" spans="1:8" x14ac:dyDescent="0.25">
      <c r="A54" s="35"/>
      <c r="B54" s="21"/>
      <c r="C54" s="32"/>
      <c r="D54" s="32"/>
      <c r="E54" s="32"/>
      <c r="F54" s="32"/>
      <c r="G54" s="23" t="s">
        <v>129</v>
      </c>
      <c r="H54" s="24"/>
    </row>
    <row r="55" spans="1:8" x14ac:dyDescent="0.25">
      <c r="A55" s="35"/>
      <c r="B55" s="21"/>
      <c r="C55" s="32"/>
      <c r="D55" s="32"/>
      <c r="E55" s="32"/>
      <c r="F55" s="32"/>
      <c r="G55" s="12" t="s">
        <v>128</v>
      </c>
      <c r="H55" s="13">
        <v>11</v>
      </c>
    </row>
    <row r="56" spans="1:8" x14ac:dyDescent="0.25">
      <c r="A56" s="35"/>
      <c r="B56" s="21"/>
      <c r="C56" s="32"/>
      <c r="D56" s="32"/>
      <c r="E56" s="32"/>
      <c r="F56" s="32"/>
      <c r="G56" s="12" t="s">
        <v>127</v>
      </c>
      <c r="H56" s="13">
        <v>11</v>
      </c>
    </row>
    <row r="57" spans="1:8" x14ac:dyDescent="0.25">
      <c r="A57" s="35"/>
      <c r="B57" s="21"/>
      <c r="C57" s="32"/>
      <c r="D57" s="32"/>
      <c r="E57" s="32"/>
      <c r="F57" s="32"/>
      <c r="G57" s="12" t="s">
        <v>113</v>
      </c>
      <c r="H57" s="13">
        <v>11</v>
      </c>
    </row>
    <row r="58" spans="1:8" x14ac:dyDescent="0.25">
      <c r="A58" s="35"/>
      <c r="B58" s="21"/>
      <c r="C58" s="32"/>
      <c r="D58" s="32"/>
      <c r="E58" s="32"/>
      <c r="F58" s="32"/>
      <c r="G58" s="12" t="s">
        <v>126</v>
      </c>
      <c r="H58" s="13">
        <v>12</v>
      </c>
    </row>
    <row r="59" spans="1:8" x14ac:dyDescent="0.25">
      <c r="A59" s="35"/>
      <c r="B59" s="21"/>
      <c r="C59" s="32"/>
      <c r="D59" s="32"/>
      <c r="E59" s="32"/>
      <c r="F59" s="32"/>
      <c r="G59" s="12" t="s">
        <v>125</v>
      </c>
      <c r="H59" s="13">
        <v>10</v>
      </c>
    </row>
    <row r="60" spans="1:8" ht="16.5" thickBot="1" x14ac:dyDescent="0.3">
      <c r="A60" s="35"/>
      <c r="B60" s="21"/>
      <c r="C60" s="33"/>
      <c r="D60" s="33"/>
      <c r="E60" s="33"/>
      <c r="F60" s="33"/>
      <c r="G60" s="25" t="s">
        <v>8</v>
      </c>
      <c r="H60" s="27">
        <f>SUM(H41:H45,H47:H48,H50:H53,H55:H59)</f>
        <v>130</v>
      </c>
    </row>
    <row r="61" spans="1:8" ht="189.75" customHeight="1" thickBot="1" x14ac:dyDescent="0.3">
      <c r="A61" s="36"/>
      <c r="B61" s="22"/>
      <c r="C61" s="29" t="s">
        <v>159</v>
      </c>
      <c r="D61" s="29"/>
      <c r="E61" s="29"/>
      <c r="F61" s="30"/>
      <c r="G61" s="26"/>
      <c r="H61" s="28"/>
    </row>
    <row r="62" spans="1:8" ht="16.5" customHeight="1" x14ac:dyDescent="0.25">
      <c r="A62" s="34">
        <v>5</v>
      </c>
      <c r="B62" s="20" t="s">
        <v>152</v>
      </c>
      <c r="C62" s="31" t="s">
        <v>158</v>
      </c>
      <c r="D62" s="31" t="s">
        <v>157</v>
      </c>
      <c r="E62" s="31" t="s">
        <v>156</v>
      </c>
      <c r="F62" s="31" t="s">
        <v>155</v>
      </c>
      <c r="G62" s="23" t="s">
        <v>137</v>
      </c>
      <c r="H62" s="24"/>
    </row>
    <row r="63" spans="1:8" ht="16.5" thickBot="1" x14ac:dyDescent="0.3">
      <c r="A63" s="35"/>
      <c r="B63" s="21"/>
      <c r="C63" s="32"/>
      <c r="D63" s="32"/>
      <c r="E63" s="32"/>
      <c r="F63" s="32"/>
      <c r="G63" s="12" t="s">
        <v>112</v>
      </c>
      <c r="H63" s="13">
        <v>10</v>
      </c>
    </row>
    <row r="64" spans="1:8" x14ac:dyDescent="0.25">
      <c r="A64" s="35"/>
      <c r="B64" s="21"/>
      <c r="C64" s="32"/>
      <c r="D64" s="32"/>
      <c r="E64" s="32"/>
      <c r="F64" s="32"/>
      <c r="G64" s="23" t="s">
        <v>148</v>
      </c>
      <c r="H64" s="24"/>
    </row>
    <row r="65" spans="1:8" x14ac:dyDescent="0.25">
      <c r="A65" s="35"/>
      <c r="B65" s="21"/>
      <c r="C65" s="32"/>
      <c r="D65" s="32"/>
      <c r="E65" s="32"/>
      <c r="F65" s="32"/>
      <c r="G65" s="12" t="s">
        <v>154</v>
      </c>
      <c r="H65" s="13">
        <v>10</v>
      </c>
    </row>
    <row r="66" spans="1:8" x14ac:dyDescent="0.25">
      <c r="A66" s="35"/>
      <c r="B66" s="21"/>
      <c r="C66" s="32"/>
      <c r="D66" s="32"/>
      <c r="E66" s="32"/>
      <c r="F66" s="32"/>
      <c r="G66" s="12" t="s">
        <v>147</v>
      </c>
      <c r="H66" s="13">
        <v>17</v>
      </c>
    </row>
    <row r="67" spans="1:8" x14ac:dyDescent="0.25">
      <c r="A67" s="35"/>
      <c r="B67" s="21"/>
      <c r="C67" s="32"/>
      <c r="D67" s="32"/>
      <c r="E67" s="32"/>
      <c r="F67" s="32"/>
      <c r="G67" s="12" t="s">
        <v>146</v>
      </c>
      <c r="H67" s="13">
        <v>9</v>
      </c>
    </row>
    <row r="68" spans="1:8" x14ac:dyDescent="0.25">
      <c r="A68" s="35"/>
      <c r="B68" s="21"/>
      <c r="C68" s="32"/>
      <c r="D68" s="32"/>
      <c r="E68" s="32"/>
      <c r="F68" s="32"/>
      <c r="G68" s="12" t="s">
        <v>145</v>
      </c>
      <c r="H68" s="13">
        <v>10</v>
      </c>
    </row>
    <row r="69" spans="1:8" x14ac:dyDescent="0.25">
      <c r="A69" s="35"/>
      <c r="B69" s="21"/>
      <c r="C69" s="32"/>
      <c r="D69" s="32"/>
      <c r="E69" s="32"/>
      <c r="F69" s="32"/>
      <c r="G69" s="12" t="s">
        <v>144</v>
      </c>
      <c r="H69" s="13">
        <v>12</v>
      </c>
    </row>
    <row r="70" spans="1:8" ht="83.1" customHeight="1" thickBot="1" x14ac:dyDescent="0.3">
      <c r="A70" s="35"/>
      <c r="B70" s="21"/>
      <c r="C70" s="33"/>
      <c r="D70" s="33"/>
      <c r="E70" s="33"/>
      <c r="F70" s="33"/>
      <c r="G70" s="25" t="s">
        <v>8</v>
      </c>
      <c r="H70" s="27">
        <f>SUM(H63:H63,H65:H69)</f>
        <v>68</v>
      </c>
    </row>
    <row r="71" spans="1:8" ht="185.25" customHeight="1" thickBot="1" x14ac:dyDescent="0.3">
      <c r="A71" s="36"/>
      <c r="B71" s="22"/>
      <c r="C71" s="29" t="s">
        <v>153</v>
      </c>
      <c r="D71" s="29"/>
      <c r="E71" s="29"/>
      <c r="F71" s="30"/>
      <c r="G71" s="26"/>
      <c r="H71" s="28"/>
    </row>
    <row r="72" spans="1:8" ht="16.5" customHeight="1" x14ac:dyDescent="0.25">
      <c r="A72" s="34">
        <v>6</v>
      </c>
      <c r="B72" s="20" t="s">
        <v>152</v>
      </c>
      <c r="C72" s="31" t="s">
        <v>151</v>
      </c>
      <c r="D72" s="31" t="s">
        <v>150</v>
      </c>
      <c r="E72" s="31" t="s">
        <v>139</v>
      </c>
      <c r="F72" s="31" t="s">
        <v>138</v>
      </c>
      <c r="G72" s="23" t="s">
        <v>137</v>
      </c>
      <c r="H72" s="24"/>
    </row>
    <row r="73" spans="1:8" ht="16.5" thickBot="1" x14ac:dyDescent="0.3">
      <c r="A73" s="35"/>
      <c r="B73" s="21"/>
      <c r="C73" s="32"/>
      <c r="D73" s="32"/>
      <c r="E73" s="32"/>
      <c r="F73" s="32"/>
      <c r="G73" s="12" t="s">
        <v>149</v>
      </c>
      <c r="H73" s="13">
        <v>15</v>
      </c>
    </row>
    <row r="74" spans="1:8" x14ac:dyDescent="0.25">
      <c r="A74" s="35"/>
      <c r="B74" s="21"/>
      <c r="C74" s="32"/>
      <c r="D74" s="32"/>
      <c r="E74" s="32"/>
      <c r="F74" s="32"/>
      <c r="G74" s="23" t="s">
        <v>148</v>
      </c>
      <c r="H74" s="24"/>
    </row>
    <row r="75" spans="1:8" x14ac:dyDescent="0.25">
      <c r="A75" s="35"/>
      <c r="B75" s="21"/>
      <c r="C75" s="32"/>
      <c r="D75" s="32"/>
      <c r="E75" s="32"/>
      <c r="F75" s="32"/>
      <c r="G75" s="12" t="s">
        <v>147</v>
      </c>
      <c r="H75" s="13">
        <v>3</v>
      </c>
    </row>
    <row r="76" spans="1:8" x14ac:dyDescent="0.25">
      <c r="A76" s="35"/>
      <c r="B76" s="21"/>
      <c r="C76" s="32"/>
      <c r="D76" s="32"/>
      <c r="E76" s="32"/>
      <c r="F76" s="32"/>
      <c r="G76" s="12" t="s">
        <v>146</v>
      </c>
      <c r="H76" s="13">
        <v>4</v>
      </c>
    </row>
    <row r="77" spans="1:8" x14ac:dyDescent="0.25">
      <c r="A77" s="35"/>
      <c r="B77" s="21"/>
      <c r="C77" s="32"/>
      <c r="D77" s="32"/>
      <c r="E77" s="32"/>
      <c r="F77" s="32"/>
      <c r="G77" s="12" t="s">
        <v>145</v>
      </c>
      <c r="H77" s="13">
        <v>6</v>
      </c>
    </row>
    <row r="78" spans="1:8" ht="24.95" customHeight="1" x14ac:dyDescent="0.25">
      <c r="A78" s="35"/>
      <c r="B78" s="21"/>
      <c r="C78" s="32"/>
      <c r="D78" s="32"/>
      <c r="E78" s="32"/>
      <c r="F78" s="32"/>
      <c r="G78" s="12" t="s">
        <v>144</v>
      </c>
      <c r="H78" s="13">
        <v>6</v>
      </c>
    </row>
    <row r="79" spans="1:8" ht="194.1" customHeight="1" thickBot="1" x14ac:dyDescent="0.3">
      <c r="A79" s="35"/>
      <c r="B79" s="21"/>
      <c r="C79" s="33"/>
      <c r="D79" s="33"/>
      <c r="E79" s="33"/>
      <c r="F79" s="33"/>
      <c r="G79" s="25" t="s">
        <v>8</v>
      </c>
      <c r="H79" s="27">
        <f>SUM(H73:H73,H75:H78)</f>
        <v>34</v>
      </c>
    </row>
    <row r="80" spans="1:8" ht="162.75" customHeight="1" thickBot="1" x14ac:dyDescent="0.3">
      <c r="A80" s="36"/>
      <c r="B80" s="22"/>
      <c r="C80" s="29" t="s">
        <v>143</v>
      </c>
      <c r="D80" s="29"/>
      <c r="E80" s="29"/>
      <c r="F80" s="30"/>
      <c r="G80" s="26"/>
      <c r="H80" s="28"/>
    </row>
    <row r="81" spans="1:8" ht="16.5" customHeight="1" x14ac:dyDescent="0.25">
      <c r="A81" s="34">
        <v>7</v>
      </c>
      <c r="B81" s="20" t="s">
        <v>142</v>
      </c>
      <c r="C81" s="31" t="s">
        <v>141</v>
      </c>
      <c r="D81" s="31" t="s">
        <v>140</v>
      </c>
      <c r="E81" s="31" t="s">
        <v>139</v>
      </c>
      <c r="F81" s="31" t="s">
        <v>138</v>
      </c>
      <c r="G81" s="23" t="s">
        <v>137</v>
      </c>
      <c r="H81" s="24"/>
    </row>
    <row r="82" spans="1:8" x14ac:dyDescent="0.25">
      <c r="A82" s="35"/>
      <c r="B82" s="21"/>
      <c r="C82" s="32"/>
      <c r="D82" s="32"/>
      <c r="E82" s="32"/>
      <c r="F82" s="32"/>
      <c r="G82" s="19" t="s">
        <v>76</v>
      </c>
      <c r="H82" s="13">
        <v>13</v>
      </c>
    </row>
    <row r="83" spans="1:8" x14ac:dyDescent="0.25">
      <c r="A83" s="35"/>
      <c r="B83" s="21"/>
      <c r="C83" s="32"/>
      <c r="D83" s="32"/>
      <c r="E83" s="32"/>
      <c r="F83" s="32"/>
      <c r="G83" s="12" t="s">
        <v>95</v>
      </c>
      <c r="H83" s="13">
        <v>13</v>
      </c>
    </row>
    <row r="84" spans="1:8" x14ac:dyDescent="0.25">
      <c r="A84" s="35"/>
      <c r="B84" s="21"/>
      <c r="C84" s="32"/>
      <c r="D84" s="32"/>
      <c r="E84" s="32"/>
      <c r="F84" s="32"/>
      <c r="G84" s="12" t="s">
        <v>113</v>
      </c>
      <c r="H84" s="13">
        <v>16</v>
      </c>
    </row>
    <row r="85" spans="1:8" x14ac:dyDescent="0.25">
      <c r="A85" s="35"/>
      <c r="B85" s="21"/>
      <c r="C85" s="32"/>
      <c r="D85" s="32"/>
      <c r="E85" s="32"/>
      <c r="F85" s="32"/>
      <c r="G85" s="12" t="s">
        <v>109</v>
      </c>
      <c r="H85" s="13">
        <v>14</v>
      </c>
    </row>
    <row r="86" spans="1:8" x14ac:dyDescent="0.25">
      <c r="A86" s="35"/>
      <c r="B86" s="21"/>
      <c r="C86" s="32"/>
      <c r="D86" s="32"/>
      <c r="E86" s="32"/>
      <c r="F86" s="32"/>
      <c r="G86" s="12" t="s">
        <v>111</v>
      </c>
      <c r="H86" s="13">
        <v>14</v>
      </c>
    </row>
    <row r="87" spans="1:8" ht="32.25" thickBot="1" x14ac:dyDescent="0.3">
      <c r="A87" s="35"/>
      <c r="B87" s="21"/>
      <c r="C87" s="32"/>
      <c r="D87" s="32"/>
      <c r="E87" s="32"/>
      <c r="F87" s="32"/>
      <c r="G87" s="12" t="s">
        <v>136</v>
      </c>
      <c r="H87" s="13">
        <v>6</v>
      </c>
    </row>
    <row r="88" spans="1:8" x14ac:dyDescent="0.25">
      <c r="A88" s="35"/>
      <c r="B88" s="21"/>
      <c r="C88" s="32"/>
      <c r="D88" s="32"/>
      <c r="E88" s="32"/>
      <c r="F88" s="32"/>
      <c r="G88" s="23" t="s">
        <v>135</v>
      </c>
      <c r="H88" s="24"/>
    </row>
    <row r="89" spans="1:8" x14ac:dyDescent="0.25">
      <c r="A89" s="35"/>
      <c r="B89" s="21"/>
      <c r="C89" s="32"/>
      <c r="D89" s="32"/>
      <c r="E89" s="32"/>
      <c r="F89" s="32"/>
      <c r="G89" s="12" t="s">
        <v>115</v>
      </c>
      <c r="H89" s="13">
        <v>28</v>
      </c>
    </row>
    <row r="90" spans="1:8" ht="16.5" thickBot="1" x14ac:dyDescent="0.3">
      <c r="A90" s="35"/>
      <c r="B90" s="21"/>
      <c r="C90" s="32"/>
      <c r="D90" s="32"/>
      <c r="E90" s="32"/>
      <c r="F90" s="32"/>
      <c r="G90" s="12" t="s">
        <v>114</v>
      </c>
      <c r="H90" s="13">
        <v>36</v>
      </c>
    </row>
    <row r="91" spans="1:8" x14ac:dyDescent="0.25">
      <c r="A91" s="35"/>
      <c r="B91" s="21"/>
      <c r="C91" s="32"/>
      <c r="D91" s="32"/>
      <c r="E91" s="32"/>
      <c r="F91" s="32"/>
      <c r="G91" s="23" t="s">
        <v>134</v>
      </c>
      <c r="H91" s="24"/>
    </row>
    <row r="92" spans="1:8" ht="16.5" thickBot="1" x14ac:dyDescent="0.3">
      <c r="A92" s="35"/>
      <c r="B92" s="21"/>
      <c r="C92" s="32"/>
      <c r="D92" s="32"/>
      <c r="E92" s="32"/>
      <c r="F92" s="32"/>
      <c r="G92" s="12" t="s">
        <v>133</v>
      </c>
      <c r="H92" s="13">
        <v>62</v>
      </c>
    </row>
    <row r="93" spans="1:8" x14ac:dyDescent="0.25">
      <c r="A93" s="35"/>
      <c r="B93" s="21"/>
      <c r="C93" s="32"/>
      <c r="D93" s="32"/>
      <c r="E93" s="32"/>
      <c r="F93" s="32"/>
      <c r="G93" s="23" t="s">
        <v>132</v>
      </c>
      <c r="H93" s="24"/>
    </row>
    <row r="94" spans="1:8" ht="20.25" customHeight="1" x14ac:dyDescent="0.25">
      <c r="A94" s="35"/>
      <c r="B94" s="21"/>
      <c r="C94" s="32"/>
      <c r="D94" s="32"/>
      <c r="E94" s="32"/>
      <c r="F94" s="32"/>
      <c r="G94" s="19" t="s">
        <v>131</v>
      </c>
      <c r="H94" s="13">
        <v>10</v>
      </c>
    </row>
    <row r="95" spans="1:8" ht="35.25" customHeight="1" thickBot="1" x14ac:dyDescent="0.3">
      <c r="A95" s="35"/>
      <c r="B95" s="21"/>
      <c r="C95" s="32"/>
      <c r="D95" s="32"/>
      <c r="E95" s="32"/>
      <c r="F95" s="32"/>
      <c r="G95" s="12" t="s">
        <v>130</v>
      </c>
      <c r="H95" s="13">
        <v>23</v>
      </c>
    </row>
    <row r="96" spans="1:8" x14ac:dyDescent="0.25">
      <c r="A96" s="35"/>
      <c r="B96" s="21"/>
      <c r="C96" s="32"/>
      <c r="D96" s="32"/>
      <c r="E96" s="32"/>
      <c r="F96" s="32"/>
      <c r="G96" s="23" t="s">
        <v>129</v>
      </c>
      <c r="H96" s="24"/>
    </row>
    <row r="97" spans="1:8" x14ac:dyDescent="0.25">
      <c r="A97" s="35"/>
      <c r="B97" s="21"/>
      <c r="C97" s="32"/>
      <c r="D97" s="32"/>
      <c r="E97" s="32"/>
      <c r="F97" s="32"/>
      <c r="G97" s="12" t="s">
        <v>128</v>
      </c>
      <c r="H97" s="13">
        <v>13</v>
      </c>
    </row>
    <row r="98" spans="1:8" x14ac:dyDescent="0.25">
      <c r="A98" s="35"/>
      <c r="B98" s="21"/>
      <c r="C98" s="32"/>
      <c r="D98" s="32"/>
      <c r="E98" s="32"/>
      <c r="F98" s="32"/>
      <c r="G98" s="12" t="s">
        <v>127</v>
      </c>
      <c r="H98" s="13">
        <v>14</v>
      </c>
    </row>
    <row r="99" spans="1:8" x14ac:dyDescent="0.25">
      <c r="A99" s="35"/>
      <c r="B99" s="21"/>
      <c r="C99" s="32"/>
      <c r="D99" s="32"/>
      <c r="E99" s="32"/>
      <c r="F99" s="32"/>
      <c r="G99" s="12" t="s">
        <v>113</v>
      </c>
      <c r="H99" s="13">
        <v>12</v>
      </c>
    </row>
    <row r="100" spans="1:8" x14ac:dyDescent="0.25">
      <c r="A100" s="35"/>
      <c r="B100" s="21"/>
      <c r="C100" s="32"/>
      <c r="D100" s="32"/>
      <c r="E100" s="32"/>
      <c r="F100" s="32"/>
      <c r="G100" s="12" t="s">
        <v>126</v>
      </c>
      <c r="H100" s="13">
        <v>14</v>
      </c>
    </row>
    <row r="101" spans="1:8" x14ac:dyDescent="0.25">
      <c r="A101" s="35"/>
      <c r="B101" s="21"/>
      <c r="C101" s="32"/>
      <c r="D101" s="32"/>
      <c r="E101" s="32"/>
      <c r="F101" s="32"/>
      <c r="G101" s="12" t="s">
        <v>125</v>
      </c>
      <c r="H101" s="13">
        <v>13</v>
      </c>
    </row>
    <row r="102" spans="1:8" ht="16.5" thickBot="1" x14ac:dyDescent="0.3">
      <c r="A102" s="35"/>
      <c r="B102" s="21"/>
      <c r="C102" s="33"/>
      <c r="D102" s="33"/>
      <c r="E102" s="33"/>
      <c r="F102" s="33"/>
      <c r="G102" s="25" t="s">
        <v>8</v>
      </c>
      <c r="H102" s="27">
        <f>SUM(H82:H87,H89:H90,H92:H92,H94:H95,H97:H101)</f>
        <v>301</v>
      </c>
    </row>
    <row r="103" spans="1:8" ht="190.5" customHeight="1" thickBot="1" x14ac:dyDescent="0.3">
      <c r="A103" s="36"/>
      <c r="B103" s="22"/>
      <c r="C103" s="29" t="s">
        <v>124</v>
      </c>
      <c r="D103" s="29"/>
      <c r="E103" s="29"/>
      <c r="F103" s="30"/>
      <c r="G103" s="26"/>
      <c r="H103" s="28"/>
    </row>
    <row r="104" spans="1:8" ht="16.5" thickBot="1" x14ac:dyDescent="0.3">
      <c r="A104" s="44" t="s">
        <v>123</v>
      </c>
      <c r="B104" s="45"/>
      <c r="C104" s="45"/>
      <c r="D104" s="45"/>
      <c r="E104" s="46"/>
      <c r="F104" s="47">
        <f>H102+H79+H70+H60+H38+H25+H21</f>
        <v>966</v>
      </c>
      <c r="G104" s="48"/>
      <c r="H104" s="49"/>
    </row>
    <row r="105" spans="1:8" ht="384.95" customHeight="1" thickBot="1" x14ac:dyDescent="0.3">
      <c r="A105" s="39" t="s">
        <v>9</v>
      </c>
      <c r="B105" s="40"/>
      <c r="C105" s="41" t="s">
        <v>122</v>
      </c>
      <c r="D105" s="42"/>
      <c r="E105" s="42"/>
      <c r="F105" s="43"/>
      <c r="G105" s="14" t="s">
        <v>187</v>
      </c>
      <c r="H105" s="15" t="s">
        <v>116</v>
      </c>
    </row>
    <row r="106" spans="1:8" ht="409.5" customHeight="1" thickBot="1" x14ac:dyDescent="0.3">
      <c r="A106" s="39" t="s">
        <v>9</v>
      </c>
      <c r="B106" s="40"/>
      <c r="C106" s="41" t="s">
        <v>121</v>
      </c>
      <c r="D106" s="42"/>
      <c r="E106" s="42"/>
      <c r="F106" s="43"/>
      <c r="G106" s="14" t="s">
        <v>120</v>
      </c>
      <c r="H106" s="15" t="s">
        <v>119</v>
      </c>
    </row>
    <row r="107" spans="1:8" ht="409.5" customHeight="1" thickBot="1" x14ac:dyDescent="0.3">
      <c r="A107" s="39" t="s">
        <v>9</v>
      </c>
      <c r="B107" s="40"/>
      <c r="C107" s="41" t="s">
        <v>118</v>
      </c>
      <c r="D107" s="42"/>
      <c r="E107" s="42"/>
      <c r="F107" s="43"/>
      <c r="G107" s="16" t="s">
        <v>117</v>
      </c>
      <c r="H107" s="17" t="s">
        <v>116</v>
      </c>
    </row>
  </sheetData>
  <sheetProtection algorithmName="SHA-512" hashValue="G38TIE2Mh/pPp0BGl7A2HINLdrIpN1rC0E6bxmo+RSbiUiFvY1HAtLGWtkjz29XjsYvh85USno2D6MiXey/wpA==" saltValue="59/R2NWKXhTa6dAF7TcOzw==" spinCount="100000" sheet="1" formatCells="0" formatColumns="0" formatRows="0" insertColumns="0" insertRows="0" insertHyperlinks="0" sort="0" autoFilter="0"/>
  <autoFilter ref="A1:H443" xr:uid="{9935AF2A-4D8B-4F1A-85F3-AE774492B6F5}"/>
  <mergeCells count="91">
    <mergeCell ref="B40:B61"/>
    <mergeCell ref="G40:H40"/>
    <mergeCell ref="G46:H46"/>
    <mergeCell ref="G49:H49"/>
    <mergeCell ref="F40:F60"/>
    <mergeCell ref="A107:B107"/>
    <mergeCell ref="C107:F107"/>
    <mergeCell ref="A104:E104"/>
    <mergeCell ref="F104:H104"/>
    <mergeCell ref="A105:B105"/>
    <mergeCell ref="C105:F105"/>
    <mergeCell ref="A106:B106"/>
    <mergeCell ref="G23:H23"/>
    <mergeCell ref="G25:G26"/>
    <mergeCell ref="H25:H26"/>
    <mergeCell ref="C106:F106"/>
    <mergeCell ref="D27:D38"/>
    <mergeCell ref="E27:E38"/>
    <mergeCell ref="F27:F38"/>
    <mergeCell ref="B27:B39"/>
    <mergeCell ref="G27:H27"/>
    <mergeCell ref="G34:H34"/>
    <mergeCell ref="G36:H36"/>
    <mergeCell ref="G38:G39"/>
    <mergeCell ref="H38:H39"/>
    <mergeCell ref="C39:F39"/>
    <mergeCell ref="C27:C38"/>
    <mergeCell ref="A2:A22"/>
    <mergeCell ref="A23:A26"/>
    <mergeCell ref="A27:A39"/>
    <mergeCell ref="A40:A61"/>
    <mergeCell ref="A62:A71"/>
    <mergeCell ref="F2:F21"/>
    <mergeCell ref="B23:B26"/>
    <mergeCell ref="C26:F26"/>
    <mergeCell ref="C23:C25"/>
    <mergeCell ref="D23:D25"/>
    <mergeCell ref="C2:C21"/>
    <mergeCell ref="D2:D21"/>
    <mergeCell ref="E2:E21"/>
    <mergeCell ref="E23:E25"/>
    <mergeCell ref="F23:F25"/>
    <mergeCell ref="A72:A80"/>
    <mergeCell ref="A81:A103"/>
    <mergeCell ref="B2:B22"/>
    <mergeCell ref="G2:H2"/>
    <mergeCell ref="G10:H10"/>
    <mergeCell ref="G13:H13"/>
    <mergeCell ref="G21:G22"/>
    <mergeCell ref="H21:H22"/>
    <mergeCell ref="C22:F22"/>
    <mergeCell ref="D62:D70"/>
    <mergeCell ref="E62:E70"/>
    <mergeCell ref="F62:F70"/>
    <mergeCell ref="G54:H54"/>
    <mergeCell ref="G60:G61"/>
    <mergeCell ref="H60:H61"/>
    <mergeCell ref="C61:F61"/>
    <mergeCell ref="C40:C60"/>
    <mergeCell ref="D40:D60"/>
    <mergeCell ref="E40:E60"/>
    <mergeCell ref="D72:D79"/>
    <mergeCell ref="E72:E79"/>
    <mergeCell ref="B62:B71"/>
    <mergeCell ref="G62:H62"/>
    <mergeCell ref="G64:H64"/>
    <mergeCell ref="G70:G71"/>
    <mergeCell ref="H70:H71"/>
    <mergeCell ref="C71:F71"/>
    <mergeCell ref="C62:C70"/>
    <mergeCell ref="B81:B103"/>
    <mergeCell ref="G81:H81"/>
    <mergeCell ref="G88:H88"/>
    <mergeCell ref="G91:H91"/>
    <mergeCell ref="G93:H93"/>
    <mergeCell ref="G96:H96"/>
    <mergeCell ref="B72:B80"/>
    <mergeCell ref="G72:H72"/>
    <mergeCell ref="G74:H74"/>
    <mergeCell ref="G79:G80"/>
    <mergeCell ref="H79:H80"/>
    <mergeCell ref="C80:F80"/>
    <mergeCell ref="C72:C79"/>
    <mergeCell ref="F72:F79"/>
    <mergeCell ref="G102:G103"/>
    <mergeCell ref="H102:H103"/>
    <mergeCell ref="C103:F103"/>
    <mergeCell ref="C81:C102"/>
    <mergeCell ref="D81:D102"/>
    <mergeCell ref="E81:E102"/>
    <mergeCell ref="F81:F10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AED81-A068-4752-8849-3A380B521266}">
  <dimension ref="A1:H108"/>
  <sheetViews>
    <sheetView zoomScale="84" zoomScaleNormal="84" workbookViewId="0">
      <selection activeCell="C2" sqref="C2:C14"/>
    </sheetView>
  </sheetViews>
  <sheetFormatPr defaultColWidth="9.140625" defaultRowHeight="15.75" x14ac:dyDescent="0.25"/>
  <cols>
    <col min="1" max="1" width="12" style="3" customWidth="1"/>
    <col min="2" max="2" width="28.7109375" style="4" customWidth="1"/>
    <col min="3" max="3" width="35.85546875" style="3" customWidth="1"/>
    <col min="4" max="4" width="34.42578125" style="3" customWidth="1"/>
    <col min="5" max="5" width="30" style="3" customWidth="1"/>
    <col min="6" max="6" width="33.28515625" style="3" customWidth="1"/>
    <col min="7" max="7" width="29" style="3" customWidth="1"/>
    <col min="8" max="8" width="23.140625" style="3" customWidth="1"/>
    <col min="9" max="16384" width="9.140625" style="2"/>
  </cols>
  <sheetData>
    <row r="1" spans="1:8" s="1" customFormat="1" ht="32.25" thickBot="1" x14ac:dyDescent="0.3">
      <c r="A1" s="5" t="s">
        <v>0</v>
      </c>
      <c r="B1" s="6" t="s">
        <v>1</v>
      </c>
      <c r="C1" s="18" t="s">
        <v>2</v>
      </c>
      <c r="D1" s="7" t="s">
        <v>3</v>
      </c>
      <c r="E1" s="7" t="s">
        <v>4</v>
      </c>
      <c r="F1" s="7" t="s">
        <v>5</v>
      </c>
      <c r="G1" s="8" t="s">
        <v>6</v>
      </c>
      <c r="H1" s="9" t="s">
        <v>7</v>
      </c>
    </row>
    <row r="2" spans="1:8" ht="15.75" customHeight="1" x14ac:dyDescent="0.25">
      <c r="A2" s="34">
        <v>1</v>
      </c>
      <c r="B2" s="20" t="s">
        <v>370</v>
      </c>
      <c r="C2" s="31" t="s">
        <v>396</v>
      </c>
      <c r="D2" s="31" t="s">
        <v>395</v>
      </c>
      <c r="E2" s="31" t="s">
        <v>394</v>
      </c>
      <c r="F2" s="31" t="s">
        <v>393</v>
      </c>
      <c r="G2" s="23" t="s">
        <v>365</v>
      </c>
      <c r="H2" s="24"/>
    </row>
    <row r="3" spans="1:8" ht="32.25" customHeight="1" x14ac:dyDescent="0.25">
      <c r="A3" s="35"/>
      <c r="B3" s="21"/>
      <c r="C3" s="32"/>
      <c r="D3" s="32"/>
      <c r="E3" s="32"/>
      <c r="F3" s="32"/>
      <c r="G3" s="12" t="s">
        <v>373</v>
      </c>
      <c r="H3" s="13">
        <v>16</v>
      </c>
    </row>
    <row r="4" spans="1:8" ht="33.75" customHeight="1" x14ac:dyDescent="0.25">
      <c r="A4" s="35"/>
      <c r="B4" s="21"/>
      <c r="C4" s="32"/>
      <c r="D4" s="32"/>
      <c r="E4" s="32"/>
      <c r="F4" s="32"/>
      <c r="G4" s="12" t="s">
        <v>372</v>
      </c>
      <c r="H4" s="13">
        <v>16</v>
      </c>
    </row>
    <row r="5" spans="1:8" ht="30.75" customHeight="1" thickBot="1" x14ac:dyDescent="0.3">
      <c r="A5" s="35"/>
      <c r="B5" s="21"/>
      <c r="C5" s="32"/>
      <c r="D5" s="32"/>
      <c r="E5" s="32"/>
      <c r="F5" s="32"/>
      <c r="G5" s="12" t="s">
        <v>364</v>
      </c>
      <c r="H5" s="13">
        <v>7</v>
      </c>
    </row>
    <row r="6" spans="1:8" ht="15" customHeight="1" x14ac:dyDescent="0.25">
      <c r="A6" s="35"/>
      <c r="B6" s="21"/>
      <c r="C6" s="32"/>
      <c r="D6" s="32"/>
      <c r="E6" s="32"/>
      <c r="F6" s="32"/>
      <c r="G6" s="23" t="s">
        <v>341</v>
      </c>
      <c r="H6" s="24"/>
    </row>
    <row r="7" spans="1:8" ht="29.25" customHeight="1" x14ac:dyDescent="0.25">
      <c r="A7" s="35"/>
      <c r="B7" s="21"/>
      <c r="C7" s="32"/>
      <c r="D7" s="32"/>
      <c r="E7" s="32"/>
      <c r="F7" s="32"/>
      <c r="G7" s="12" t="s">
        <v>355</v>
      </c>
      <c r="H7" s="13">
        <v>5</v>
      </c>
    </row>
    <row r="8" spans="1:8" ht="29.25" customHeight="1" x14ac:dyDescent="0.25">
      <c r="A8" s="35"/>
      <c r="B8" s="21"/>
      <c r="C8" s="32"/>
      <c r="D8" s="32"/>
      <c r="E8" s="32"/>
      <c r="F8" s="32"/>
      <c r="G8" s="12" t="s">
        <v>354</v>
      </c>
      <c r="H8" s="13">
        <v>10</v>
      </c>
    </row>
    <row r="9" spans="1:8" ht="29.25" customHeight="1" x14ac:dyDescent="0.25">
      <c r="A9" s="35"/>
      <c r="B9" s="21"/>
      <c r="C9" s="32"/>
      <c r="D9" s="32"/>
      <c r="E9" s="32"/>
      <c r="F9" s="32"/>
      <c r="G9" s="12" t="s">
        <v>363</v>
      </c>
      <c r="H9" s="13">
        <v>5</v>
      </c>
    </row>
    <row r="10" spans="1:8" ht="29.25" customHeight="1" x14ac:dyDescent="0.25">
      <c r="A10" s="35"/>
      <c r="B10" s="21"/>
      <c r="C10" s="32"/>
      <c r="D10" s="32"/>
      <c r="E10" s="32"/>
      <c r="F10" s="32"/>
      <c r="G10" s="12" t="s">
        <v>353</v>
      </c>
      <c r="H10" s="13">
        <v>5</v>
      </c>
    </row>
    <row r="11" spans="1:8" ht="29.25" customHeight="1" x14ac:dyDescent="0.25">
      <c r="A11" s="35"/>
      <c r="B11" s="21"/>
      <c r="C11" s="32"/>
      <c r="D11" s="32"/>
      <c r="E11" s="32"/>
      <c r="F11" s="32"/>
      <c r="G11" s="12" t="s">
        <v>352</v>
      </c>
      <c r="H11" s="13">
        <v>5</v>
      </c>
    </row>
    <row r="12" spans="1:8" ht="29.25" customHeight="1" x14ac:dyDescent="0.25">
      <c r="A12" s="35"/>
      <c r="B12" s="21"/>
      <c r="C12" s="32"/>
      <c r="D12" s="32"/>
      <c r="E12" s="32"/>
      <c r="F12" s="32"/>
      <c r="G12" s="12" t="s">
        <v>340</v>
      </c>
      <c r="H12" s="13">
        <v>5</v>
      </c>
    </row>
    <row r="13" spans="1:8" ht="29.25" customHeight="1" x14ac:dyDescent="0.25">
      <c r="A13" s="35"/>
      <c r="B13" s="21"/>
      <c r="C13" s="32"/>
      <c r="D13" s="32"/>
      <c r="E13" s="32"/>
      <c r="F13" s="32"/>
      <c r="G13" s="12" t="s">
        <v>362</v>
      </c>
      <c r="H13" s="13">
        <v>5</v>
      </c>
    </row>
    <row r="14" spans="1:8" ht="16.5" thickBot="1" x14ac:dyDescent="0.3">
      <c r="A14" s="35"/>
      <c r="B14" s="21"/>
      <c r="C14" s="33"/>
      <c r="D14" s="33"/>
      <c r="E14" s="33"/>
      <c r="F14" s="33"/>
      <c r="G14" s="25" t="s">
        <v>8</v>
      </c>
      <c r="H14" s="27">
        <f>SUM(H3:H5,H7:H13)</f>
        <v>79</v>
      </c>
    </row>
    <row r="15" spans="1:8" ht="193.5" customHeight="1" thickBot="1" x14ac:dyDescent="0.3">
      <c r="A15" s="36"/>
      <c r="B15" s="22"/>
      <c r="C15" s="29" t="s">
        <v>392</v>
      </c>
      <c r="D15" s="29"/>
      <c r="E15" s="29"/>
      <c r="F15" s="30"/>
      <c r="G15" s="26"/>
      <c r="H15" s="28"/>
    </row>
    <row r="16" spans="1:8" ht="16.5" customHeight="1" x14ac:dyDescent="0.25">
      <c r="A16" s="34">
        <v>2</v>
      </c>
      <c r="B16" s="20" t="s">
        <v>370</v>
      </c>
      <c r="C16" s="31" t="s">
        <v>391</v>
      </c>
      <c r="D16" s="31" t="s">
        <v>390</v>
      </c>
      <c r="E16" s="31" t="s">
        <v>389</v>
      </c>
      <c r="F16" s="31" t="s">
        <v>388</v>
      </c>
      <c r="G16" s="23" t="s">
        <v>365</v>
      </c>
      <c r="H16" s="24"/>
    </row>
    <row r="17" spans="1:8" ht="31.5" x14ac:dyDescent="0.25">
      <c r="A17" s="35"/>
      <c r="B17" s="21"/>
      <c r="C17" s="32"/>
      <c r="D17" s="32"/>
      <c r="E17" s="32"/>
      <c r="F17" s="32"/>
      <c r="G17" s="12" t="s">
        <v>373</v>
      </c>
      <c r="H17" s="13">
        <v>15</v>
      </c>
    </row>
    <row r="18" spans="1:8" ht="31.5" x14ac:dyDescent="0.25">
      <c r="A18" s="35"/>
      <c r="B18" s="21"/>
      <c r="C18" s="32"/>
      <c r="D18" s="32"/>
      <c r="E18" s="32"/>
      <c r="F18" s="32"/>
      <c r="G18" s="12" t="s">
        <v>372</v>
      </c>
      <c r="H18" s="13">
        <v>15</v>
      </c>
    </row>
    <row r="19" spans="1:8" ht="15" customHeight="1" thickBot="1" x14ac:dyDescent="0.3">
      <c r="A19" s="35"/>
      <c r="B19" s="21"/>
      <c r="C19" s="32"/>
      <c r="D19" s="32"/>
      <c r="E19" s="32"/>
      <c r="F19" s="32"/>
      <c r="G19" s="12" t="s">
        <v>364</v>
      </c>
      <c r="H19" s="13">
        <v>7</v>
      </c>
    </row>
    <row r="20" spans="1:8" ht="16.5" customHeight="1" x14ac:dyDescent="0.25">
      <c r="A20" s="35"/>
      <c r="B20" s="21"/>
      <c r="C20" s="32"/>
      <c r="D20" s="32"/>
      <c r="E20" s="32"/>
      <c r="F20" s="32"/>
      <c r="G20" s="23" t="s">
        <v>341</v>
      </c>
      <c r="H20" s="24"/>
    </row>
    <row r="21" spans="1:8" ht="33" customHeight="1" x14ac:dyDescent="0.25">
      <c r="A21" s="35"/>
      <c r="B21" s="21"/>
      <c r="C21" s="32"/>
      <c r="D21" s="32"/>
      <c r="E21" s="32"/>
      <c r="F21" s="32"/>
      <c r="G21" s="12" t="s">
        <v>355</v>
      </c>
      <c r="H21" s="13">
        <v>5</v>
      </c>
    </row>
    <row r="22" spans="1:8" ht="31.5" x14ac:dyDescent="0.25">
      <c r="A22" s="35"/>
      <c r="B22" s="21"/>
      <c r="C22" s="32"/>
      <c r="D22" s="32"/>
      <c r="E22" s="32"/>
      <c r="F22" s="32"/>
      <c r="G22" s="12" t="s">
        <v>354</v>
      </c>
      <c r="H22" s="13">
        <v>10</v>
      </c>
    </row>
    <row r="23" spans="1:8" ht="31.5" x14ac:dyDescent="0.25">
      <c r="A23" s="35"/>
      <c r="B23" s="21"/>
      <c r="C23" s="32"/>
      <c r="D23" s="32"/>
      <c r="E23" s="32"/>
      <c r="F23" s="32"/>
      <c r="G23" s="12" t="s">
        <v>363</v>
      </c>
      <c r="H23" s="13">
        <v>5</v>
      </c>
    </row>
    <row r="24" spans="1:8" ht="31.5" x14ac:dyDescent="0.25">
      <c r="A24" s="35"/>
      <c r="B24" s="21"/>
      <c r="C24" s="32"/>
      <c r="D24" s="32"/>
      <c r="E24" s="32"/>
      <c r="F24" s="32"/>
      <c r="G24" s="12" t="s">
        <v>353</v>
      </c>
      <c r="H24" s="13">
        <v>5</v>
      </c>
    </row>
    <row r="25" spans="1:8" ht="31.5" x14ac:dyDescent="0.25">
      <c r="A25" s="35"/>
      <c r="B25" s="21"/>
      <c r="C25" s="32"/>
      <c r="D25" s="32"/>
      <c r="E25" s="32"/>
      <c r="F25" s="32"/>
      <c r="G25" s="12" t="s">
        <v>352</v>
      </c>
      <c r="H25" s="13">
        <v>5</v>
      </c>
    </row>
    <row r="26" spans="1:8" ht="31.5" x14ac:dyDescent="0.25">
      <c r="A26" s="35"/>
      <c r="B26" s="21"/>
      <c r="C26" s="32"/>
      <c r="D26" s="32"/>
      <c r="E26" s="32"/>
      <c r="F26" s="32"/>
      <c r="G26" s="12" t="s">
        <v>340</v>
      </c>
      <c r="H26" s="13">
        <v>5</v>
      </c>
    </row>
    <row r="27" spans="1:8" ht="31.5" x14ac:dyDescent="0.25">
      <c r="A27" s="35"/>
      <c r="B27" s="21"/>
      <c r="C27" s="32"/>
      <c r="D27" s="32"/>
      <c r="E27" s="32"/>
      <c r="F27" s="32"/>
      <c r="G27" s="12" t="s">
        <v>362</v>
      </c>
      <c r="H27" s="13">
        <v>5</v>
      </c>
    </row>
    <row r="28" spans="1:8" ht="16.5" thickBot="1" x14ac:dyDescent="0.3">
      <c r="A28" s="35"/>
      <c r="B28" s="21"/>
      <c r="C28" s="33"/>
      <c r="D28" s="33"/>
      <c r="E28" s="33"/>
      <c r="F28" s="33"/>
      <c r="G28" s="25" t="s">
        <v>8</v>
      </c>
      <c r="H28" s="27">
        <f>SUM(H17:H19,H21:H27,)</f>
        <v>77</v>
      </c>
    </row>
    <row r="29" spans="1:8" ht="156.75" customHeight="1" thickBot="1" x14ac:dyDescent="0.3">
      <c r="A29" s="36"/>
      <c r="B29" s="22"/>
      <c r="C29" s="29" t="s">
        <v>387</v>
      </c>
      <c r="D29" s="29"/>
      <c r="E29" s="29"/>
      <c r="F29" s="30"/>
      <c r="G29" s="26"/>
      <c r="H29" s="28"/>
    </row>
    <row r="30" spans="1:8" ht="16.5" customHeight="1" x14ac:dyDescent="0.25">
      <c r="A30" s="34">
        <v>3</v>
      </c>
      <c r="B30" s="20" t="s">
        <v>338</v>
      </c>
      <c r="C30" s="31" t="s">
        <v>386</v>
      </c>
      <c r="D30" s="31" t="s">
        <v>385</v>
      </c>
      <c r="E30" s="31" t="s">
        <v>384</v>
      </c>
      <c r="F30" s="31" t="s">
        <v>383</v>
      </c>
      <c r="G30" s="50" t="s">
        <v>322</v>
      </c>
      <c r="H30" s="51"/>
    </row>
    <row r="31" spans="1:8" x14ac:dyDescent="0.25">
      <c r="A31" s="35"/>
      <c r="B31" s="21"/>
      <c r="C31" s="32"/>
      <c r="D31" s="32"/>
      <c r="E31" s="32"/>
      <c r="F31" s="32"/>
      <c r="G31" s="12" t="s">
        <v>321</v>
      </c>
      <c r="H31" s="13">
        <v>5</v>
      </c>
    </row>
    <row r="32" spans="1:8" ht="32.25" thickBot="1" x14ac:dyDescent="0.3">
      <c r="A32" s="35"/>
      <c r="B32" s="21"/>
      <c r="C32" s="32"/>
      <c r="D32" s="32"/>
      <c r="E32" s="32"/>
      <c r="F32" s="32"/>
      <c r="G32" s="12" t="s">
        <v>320</v>
      </c>
      <c r="H32" s="13">
        <v>6</v>
      </c>
    </row>
    <row r="33" spans="1:8" x14ac:dyDescent="0.25">
      <c r="A33" s="35"/>
      <c r="B33" s="21"/>
      <c r="C33" s="32"/>
      <c r="D33" s="32"/>
      <c r="E33" s="32"/>
      <c r="F33" s="32"/>
      <c r="G33" s="23" t="s">
        <v>341</v>
      </c>
      <c r="H33" s="24"/>
    </row>
    <row r="34" spans="1:8" ht="31.5" x14ac:dyDescent="0.25">
      <c r="A34" s="35"/>
      <c r="B34" s="21"/>
      <c r="C34" s="32"/>
      <c r="D34" s="32"/>
      <c r="E34" s="32"/>
      <c r="F34" s="32"/>
      <c r="G34" s="12" t="s">
        <v>355</v>
      </c>
      <c r="H34" s="13">
        <v>3</v>
      </c>
    </row>
    <row r="35" spans="1:8" ht="34.5" customHeight="1" thickBot="1" x14ac:dyDescent="0.3">
      <c r="A35" s="35"/>
      <c r="B35" s="21"/>
      <c r="C35" s="33"/>
      <c r="D35" s="33"/>
      <c r="E35" s="33"/>
      <c r="F35" s="33"/>
      <c r="G35" s="25" t="s">
        <v>8</v>
      </c>
      <c r="H35" s="27">
        <f>SUM(H31:H32,H34:H34)</f>
        <v>14</v>
      </c>
    </row>
    <row r="36" spans="1:8" ht="141" customHeight="1" thickBot="1" x14ac:dyDescent="0.3">
      <c r="A36" s="36"/>
      <c r="B36" s="22"/>
      <c r="C36" s="29" t="s">
        <v>382</v>
      </c>
      <c r="D36" s="29"/>
      <c r="E36" s="29"/>
      <c r="F36" s="30"/>
      <c r="G36" s="26"/>
      <c r="H36" s="28"/>
    </row>
    <row r="37" spans="1:8" ht="16.5" customHeight="1" x14ac:dyDescent="0.25">
      <c r="A37" s="34">
        <v>4</v>
      </c>
      <c r="B37" s="20" t="s">
        <v>370</v>
      </c>
      <c r="C37" s="31" t="s">
        <v>381</v>
      </c>
      <c r="D37" s="31" t="s">
        <v>380</v>
      </c>
      <c r="E37" s="31" t="s">
        <v>379</v>
      </c>
      <c r="F37" s="31" t="s">
        <v>378</v>
      </c>
      <c r="G37" s="23" t="s">
        <v>322</v>
      </c>
      <c r="H37" s="24"/>
    </row>
    <row r="38" spans="1:8" ht="31.5" x14ac:dyDescent="0.25">
      <c r="A38" s="35"/>
      <c r="B38" s="21"/>
      <c r="C38" s="32"/>
      <c r="D38" s="32"/>
      <c r="E38" s="32"/>
      <c r="F38" s="32"/>
      <c r="G38" s="12" t="s">
        <v>110</v>
      </c>
      <c r="H38" s="13">
        <v>2</v>
      </c>
    </row>
    <row r="39" spans="1:8" ht="16.5" thickBot="1" x14ac:dyDescent="0.3">
      <c r="A39" s="35"/>
      <c r="B39" s="21"/>
      <c r="C39" s="32"/>
      <c r="D39" s="32"/>
      <c r="E39" s="32"/>
      <c r="F39" s="32"/>
      <c r="G39" s="12" t="s">
        <v>321</v>
      </c>
      <c r="H39" s="13">
        <v>5</v>
      </c>
    </row>
    <row r="40" spans="1:8" x14ac:dyDescent="0.25">
      <c r="A40" s="35"/>
      <c r="B40" s="21"/>
      <c r="C40" s="32"/>
      <c r="D40" s="32"/>
      <c r="E40" s="32"/>
      <c r="F40" s="32"/>
      <c r="G40" s="23" t="s">
        <v>341</v>
      </c>
      <c r="H40" s="24"/>
    </row>
    <row r="41" spans="1:8" ht="31.5" x14ac:dyDescent="0.25">
      <c r="A41" s="35"/>
      <c r="B41" s="21"/>
      <c r="C41" s="32"/>
      <c r="D41" s="32"/>
      <c r="E41" s="32"/>
      <c r="F41" s="32"/>
      <c r="G41" s="12" t="s">
        <v>355</v>
      </c>
      <c r="H41" s="13">
        <v>10</v>
      </c>
    </row>
    <row r="42" spans="1:8" ht="68.25" customHeight="1" thickBot="1" x14ac:dyDescent="0.3">
      <c r="A42" s="35"/>
      <c r="B42" s="21"/>
      <c r="C42" s="33"/>
      <c r="D42" s="33"/>
      <c r="E42" s="33"/>
      <c r="F42" s="33"/>
      <c r="G42" s="25" t="s">
        <v>8</v>
      </c>
      <c r="H42" s="27">
        <f>SUM(H38:H39,H41:H41)</f>
        <v>17</v>
      </c>
    </row>
    <row r="43" spans="1:8" ht="168" customHeight="1" thickBot="1" x14ac:dyDescent="0.3">
      <c r="A43" s="36"/>
      <c r="B43" s="22"/>
      <c r="C43" s="29" t="s">
        <v>377</v>
      </c>
      <c r="D43" s="29"/>
      <c r="E43" s="29"/>
      <c r="F43" s="30"/>
      <c r="G43" s="26"/>
      <c r="H43" s="28"/>
    </row>
    <row r="44" spans="1:8" ht="16.5" customHeight="1" x14ac:dyDescent="0.25">
      <c r="A44" s="34">
        <v>5</v>
      </c>
      <c r="B44" s="20" t="s">
        <v>370</v>
      </c>
      <c r="C44" s="31" t="s">
        <v>376</v>
      </c>
      <c r="D44" s="31" t="s">
        <v>375</v>
      </c>
      <c r="E44" s="31" t="s">
        <v>367</v>
      </c>
      <c r="F44" s="31" t="s">
        <v>374</v>
      </c>
      <c r="G44" s="23" t="s">
        <v>365</v>
      </c>
      <c r="H44" s="24"/>
    </row>
    <row r="45" spans="1:8" ht="31.5" x14ac:dyDescent="0.25">
      <c r="A45" s="35"/>
      <c r="B45" s="21"/>
      <c r="C45" s="32"/>
      <c r="D45" s="32"/>
      <c r="E45" s="32"/>
      <c r="F45" s="32"/>
      <c r="G45" s="12" t="s">
        <v>373</v>
      </c>
      <c r="H45" s="13">
        <v>15</v>
      </c>
    </row>
    <row r="46" spans="1:8" ht="31.5" x14ac:dyDescent="0.25">
      <c r="A46" s="35"/>
      <c r="B46" s="21"/>
      <c r="C46" s="32"/>
      <c r="D46" s="32"/>
      <c r="E46" s="32"/>
      <c r="F46" s="32"/>
      <c r="G46" s="12" t="s">
        <v>372</v>
      </c>
      <c r="H46" s="13">
        <v>15</v>
      </c>
    </row>
    <row r="47" spans="1:8" ht="32.25" thickBot="1" x14ac:dyDescent="0.3">
      <c r="A47" s="35"/>
      <c r="B47" s="21"/>
      <c r="C47" s="32"/>
      <c r="D47" s="32"/>
      <c r="E47" s="32"/>
      <c r="F47" s="32"/>
      <c r="G47" s="12" t="s">
        <v>364</v>
      </c>
      <c r="H47" s="13">
        <v>5</v>
      </c>
    </row>
    <row r="48" spans="1:8" x14ac:dyDescent="0.25">
      <c r="A48" s="35"/>
      <c r="B48" s="21"/>
      <c r="C48" s="32"/>
      <c r="D48" s="32"/>
      <c r="E48" s="32"/>
      <c r="F48" s="32"/>
      <c r="G48" s="23" t="s">
        <v>341</v>
      </c>
      <c r="H48" s="24"/>
    </row>
    <row r="49" spans="1:8" ht="31.5" x14ac:dyDescent="0.25">
      <c r="A49" s="35"/>
      <c r="B49" s="21"/>
      <c r="C49" s="32"/>
      <c r="D49" s="32"/>
      <c r="E49" s="32"/>
      <c r="F49" s="32"/>
      <c r="G49" s="12" t="s">
        <v>355</v>
      </c>
      <c r="H49" s="13">
        <v>13</v>
      </c>
    </row>
    <row r="50" spans="1:8" ht="31.5" x14ac:dyDescent="0.25">
      <c r="A50" s="35"/>
      <c r="B50" s="21"/>
      <c r="C50" s="32"/>
      <c r="D50" s="32"/>
      <c r="E50" s="32"/>
      <c r="F50" s="32"/>
      <c r="G50" s="12" t="s">
        <v>354</v>
      </c>
      <c r="H50" s="13">
        <v>30</v>
      </c>
    </row>
    <row r="51" spans="1:8" ht="31.5" x14ac:dyDescent="0.25">
      <c r="A51" s="35"/>
      <c r="B51" s="21"/>
      <c r="C51" s="32"/>
      <c r="D51" s="32"/>
      <c r="E51" s="32"/>
      <c r="F51" s="32"/>
      <c r="G51" s="12" t="s">
        <v>363</v>
      </c>
      <c r="H51" s="13">
        <v>11</v>
      </c>
    </row>
    <row r="52" spans="1:8" ht="16.5" thickBot="1" x14ac:dyDescent="0.3">
      <c r="A52" s="35"/>
      <c r="B52" s="21"/>
      <c r="C52" s="33"/>
      <c r="D52" s="33"/>
      <c r="E52" s="33"/>
      <c r="F52" s="33"/>
      <c r="G52" s="25" t="s">
        <v>8</v>
      </c>
      <c r="H52" s="27">
        <f>SUM(H45:H47,H49:H51)</f>
        <v>89</v>
      </c>
    </row>
    <row r="53" spans="1:8" ht="215.1" customHeight="1" thickBot="1" x14ac:dyDescent="0.3">
      <c r="A53" s="36"/>
      <c r="B53" s="22"/>
      <c r="C53" s="29" t="s">
        <v>371</v>
      </c>
      <c r="D53" s="29"/>
      <c r="E53" s="29"/>
      <c r="F53" s="30"/>
      <c r="G53" s="26"/>
      <c r="H53" s="28"/>
    </row>
    <row r="54" spans="1:8" ht="16.5" customHeight="1" x14ac:dyDescent="0.25">
      <c r="A54" s="34">
        <v>6</v>
      </c>
      <c r="B54" s="20" t="s">
        <v>370</v>
      </c>
      <c r="C54" s="31" t="s">
        <v>369</v>
      </c>
      <c r="D54" s="31" t="s">
        <v>368</v>
      </c>
      <c r="E54" s="31" t="s">
        <v>367</v>
      </c>
      <c r="F54" s="31" t="s">
        <v>366</v>
      </c>
      <c r="G54" s="23" t="s">
        <v>322</v>
      </c>
      <c r="H54" s="24"/>
    </row>
    <row r="55" spans="1:8" ht="32.25" thickBot="1" x14ac:dyDescent="0.3">
      <c r="A55" s="35"/>
      <c r="B55" s="21"/>
      <c r="C55" s="32"/>
      <c r="D55" s="32"/>
      <c r="E55" s="32"/>
      <c r="F55" s="32"/>
      <c r="G55" s="12" t="s">
        <v>110</v>
      </c>
      <c r="H55" s="13">
        <v>10</v>
      </c>
    </row>
    <row r="56" spans="1:8" x14ac:dyDescent="0.25">
      <c r="A56" s="35"/>
      <c r="B56" s="21"/>
      <c r="C56" s="32"/>
      <c r="D56" s="32"/>
      <c r="E56" s="32"/>
      <c r="F56" s="32"/>
      <c r="G56" s="23" t="s">
        <v>365</v>
      </c>
      <c r="H56" s="24"/>
    </row>
    <row r="57" spans="1:8" ht="32.25" thickBot="1" x14ac:dyDescent="0.3">
      <c r="A57" s="35"/>
      <c r="B57" s="21"/>
      <c r="C57" s="32"/>
      <c r="D57" s="32"/>
      <c r="E57" s="32"/>
      <c r="F57" s="32"/>
      <c r="G57" s="12" t="s">
        <v>364</v>
      </c>
      <c r="H57" s="13">
        <v>13</v>
      </c>
    </row>
    <row r="58" spans="1:8" x14ac:dyDescent="0.25">
      <c r="A58" s="35"/>
      <c r="B58" s="21"/>
      <c r="C58" s="32"/>
      <c r="D58" s="32"/>
      <c r="E58" s="32"/>
      <c r="F58" s="32"/>
      <c r="G58" s="23" t="s">
        <v>341</v>
      </c>
      <c r="H58" s="24"/>
    </row>
    <row r="59" spans="1:8" ht="31.5" x14ac:dyDescent="0.25">
      <c r="A59" s="35"/>
      <c r="B59" s="21"/>
      <c r="C59" s="32"/>
      <c r="D59" s="32"/>
      <c r="E59" s="32"/>
      <c r="F59" s="32"/>
      <c r="G59" s="12" t="s">
        <v>363</v>
      </c>
      <c r="H59" s="13">
        <v>15</v>
      </c>
    </row>
    <row r="60" spans="1:8" ht="31.5" x14ac:dyDescent="0.25">
      <c r="A60" s="35"/>
      <c r="B60" s="21"/>
      <c r="C60" s="32"/>
      <c r="D60" s="32"/>
      <c r="E60" s="32"/>
      <c r="F60" s="32"/>
      <c r="G60" s="12" t="s">
        <v>353</v>
      </c>
      <c r="H60" s="13">
        <v>25</v>
      </c>
    </row>
    <row r="61" spans="1:8" ht="31.5" x14ac:dyDescent="0.25">
      <c r="A61" s="35"/>
      <c r="B61" s="21"/>
      <c r="C61" s="32"/>
      <c r="D61" s="32"/>
      <c r="E61" s="32"/>
      <c r="F61" s="32"/>
      <c r="G61" s="12" t="s">
        <v>352</v>
      </c>
      <c r="H61" s="13">
        <v>11</v>
      </c>
    </row>
    <row r="62" spans="1:8" ht="33" customHeight="1" x14ac:dyDescent="0.25">
      <c r="A62" s="35"/>
      <c r="B62" s="21"/>
      <c r="C62" s="32"/>
      <c r="D62" s="32"/>
      <c r="E62" s="32"/>
      <c r="F62" s="32"/>
      <c r="G62" s="12" t="s">
        <v>340</v>
      </c>
      <c r="H62" s="13">
        <v>5</v>
      </c>
    </row>
    <row r="63" spans="1:8" ht="31.5" x14ac:dyDescent="0.25">
      <c r="A63" s="35"/>
      <c r="B63" s="21"/>
      <c r="C63" s="32"/>
      <c r="D63" s="32"/>
      <c r="E63" s="32"/>
      <c r="F63" s="32"/>
      <c r="G63" s="12" t="s">
        <v>362</v>
      </c>
      <c r="H63" s="13">
        <v>8</v>
      </c>
    </row>
    <row r="64" spans="1:8" ht="16.5" thickBot="1" x14ac:dyDescent="0.3">
      <c r="A64" s="35"/>
      <c r="B64" s="21"/>
      <c r="C64" s="33"/>
      <c r="D64" s="33"/>
      <c r="E64" s="33"/>
      <c r="F64" s="33"/>
      <c r="G64" s="25" t="s">
        <v>8</v>
      </c>
      <c r="H64" s="27">
        <f>SUM(H55:H55,H57:H57,H59:H63)</f>
        <v>87</v>
      </c>
    </row>
    <row r="65" spans="1:8" ht="171" customHeight="1" thickBot="1" x14ac:dyDescent="0.3">
      <c r="A65" s="36"/>
      <c r="B65" s="22"/>
      <c r="C65" s="29" t="s">
        <v>361</v>
      </c>
      <c r="D65" s="29"/>
      <c r="E65" s="29"/>
      <c r="F65" s="30"/>
      <c r="G65" s="26"/>
      <c r="H65" s="28"/>
    </row>
    <row r="66" spans="1:8" ht="16.5" customHeight="1" x14ac:dyDescent="0.25">
      <c r="A66" s="34">
        <v>7</v>
      </c>
      <c r="B66" s="20" t="s">
        <v>327</v>
      </c>
      <c r="C66" s="31" t="s">
        <v>360</v>
      </c>
      <c r="D66" s="31" t="s">
        <v>359</v>
      </c>
      <c r="E66" s="31" t="s">
        <v>348</v>
      </c>
      <c r="F66" s="31" t="s">
        <v>347</v>
      </c>
      <c r="G66" s="23" t="s">
        <v>322</v>
      </c>
      <c r="H66" s="24"/>
    </row>
    <row r="67" spans="1:8" ht="32.25" thickBot="1" x14ac:dyDescent="0.3">
      <c r="A67" s="35"/>
      <c r="B67" s="21"/>
      <c r="C67" s="32"/>
      <c r="D67" s="32"/>
      <c r="E67" s="32"/>
      <c r="F67" s="32"/>
      <c r="G67" s="12" t="s">
        <v>320</v>
      </c>
      <c r="H67" s="13">
        <v>6</v>
      </c>
    </row>
    <row r="68" spans="1:8" x14ac:dyDescent="0.25">
      <c r="A68" s="35"/>
      <c r="B68" s="21"/>
      <c r="C68" s="32"/>
      <c r="D68" s="32"/>
      <c r="E68" s="32"/>
      <c r="F68" s="32"/>
      <c r="G68" s="23" t="s">
        <v>341</v>
      </c>
      <c r="H68" s="24"/>
    </row>
    <row r="69" spans="1:8" ht="31.5" x14ac:dyDescent="0.25">
      <c r="A69" s="35"/>
      <c r="B69" s="21"/>
      <c r="C69" s="32"/>
      <c r="D69" s="32"/>
      <c r="E69" s="32"/>
      <c r="F69" s="32"/>
      <c r="G69" s="12" t="s">
        <v>355</v>
      </c>
      <c r="H69" s="13">
        <v>10</v>
      </c>
    </row>
    <row r="70" spans="1:8" ht="16.5" thickBot="1" x14ac:dyDescent="0.3">
      <c r="A70" s="35"/>
      <c r="B70" s="21"/>
      <c r="C70" s="33"/>
      <c r="D70" s="33"/>
      <c r="E70" s="33"/>
      <c r="F70" s="33"/>
      <c r="G70" s="25" t="s">
        <v>8</v>
      </c>
      <c r="H70" s="27">
        <f>SUM(H67:H67,H69:H69)</f>
        <v>16</v>
      </c>
    </row>
    <row r="71" spans="1:8" ht="107.45" customHeight="1" thickBot="1" x14ac:dyDescent="0.3">
      <c r="A71" s="36"/>
      <c r="B71" s="22"/>
      <c r="C71" s="29" t="s">
        <v>358</v>
      </c>
      <c r="D71" s="29"/>
      <c r="E71" s="29"/>
      <c r="F71" s="30"/>
      <c r="G71" s="26"/>
      <c r="H71" s="28"/>
    </row>
    <row r="72" spans="1:8" ht="16.5" customHeight="1" x14ac:dyDescent="0.25">
      <c r="A72" s="34">
        <v>8</v>
      </c>
      <c r="B72" s="20" t="s">
        <v>327</v>
      </c>
      <c r="C72" s="31" t="s">
        <v>357</v>
      </c>
      <c r="D72" s="31" t="s">
        <v>356</v>
      </c>
      <c r="E72" s="31" t="s">
        <v>348</v>
      </c>
      <c r="F72" s="31" t="s">
        <v>347</v>
      </c>
      <c r="G72" s="23" t="s">
        <v>322</v>
      </c>
      <c r="H72" s="24"/>
    </row>
    <row r="73" spans="1:8" ht="32.25" thickBot="1" x14ac:dyDescent="0.3">
      <c r="A73" s="35"/>
      <c r="B73" s="21"/>
      <c r="C73" s="32"/>
      <c r="D73" s="32"/>
      <c r="E73" s="32"/>
      <c r="F73" s="32"/>
      <c r="G73" s="12" t="s">
        <v>320</v>
      </c>
      <c r="H73" s="13">
        <v>6</v>
      </c>
    </row>
    <row r="74" spans="1:8" x14ac:dyDescent="0.25">
      <c r="A74" s="35"/>
      <c r="B74" s="21"/>
      <c r="C74" s="32"/>
      <c r="D74" s="32"/>
      <c r="E74" s="32"/>
      <c r="F74" s="32"/>
      <c r="G74" s="23" t="s">
        <v>341</v>
      </c>
      <c r="H74" s="24"/>
    </row>
    <row r="75" spans="1:8" ht="31.5" x14ac:dyDescent="0.25">
      <c r="A75" s="35"/>
      <c r="B75" s="21"/>
      <c r="C75" s="32"/>
      <c r="D75" s="32"/>
      <c r="E75" s="32"/>
      <c r="F75" s="32"/>
      <c r="G75" s="12" t="s">
        <v>355</v>
      </c>
      <c r="H75" s="13">
        <v>6</v>
      </c>
    </row>
    <row r="76" spans="1:8" ht="31.5" x14ac:dyDescent="0.25">
      <c r="A76" s="35"/>
      <c r="B76" s="21"/>
      <c r="C76" s="32"/>
      <c r="D76" s="32"/>
      <c r="E76" s="32"/>
      <c r="F76" s="32"/>
      <c r="G76" s="12" t="s">
        <v>354</v>
      </c>
      <c r="H76" s="13">
        <v>2</v>
      </c>
    </row>
    <row r="77" spans="1:8" ht="31.5" x14ac:dyDescent="0.25">
      <c r="A77" s="35"/>
      <c r="B77" s="21"/>
      <c r="C77" s="32"/>
      <c r="D77" s="32"/>
      <c r="E77" s="32"/>
      <c r="F77" s="32"/>
      <c r="G77" s="12" t="s">
        <v>353</v>
      </c>
      <c r="H77" s="13">
        <v>1</v>
      </c>
    </row>
    <row r="78" spans="1:8" ht="31.5" x14ac:dyDescent="0.25">
      <c r="A78" s="35"/>
      <c r="B78" s="21"/>
      <c r="C78" s="32"/>
      <c r="D78" s="32"/>
      <c r="E78" s="32"/>
      <c r="F78" s="32"/>
      <c r="G78" s="12" t="s">
        <v>352</v>
      </c>
      <c r="H78" s="13">
        <v>5</v>
      </c>
    </row>
    <row r="79" spans="1:8" ht="31.5" x14ac:dyDescent="0.25">
      <c r="A79" s="35"/>
      <c r="B79" s="21"/>
      <c r="C79" s="32"/>
      <c r="D79" s="32"/>
      <c r="E79" s="32"/>
      <c r="F79" s="32"/>
      <c r="G79" s="12" t="s">
        <v>340</v>
      </c>
      <c r="H79" s="13">
        <v>3</v>
      </c>
    </row>
    <row r="80" spans="1:8" ht="16.5" thickBot="1" x14ac:dyDescent="0.3">
      <c r="A80" s="35"/>
      <c r="B80" s="21"/>
      <c r="C80" s="33"/>
      <c r="D80" s="33"/>
      <c r="E80" s="33"/>
      <c r="F80" s="33"/>
      <c r="G80" s="25" t="s">
        <v>8</v>
      </c>
      <c r="H80" s="27">
        <f>SUM(H73:H73,H75:H79)</f>
        <v>23</v>
      </c>
    </row>
    <row r="81" spans="1:8" ht="156" customHeight="1" thickBot="1" x14ac:dyDescent="0.3">
      <c r="A81" s="36"/>
      <c r="B81" s="22"/>
      <c r="C81" s="29" t="s">
        <v>351</v>
      </c>
      <c r="D81" s="29"/>
      <c r="E81" s="29"/>
      <c r="F81" s="30"/>
      <c r="G81" s="26"/>
      <c r="H81" s="28"/>
    </row>
    <row r="82" spans="1:8" ht="16.5" customHeight="1" x14ac:dyDescent="0.25">
      <c r="A82" s="34">
        <v>9</v>
      </c>
      <c r="B82" s="20" t="s">
        <v>327</v>
      </c>
      <c r="C82" s="31" t="s">
        <v>350</v>
      </c>
      <c r="D82" s="31" t="s">
        <v>349</v>
      </c>
      <c r="E82" s="31" t="s">
        <v>348</v>
      </c>
      <c r="F82" s="31" t="s">
        <v>347</v>
      </c>
      <c r="G82" s="23" t="s">
        <v>322</v>
      </c>
      <c r="H82" s="24"/>
    </row>
    <row r="83" spans="1:8" x14ac:dyDescent="0.25">
      <c r="A83" s="35"/>
      <c r="B83" s="21"/>
      <c r="C83" s="32"/>
      <c r="D83" s="32"/>
      <c r="E83" s="32"/>
      <c r="F83" s="32"/>
      <c r="G83" s="12" t="s">
        <v>321</v>
      </c>
      <c r="H83" s="13">
        <v>10</v>
      </c>
    </row>
    <row r="84" spans="1:8" ht="31.5" x14ac:dyDescent="0.25">
      <c r="A84" s="35"/>
      <c r="B84" s="21"/>
      <c r="C84" s="32"/>
      <c r="D84" s="32"/>
      <c r="E84" s="32"/>
      <c r="F84" s="32"/>
      <c r="G84" s="12" t="s">
        <v>320</v>
      </c>
      <c r="H84" s="13">
        <v>10</v>
      </c>
    </row>
    <row r="85" spans="1:8" ht="54.75" customHeight="1" thickBot="1" x14ac:dyDescent="0.3">
      <c r="A85" s="35"/>
      <c r="B85" s="21"/>
      <c r="C85" s="33"/>
      <c r="D85" s="33"/>
      <c r="E85" s="33"/>
      <c r="F85" s="33"/>
      <c r="G85" s="25" t="s">
        <v>8</v>
      </c>
      <c r="H85" s="27">
        <f>SUM(H83:H84)</f>
        <v>20</v>
      </c>
    </row>
    <row r="86" spans="1:8" ht="142.5" customHeight="1" thickBot="1" x14ac:dyDescent="0.3">
      <c r="A86" s="36"/>
      <c r="B86" s="22"/>
      <c r="C86" s="29" t="s">
        <v>346</v>
      </c>
      <c r="D86" s="29"/>
      <c r="E86" s="29"/>
      <c r="F86" s="30"/>
      <c r="G86" s="26"/>
      <c r="H86" s="28"/>
    </row>
    <row r="87" spans="1:8" ht="16.5" customHeight="1" x14ac:dyDescent="0.25">
      <c r="A87" s="34">
        <v>10</v>
      </c>
      <c r="B87" s="20" t="s">
        <v>338</v>
      </c>
      <c r="C87" s="31" t="s">
        <v>345</v>
      </c>
      <c r="D87" s="31" t="s">
        <v>344</v>
      </c>
      <c r="E87" s="31" t="s">
        <v>343</v>
      </c>
      <c r="F87" s="31" t="s">
        <v>342</v>
      </c>
      <c r="G87" s="23" t="s">
        <v>341</v>
      </c>
      <c r="H87" s="24"/>
    </row>
    <row r="88" spans="1:8" ht="31.5" x14ac:dyDescent="0.25">
      <c r="A88" s="35"/>
      <c r="B88" s="21"/>
      <c r="C88" s="32"/>
      <c r="D88" s="32"/>
      <c r="E88" s="32"/>
      <c r="F88" s="32"/>
      <c r="G88" s="12" t="s">
        <v>340</v>
      </c>
      <c r="H88" s="13">
        <v>10</v>
      </c>
    </row>
    <row r="89" spans="1:8" ht="61.5" customHeight="1" thickBot="1" x14ac:dyDescent="0.3">
      <c r="A89" s="35"/>
      <c r="B89" s="21"/>
      <c r="C89" s="33"/>
      <c r="D89" s="33"/>
      <c r="E89" s="33"/>
      <c r="F89" s="33"/>
      <c r="G89" s="25" t="s">
        <v>8</v>
      </c>
      <c r="H89" s="27">
        <f>SUM(H88:H88)</f>
        <v>10</v>
      </c>
    </row>
    <row r="90" spans="1:8" ht="150" customHeight="1" thickBot="1" x14ac:dyDescent="0.3">
      <c r="A90" s="36"/>
      <c r="B90" s="22"/>
      <c r="C90" s="29" t="s">
        <v>339</v>
      </c>
      <c r="D90" s="29"/>
      <c r="E90" s="29"/>
      <c r="F90" s="30"/>
      <c r="G90" s="26"/>
      <c r="H90" s="28"/>
    </row>
    <row r="91" spans="1:8" ht="16.5" customHeight="1" x14ac:dyDescent="0.25">
      <c r="A91" s="34">
        <v>11</v>
      </c>
      <c r="B91" s="20" t="s">
        <v>338</v>
      </c>
      <c r="C91" s="31" t="s">
        <v>337</v>
      </c>
      <c r="D91" s="31" t="s">
        <v>336</v>
      </c>
      <c r="E91" s="31" t="s">
        <v>335</v>
      </c>
      <c r="F91" s="31" t="s">
        <v>334</v>
      </c>
      <c r="G91" s="23" t="s">
        <v>322</v>
      </c>
      <c r="H91" s="24"/>
    </row>
    <row r="92" spans="1:8" ht="31.5" x14ac:dyDescent="0.25">
      <c r="A92" s="35"/>
      <c r="B92" s="21"/>
      <c r="C92" s="32"/>
      <c r="D92" s="32"/>
      <c r="E92" s="32"/>
      <c r="F92" s="32"/>
      <c r="G92" s="12" t="s">
        <v>110</v>
      </c>
      <c r="H92" s="13">
        <v>31</v>
      </c>
    </row>
    <row r="93" spans="1:8" ht="45" customHeight="1" thickBot="1" x14ac:dyDescent="0.3">
      <c r="A93" s="35"/>
      <c r="B93" s="21"/>
      <c r="C93" s="33"/>
      <c r="D93" s="33"/>
      <c r="E93" s="33"/>
      <c r="F93" s="33"/>
      <c r="G93" s="25" t="s">
        <v>8</v>
      </c>
      <c r="H93" s="27">
        <f>SUM(H92:H92)</f>
        <v>31</v>
      </c>
    </row>
    <row r="94" spans="1:8" ht="169.5" customHeight="1" thickBot="1" x14ac:dyDescent="0.3">
      <c r="A94" s="36"/>
      <c r="B94" s="22"/>
      <c r="C94" s="29" t="s">
        <v>333</v>
      </c>
      <c r="D94" s="29"/>
      <c r="E94" s="29"/>
      <c r="F94" s="30"/>
      <c r="G94" s="26"/>
      <c r="H94" s="28"/>
    </row>
    <row r="95" spans="1:8" ht="16.5" customHeight="1" x14ac:dyDescent="0.25">
      <c r="A95" s="34">
        <v>12</v>
      </c>
      <c r="B95" s="20" t="s">
        <v>327</v>
      </c>
      <c r="C95" s="31" t="s">
        <v>332</v>
      </c>
      <c r="D95" s="31" t="s">
        <v>331</v>
      </c>
      <c r="E95" s="31" t="s">
        <v>330</v>
      </c>
      <c r="F95" s="31" t="s">
        <v>329</v>
      </c>
      <c r="G95" s="23" t="s">
        <v>322</v>
      </c>
      <c r="H95" s="24"/>
    </row>
    <row r="96" spans="1:8" ht="31.5" x14ac:dyDescent="0.25">
      <c r="A96" s="35"/>
      <c r="B96" s="21"/>
      <c r="C96" s="32"/>
      <c r="D96" s="32"/>
      <c r="E96" s="32"/>
      <c r="F96" s="32"/>
      <c r="G96" s="12" t="s">
        <v>110</v>
      </c>
      <c r="H96" s="13">
        <v>3</v>
      </c>
    </row>
    <row r="97" spans="1:8" x14ac:dyDescent="0.25">
      <c r="A97" s="35"/>
      <c r="B97" s="21"/>
      <c r="C97" s="32"/>
      <c r="D97" s="32"/>
      <c r="E97" s="32"/>
      <c r="F97" s="32"/>
      <c r="G97" s="12" t="s">
        <v>321</v>
      </c>
      <c r="H97" s="13">
        <v>6</v>
      </c>
    </row>
    <row r="98" spans="1:8" ht="31.5" x14ac:dyDescent="0.25">
      <c r="A98" s="35"/>
      <c r="B98" s="21"/>
      <c r="C98" s="32"/>
      <c r="D98" s="32"/>
      <c r="E98" s="32"/>
      <c r="F98" s="32"/>
      <c r="G98" s="12" t="s">
        <v>320</v>
      </c>
      <c r="H98" s="13">
        <v>10</v>
      </c>
    </row>
    <row r="99" spans="1:8" ht="66" customHeight="1" thickBot="1" x14ac:dyDescent="0.3">
      <c r="A99" s="35"/>
      <c r="B99" s="21"/>
      <c r="C99" s="33"/>
      <c r="D99" s="33"/>
      <c r="E99" s="33"/>
      <c r="F99" s="33"/>
      <c r="G99" s="25" t="s">
        <v>8</v>
      </c>
      <c r="H99" s="27">
        <f>SUM(H96:H98)</f>
        <v>19</v>
      </c>
    </row>
    <row r="100" spans="1:8" ht="270" customHeight="1" thickBot="1" x14ac:dyDescent="0.3">
      <c r="A100" s="36"/>
      <c r="B100" s="22"/>
      <c r="C100" s="29" t="s">
        <v>328</v>
      </c>
      <c r="D100" s="29"/>
      <c r="E100" s="29"/>
      <c r="F100" s="30"/>
      <c r="G100" s="26"/>
      <c r="H100" s="28"/>
    </row>
    <row r="101" spans="1:8" ht="16.5" customHeight="1" x14ac:dyDescent="0.25">
      <c r="A101" s="34">
        <v>13</v>
      </c>
      <c r="B101" s="20" t="s">
        <v>327</v>
      </c>
      <c r="C101" s="31" t="s">
        <v>326</v>
      </c>
      <c r="D101" s="31" t="s">
        <v>325</v>
      </c>
      <c r="E101" s="31" t="s">
        <v>324</v>
      </c>
      <c r="F101" s="31" t="s">
        <v>323</v>
      </c>
      <c r="G101" s="23" t="s">
        <v>322</v>
      </c>
      <c r="H101" s="24"/>
    </row>
    <row r="102" spans="1:8" x14ac:dyDescent="0.25">
      <c r="A102" s="35"/>
      <c r="B102" s="21"/>
      <c r="C102" s="32"/>
      <c r="D102" s="32"/>
      <c r="E102" s="32"/>
      <c r="F102" s="32"/>
      <c r="G102" s="12" t="s">
        <v>321</v>
      </c>
      <c r="H102" s="13">
        <v>6</v>
      </c>
    </row>
    <row r="103" spans="1:8" ht="31.5" x14ac:dyDescent="0.25">
      <c r="A103" s="35"/>
      <c r="B103" s="21"/>
      <c r="C103" s="32"/>
      <c r="D103" s="32"/>
      <c r="E103" s="32"/>
      <c r="F103" s="32"/>
      <c r="G103" s="12" t="s">
        <v>320</v>
      </c>
      <c r="H103" s="13">
        <v>8</v>
      </c>
    </row>
    <row r="104" spans="1:8" ht="101.25" customHeight="1" thickBot="1" x14ac:dyDescent="0.3">
      <c r="A104" s="35"/>
      <c r="B104" s="21"/>
      <c r="C104" s="33"/>
      <c r="D104" s="33"/>
      <c r="E104" s="33"/>
      <c r="F104" s="33"/>
      <c r="G104" s="25" t="s">
        <v>8</v>
      </c>
      <c r="H104" s="27">
        <f>SUM(H102:H103)</f>
        <v>14</v>
      </c>
    </row>
    <row r="105" spans="1:8" ht="171.6" customHeight="1" thickBot="1" x14ac:dyDescent="0.3">
      <c r="A105" s="36"/>
      <c r="B105" s="22"/>
      <c r="C105" s="29" t="s">
        <v>319</v>
      </c>
      <c r="D105" s="29"/>
      <c r="E105" s="29"/>
      <c r="F105" s="30"/>
      <c r="G105" s="26"/>
      <c r="H105" s="28"/>
    </row>
    <row r="106" spans="1:8" ht="16.5" thickBot="1" x14ac:dyDescent="0.3">
      <c r="A106" s="44" t="s">
        <v>469</v>
      </c>
      <c r="B106" s="45"/>
      <c r="C106" s="45"/>
      <c r="D106" s="45"/>
      <c r="E106" s="46"/>
      <c r="F106" s="47">
        <f>H104+H99+H93+H89+H85+H80+H70+H64+H52+H42+H35+H28+H14</f>
        <v>496</v>
      </c>
      <c r="G106" s="48"/>
      <c r="H106" s="49"/>
    </row>
    <row r="107" spans="1:8" ht="409.5" customHeight="1" thickBot="1" x14ac:dyDescent="0.3">
      <c r="A107" s="39" t="s">
        <v>9</v>
      </c>
      <c r="B107" s="40"/>
      <c r="C107" s="41" t="s">
        <v>318</v>
      </c>
      <c r="D107" s="42"/>
      <c r="E107" s="42"/>
      <c r="F107" s="43"/>
      <c r="G107" s="14" t="s">
        <v>245</v>
      </c>
      <c r="H107" s="15" t="s">
        <v>317</v>
      </c>
    </row>
    <row r="108" spans="1:8" ht="409.6" customHeight="1" thickBot="1" x14ac:dyDescent="0.3">
      <c r="A108" s="39" t="s">
        <v>9</v>
      </c>
      <c r="B108" s="40"/>
      <c r="C108" s="41" t="s">
        <v>316</v>
      </c>
      <c r="D108" s="42"/>
      <c r="E108" s="42"/>
      <c r="F108" s="43"/>
      <c r="G108" s="14" t="s">
        <v>187</v>
      </c>
      <c r="H108" s="15" t="s">
        <v>315</v>
      </c>
    </row>
  </sheetData>
  <sheetProtection algorithmName="SHA-512" hashValue="CG+zRunKXJjOHdYMkp+pcH5lfmJBanrph5ATYQm+Wgu/MAgh3UxrYiSXl4op1pOxwV1az09wvKvkl8m7OMDz2A==" saltValue="J/h5grKOfkX+Q0lqj3EIcQ==" spinCount="100000" sheet="1" formatCells="0" formatColumns="0" formatRows="0" insertColumns="0" insertRows="0" insertHyperlinks="0" sort="0" autoFilter="0"/>
  <autoFilter ref="A1:H444" xr:uid="{9935AF2A-4D8B-4F1A-85F3-AE774492B6F5}"/>
  <mergeCells count="145">
    <mergeCell ref="G37:H37"/>
    <mergeCell ref="G40:H40"/>
    <mergeCell ref="G93:G94"/>
    <mergeCell ref="G42:G43"/>
    <mergeCell ref="H42:H43"/>
    <mergeCell ref="G44:H44"/>
    <mergeCell ref="G48:H48"/>
    <mergeCell ref="G52:G53"/>
    <mergeCell ref="A101:A105"/>
    <mergeCell ref="E101:E104"/>
    <mergeCell ref="F101:F104"/>
    <mergeCell ref="G101:H101"/>
    <mergeCell ref="G104:G105"/>
    <mergeCell ref="H104:H105"/>
    <mergeCell ref="B37:B43"/>
    <mergeCell ref="C94:F94"/>
    <mergeCell ref="B95:B100"/>
    <mergeCell ref="H52:H53"/>
    <mergeCell ref="E44:E52"/>
    <mergeCell ref="F44:F52"/>
    <mergeCell ref="C54:C64"/>
    <mergeCell ref="D54:D64"/>
    <mergeCell ref="E54:E64"/>
    <mergeCell ref="F54:F64"/>
    <mergeCell ref="A2:A15"/>
    <mergeCell ref="A16:A29"/>
    <mergeCell ref="A30:A36"/>
    <mergeCell ref="B2:B15"/>
    <mergeCell ref="B44:B53"/>
    <mergeCell ref="C53:F53"/>
    <mergeCell ref="C44:C52"/>
    <mergeCell ref="D44:D52"/>
    <mergeCell ref="A108:B108"/>
    <mergeCell ref="C108:F108"/>
    <mergeCell ref="A106:E106"/>
    <mergeCell ref="F106:H106"/>
    <mergeCell ref="A107:B107"/>
    <mergeCell ref="C107:F107"/>
    <mergeCell ref="C105:F105"/>
    <mergeCell ref="B30:B36"/>
    <mergeCell ref="C36:F36"/>
    <mergeCell ref="C30:C35"/>
    <mergeCell ref="D30:D35"/>
    <mergeCell ref="E30:E35"/>
    <mergeCell ref="F30:F35"/>
    <mergeCell ref="G33:H33"/>
    <mergeCell ref="G35:G36"/>
    <mergeCell ref="H35:H36"/>
    <mergeCell ref="B16:B29"/>
    <mergeCell ref="C29:F29"/>
    <mergeCell ref="C16:C28"/>
    <mergeCell ref="D16:D28"/>
    <mergeCell ref="E16:E28"/>
    <mergeCell ref="F16:F28"/>
    <mergeCell ref="A95:A100"/>
    <mergeCell ref="A37:A43"/>
    <mergeCell ref="A44:A53"/>
    <mergeCell ref="A54:A65"/>
    <mergeCell ref="A66:A71"/>
    <mergeCell ref="A72:A81"/>
    <mergeCell ref="A82:A86"/>
    <mergeCell ref="A87:A90"/>
    <mergeCell ref="A91:A94"/>
    <mergeCell ref="C43:F43"/>
    <mergeCell ref="C37:C42"/>
    <mergeCell ref="D37:D42"/>
    <mergeCell ref="E37:E42"/>
    <mergeCell ref="F37:F42"/>
    <mergeCell ref="D66:D70"/>
    <mergeCell ref="E66:E70"/>
    <mergeCell ref="F66:F70"/>
    <mergeCell ref="C2:C14"/>
    <mergeCell ref="D2:D14"/>
    <mergeCell ref="E2:E14"/>
    <mergeCell ref="F2:F14"/>
    <mergeCell ref="G16:H16"/>
    <mergeCell ref="G20:H20"/>
    <mergeCell ref="G28:G29"/>
    <mergeCell ref="H28:H29"/>
    <mergeCell ref="G30:H30"/>
    <mergeCell ref="G2:H2"/>
    <mergeCell ref="G6:H6"/>
    <mergeCell ref="G14:G15"/>
    <mergeCell ref="H14:H15"/>
    <mergeCell ref="C15:F15"/>
    <mergeCell ref="B54:B65"/>
    <mergeCell ref="G54:H54"/>
    <mergeCell ref="G56:H56"/>
    <mergeCell ref="G58:H58"/>
    <mergeCell ref="G64:G65"/>
    <mergeCell ref="H64:H65"/>
    <mergeCell ref="C65:F65"/>
    <mergeCell ref="D72:D80"/>
    <mergeCell ref="E72:E80"/>
    <mergeCell ref="F72:F80"/>
    <mergeCell ref="B66:B71"/>
    <mergeCell ref="G66:H66"/>
    <mergeCell ref="G68:H68"/>
    <mergeCell ref="G70:G71"/>
    <mergeCell ref="H70:H71"/>
    <mergeCell ref="C71:F71"/>
    <mergeCell ref="C66:C70"/>
    <mergeCell ref="G99:G100"/>
    <mergeCell ref="H99:H100"/>
    <mergeCell ref="C100:F100"/>
    <mergeCell ref="B72:B81"/>
    <mergeCell ref="G72:H72"/>
    <mergeCell ref="G74:H74"/>
    <mergeCell ref="G80:G81"/>
    <mergeCell ref="H80:H81"/>
    <mergeCell ref="C81:F81"/>
    <mergeCell ref="C72:C80"/>
    <mergeCell ref="B82:B86"/>
    <mergeCell ref="G82:H82"/>
    <mergeCell ref="G85:G86"/>
    <mergeCell ref="H85:H86"/>
    <mergeCell ref="C86:F86"/>
    <mergeCell ref="C82:C85"/>
    <mergeCell ref="D82:D85"/>
    <mergeCell ref="E82:E85"/>
    <mergeCell ref="F82:F85"/>
    <mergeCell ref="B101:B105"/>
    <mergeCell ref="G87:H87"/>
    <mergeCell ref="G89:G90"/>
    <mergeCell ref="H89:H90"/>
    <mergeCell ref="C90:F90"/>
    <mergeCell ref="G91:H91"/>
    <mergeCell ref="C101:C104"/>
    <mergeCell ref="D101:D104"/>
    <mergeCell ref="H93:H94"/>
    <mergeCell ref="G95:H95"/>
    <mergeCell ref="C95:C99"/>
    <mergeCell ref="D95:D99"/>
    <mergeCell ref="E95:E99"/>
    <mergeCell ref="F95:F99"/>
    <mergeCell ref="B87:B90"/>
    <mergeCell ref="B91:B94"/>
    <mergeCell ref="C87:C89"/>
    <mergeCell ref="D87:D89"/>
    <mergeCell ref="E87:E89"/>
    <mergeCell ref="F87:F89"/>
    <mergeCell ref="C91:C93"/>
    <mergeCell ref="D91:D93"/>
    <mergeCell ref="E91:E93"/>
    <mergeCell ref="F91:F9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2FEB8-95AA-4D25-8C7E-356833952926}">
  <dimension ref="A1:H122"/>
  <sheetViews>
    <sheetView zoomScale="85" zoomScaleNormal="85" workbookViewId="0">
      <selection activeCell="C11" sqref="C11:C14"/>
    </sheetView>
  </sheetViews>
  <sheetFormatPr defaultColWidth="9.140625" defaultRowHeight="15.75" x14ac:dyDescent="0.25"/>
  <cols>
    <col min="1" max="1" width="12" style="3" customWidth="1"/>
    <col min="2" max="2" width="28.7109375" style="4" customWidth="1"/>
    <col min="3" max="3" width="28.85546875" style="3" customWidth="1"/>
    <col min="4" max="4" width="34.85546875" style="3" customWidth="1"/>
    <col min="5" max="5" width="33.42578125" style="3" customWidth="1"/>
    <col min="6" max="6" width="37.140625" style="3" customWidth="1"/>
    <col min="7" max="7" width="30.140625" style="3" customWidth="1"/>
    <col min="8" max="8" width="23.140625" style="3" customWidth="1"/>
    <col min="9" max="16384" width="9.140625" style="2"/>
  </cols>
  <sheetData>
    <row r="1" spans="1:8" s="1" customFormat="1" ht="32.25" thickBot="1" x14ac:dyDescent="0.3">
      <c r="A1" s="5" t="s">
        <v>0</v>
      </c>
      <c r="B1" s="6" t="s">
        <v>1</v>
      </c>
      <c r="C1" s="18" t="s">
        <v>2</v>
      </c>
      <c r="D1" s="7" t="s">
        <v>3</v>
      </c>
      <c r="E1" s="7" t="s">
        <v>4</v>
      </c>
      <c r="F1" s="7" t="s">
        <v>5</v>
      </c>
      <c r="G1" s="8" t="s">
        <v>6</v>
      </c>
      <c r="H1" s="9" t="s">
        <v>7</v>
      </c>
    </row>
    <row r="2" spans="1:8" ht="15.75" customHeight="1" x14ac:dyDescent="0.25">
      <c r="A2" s="34">
        <v>1</v>
      </c>
      <c r="B2" s="20" t="s">
        <v>290</v>
      </c>
      <c r="C2" s="31" t="s">
        <v>314</v>
      </c>
      <c r="D2" s="31" t="s">
        <v>313</v>
      </c>
      <c r="E2" s="31" t="s">
        <v>312</v>
      </c>
      <c r="F2" s="31" t="s">
        <v>311</v>
      </c>
      <c r="G2" s="23" t="s">
        <v>256</v>
      </c>
      <c r="H2" s="24"/>
    </row>
    <row r="3" spans="1:8" ht="15.75" customHeight="1" thickBot="1" x14ac:dyDescent="0.3">
      <c r="A3" s="35"/>
      <c r="B3" s="21"/>
      <c r="C3" s="32"/>
      <c r="D3" s="32"/>
      <c r="E3" s="32"/>
      <c r="F3" s="32"/>
      <c r="G3" s="19" t="s">
        <v>264</v>
      </c>
      <c r="H3" s="13">
        <v>2</v>
      </c>
    </row>
    <row r="4" spans="1:8" ht="15" customHeight="1" x14ac:dyDescent="0.25">
      <c r="A4" s="35"/>
      <c r="B4" s="21"/>
      <c r="C4" s="32"/>
      <c r="D4" s="32"/>
      <c r="E4" s="32"/>
      <c r="F4" s="32"/>
      <c r="G4" s="23" t="s">
        <v>254</v>
      </c>
      <c r="H4" s="24"/>
    </row>
    <row r="5" spans="1:8" ht="15" customHeight="1" x14ac:dyDescent="0.25">
      <c r="A5" s="35"/>
      <c r="B5" s="21"/>
      <c r="C5" s="32"/>
      <c r="D5" s="32"/>
      <c r="E5" s="32"/>
      <c r="F5" s="32"/>
      <c r="G5" s="12" t="s">
        <v>263</v>
      </c>
      <c r="H5" s="13">
        <v>22</v>
      </c>
    </row>
    <row r="6" spans="1:8" ht="15" customHeight="1" x14ac:dyDescent="0.25">
      <c r="A6" s="35"/>
      <c r="B6" s="21"/>
      <c r="C6" s="32"/>
      <c r="D6" s="32"/>
      <c r="E6" s="32"/>
      <c r="F6" s="32"/>
      <c r="G6" s="12" t="s">
        <v>253</v>
      </c>
      <c r="H6" s="13">
        <v>10</v>
      </c>
    </row>
    <row r="7" spans="1:8" ht="32.25" customHeight="1" x14ac:dyDescent="0.25">
      <c r="A7" s="35"/>
      <c r="B7" s="21"/>
      <c r="C7" s="32"/>
      <c r="D7" s="32"/>
      <c r="E7" s="32"/>
      <c r="F7" s="32"/>
      <c r="G7" s="12" t="s">
        <v>252</v>
      </c>
      <c r="H7" s="13">
        <v>2</v>
      </c>
    </row>
    <row r="8" spans="1:8" ht="30" customHeight="1" x14ac:dyDescent="0.25">
      <c r="A8" s="35"/>
      <c r="B8" s="21"/>
      <c r="C8" s="32"/>
      <c r="D8" s="32"/>
      <c r="E8" s="32"/>
      <c r="F8" s="32"/>
      <c r="G8" s="12" t="s">
        <v>195</v>
      </c>
      <c r="H8" s="13">
        <v>3</v>
      </c>
    </row>
    <row r="9" spans="1:8" ht="127.5" customHeight="1" thickBot="1" x14ac:dyDescent="0.3">
      <c r="A9" s="35"/>
      <c r="B9" s="21"/>
      <c r="C9" s="33"/>
      <c r="D9" s="33"/>
      <c r="E9" s="33"/>
      <c r="F9" s="33"/>
      <c r="G9" s="25" t="s">
        <v>8</v>
      </c>
      <c r="H9" s="27">
        <f>SUM(H3:H3,H5:H8)</f>
        <v>39</v>
      </c>
    </row>
    <row r="10" spans="1:8" ht="213" customHeight="1" thickBot="1" x14ac:dyDescent="0.3">
      <c r="A10" s="36"/>
      <c r="B10" s="22"/>
      <c r="C10" s="29" t="s">
        <v>310</v>
      </c>
      <c r="D10" s="29"/>
      <c r="E10" s="29"/>
      <c r="F10" s="30"/>
      <c r="G10" s="26"/>
      <c r="H10" s="28"/>
    </row>
    <row r="11" spans="1:8" ht="16.5" customHeight="1" x14ac:dyDescent="0.25">
      <c r="A11" s="34">
        <v>2</v>
      </c>
      <c r="B11" s="20" t="s">
        <v>290</v>
      </c>
      <c r="C11" s="31" t="s">
        <v>309</v>
      </c>
      <c r="D11" s="31" t="s">
        <v>308</v>
      </c>
      <c r="E11" s="31" t="s">
        <v>307</v>
      </c>
      <c r="F11" s="31" t="s">
        <v>306</v>
      </c>
      <c r="G11" s="23" t="s">
        <v>254</v>
      </c>
      <c r="H11" s="24"/>
    </row>
    <row r="12" spans="1:8" ht="47.25" x14ac:dyDescent="0.25">
      <c r="A12" s="35"/>
      <c r="B12" s="21"/>
      <c r="C12" s="32"/>
      <c r="D12" s="32"/>
      <c r="E12" s="32"/>
      <c r="F12" s="32"/>
      <c r="G12" s="12" t="s">
        <v>270</v>
      </c>
      <c r="H12" s="13">
        <v>68</v>
      </c>
    </row>
    <row r="13" spans="1:8" x14ac:dyDescent="0.25">
      <c r="A13" s="35"/>
      <c r="B13" s="21"/>
      <c r="C13" s="32"/>
      <c r="D13" s="32"/>
      <c r="E13" s="32"/>
      <c r="F13" s="32"/>
      <c r="G13" s="12" t="s">
        <v>195</v>
      </c>
      <c r="H13" s="13">
        <v>3</v>
      </c>
    </row>
    <row r="14" spans="1:8" ht="288" customHeight="1" thickBot="1" x14ac:dyDescent="0.3">
      <c r="A14" s="35"/>
      <c r="B14" s="21"/>
      <c r="C14" s="33"/>
      <c r="D14" s="33"/>
      <c r="E14" s="33"/>
      <c r="F14" s="33"/>
      <c r="G14" s="25" t="s">
        <v>8</v>
      </c>
      <c r="H14" s="27">
        <f>SUM(H12:H13)</f>
        <v>71</v>
      </c>
    </row>
    <row r="15" spans="1:8" ht="153.75" customHeight="1" thickBot="1" x14ac:dyDescent="0.3">
      <c r="A15" s="36"/>
      <c r="B15" s="22"/>
      <c r="C15" s="29" t="s">
        <v>305</v>
      </c>
      <c r="D15" s="29"/>
      <c r="E15" s="29"/>
      <c r="F15" s="30"/>
      <c r="G15" s="26"/>
      <c r="H15" s="28"/>
    </row>
    <row r="16" spans="1:8" ht="16.5" customHeight="1" x14ac:dyDescent="0.25">
      <c r="A16" s="34">
        <v>3</v>
      </c>
      <c r="B16" s="20" t="s">
        <v>272</v>
      </c>
      <c r="C16" s="31" t="s">
        <v>304</v>
      </c>
      <c r="D16" s="31" t="s">
        <v>303</v>
      </c>
      <c r="E16" s="31" t="s">
        <v>302</v>
      </c>
      <c r="F16" s="31" t="s">
        <v>301</v>
      </c>
      <c r="G16" s="23" t="s">
        <v>256</v>
      </c>
      <c r="H16" s="24"/>
    </row>
    <row r="17" spans="1:8" x14ac:dyDescent="0.25">
      <c r="A17" s="35"/>
      <c r="B17" s="21"/>
      <c r="C17" s="32"/>
      <c r="D17" s="32"/>
      <c r="E17" s="32"/>
      <c r="F17" s="32"/>
      <c r="G17" s="12" t="s">
        <v>264</v>
      </c>
      <c r="H17" s="13">
        <v>2</v>
      </c>
    </row>
    <row r="18" spans="1:8" ht="31.5" x14ac:dyDescent="0.25">
      <c r="A18" s="35"/>
      <c r="B18" s="21"/>
      <c r="C18" s="32"/>
      <c r="D18" s="32"/>
      <c r="E18" s="32"/>
      <c r="F18" s="32"/>
      <c r="G18" s="12" t="s">
        <v>281</v>
      </c>
      <c r="H18" s="13">
        <v>10</v>
      </c>
    </row>
    <row r="19" spans="1:8" ht="63.75" thickBot="1" x14ac:dyDescent="0.3">
      <c r="A19" s="35"/>
      <c r="B19" s="21"/>
      <c r="C19" s="32"/>
      <c r="D19" s="32"/>
      <c r="E19" s="32"/>
      <c r="F19" s="32"/>
      <c r="G19" s="12" t="s">
        <v>255</v>
      </c>
      <c r="H19" s="13">
        <v>5</v>
      </c>
    </row>
    <row r="20" spans="1:8" x14ac:dyDescent="0.25">
      <c r="A20" s="35"/>
      <c r="B20" s="21"/>
      <c r="C20" s="32"/>
      <c r="D20" s="32"/>
      <c r="E20" s="32"/>
      <c r="F20" s="32"/>
      <c r="G20" s="23" t="s">
        <v>254</v>
      </c>
      <c r="H20" s="24"/>
    </row>
    <row r="21" spans="1:8" ht="31.5" x14ac:dyDescent="0.25">
      <c r="A21" s="35"/>
      <c r="B21" s="21"/>
      <c r="C21" s="32"/>
      <c r="D21" s="32"/>
      <c r="E21" s="32"/>
      <c r="F21" s="32"/>
      <c r="G21" s="12" t="s">
        <v>263</v>
      </c>
      <c r="H21" s="13">
        <v>2</v>
      </c>
    </row>
    <row r="22" spans="1:8" x14ac:dyDescent="0.25">
      <c r="A22" s="35"/>
      <c r="B22" s="21"/>
      <c r="C22" s="32"/>
      <c r="D22" s="32"/>
      <c r="E22" s="32"/>
      <c r="F22" s="32"/>
      <c r="G22" s="12" t="s">
        <v>253</v>
      </c>
      <c r="H22" s="13">
        <v>3</v>
      </c>
    </row>
    <row r="23" spans="1:8" ht="16.5" thickBot="1" x14ac:dyDescent="0.3">
      <c r="A23" s="35"/>
      <c r="B23" s="21"/>
      <c r="C23" s="32"/>
      <c r="D23" s="32"/>
      <c r="E23" s="32"/>
      <c r="F23" s="32"/>
      <c r="G23" s="12" t="s">
        <v>195</v>
      </c>
      <c r="H23" s="13">
        <v>3</v>
      </c>
    </row>
    <row r="24" spans="1:8" x14ac:dyDescent="0.25">
      <c r="A24" s="35"/>
      <c r="B24" s="21"/>
      <c r="C24" s="32"/>
      <c r="D24" s="32"/>
      <c r="E24" s="32"/>
      <c r="F24" s="32"/>
      <c r="G24" s="23" t="s">
        <v>251</v>
      </c>
      <c r="H24" s="24"/>
    </row>
    <row r="25" spans="1:8" x14ac:dyDescent="0.25">
      <c r="A25" s="35"/>
      <c r="B25" s="21"/>
      <c r="C25" s="32"/>
      <c r="D25" s="32"/>
      <c r="E25" s="32"/>
      <c r="F25" s="32"/>
      <c r="G25" s="12" t="s">
        <v>250</v>
      </c>
      <c r="H25" s="13">
        <v>10</v>
      </c>
    </row>
    <row r="26" spans="1:8" ht="31.5" x14ac:dyDescent="0.25">
      <c r="A26" s="35"/>
      <c r="B26" s="21"/>
      <c r="C26" s="32"/>
      <c r="D26" s="32"/>
      <c r="E26" s="32"/>
      <c r="F26" s="32"/>
      <c r="G26" s="12" t="s">
        <v>249</v>
      </c>
      <c r="H26" s="13">
        <v>10</v>
      </c>
    </row>
    <row r="27" spans="1:8" ht="16.5" thickBot="1" x14ac:dyDescent="0.3">
      <c r="A27" s="35"/>
      <c r="B27" s="21"/>
      <c r="C27" s="33"/>
      <c r="D27" s="33"/>
      <c r="E27" s="33"/>
      <c r="F27" s="33"/>
      <c r="G27" s="25" t="s">
        <v>8</v>
      </c>
      <c r="H27" s="27">
        <f>SUM(H17:H19,H21:H23,H25:H26)</f>
        <v>45</v>
      </c>
    </row>
    <row r="28" spans="1:8" ht="173.25" customHeight="1" thickBot="1" x14ac:dyDescent="0.3">
      <c r="A28" s="36"/>
      <c r="B28" s="22"/>
      <c r="C28" s="29" t="s">
        <v>300</v>
      </c>
      <c r="D28" s="29"/>
      <c r="E28" s="29"/>
      <c r="F28" s="30"/>
      <c r="G28" s="26"/>
      <c r="H28" s="28"/>
    </row>
    <row r="29" spans="1:8" ht="16.5" customHeight="1" x14ac:dyDescent="0.25">
      <c r="A29" s="34">
        <v>4</v>
      </c>
      <c r="B29" s="20" t="s">
        <v>272</v>
      </c>
      <c r="C29" s="31" t="s">
        <v>299</v>
      </c>
      <c r="D29" s="31" t="s">
        <v>298</v>
      </c>
      <c r="E29" s="31" t="s">
        <v>297</v>
      </c>
      <c r="F29" s="31" t="s">
        <v>292</v>
      </c>
      <c r="G29" s="23" t="s">
        <v>256</v>
      </c>
      <c r="H29" s="24"/>
    </row>
    <row r="30" spans="1:8" ht="31.5" x14ac:dyDescent="0.25">
      <c r="A30" s="35"/>
      <c r="B30" s="21"/>
      <c r="C30" s="32"/>
      <c r="D30" s="32"/>
      <c r="E30" s="32"/>
      <c r="F30" s="32"/>
      <c r="G30" s="12" t="s">
        <v>281</v>
      </c>
      <c r="H30" s="13">
        <v>15</v>
      </c>
    </row>
    <row r="31" spans="1:8" ht="32.25" thickBot="1" x14ac:dyDescent="0.3">
      <c r="A31" s="35"/>
      <c r="B31" s="21"/>
      <c r="C31" s="32"/>
      <c r="D31" s="32"/>
      <c r="E31" s="32"/>
      <c r="F31" s="32"/>
      <c r="G31" s="12" t="s">
        <v>280</v>
      </c>
      <c r="H31" s="13">
        <v>10</v>
      </c>
    </row>
    <row r="32" spans="1:8" x14ac:dyDescent="0.25">
      <c r="A32" s="35"/>
      <c r="B32" s="21"/>
      <c r="C32" s="32"/>
      <c r="D32" s="32"/>
      <c r="E32" s="32"/>
      <c r="F32" s="32"/>
      <c r="G32" s="23" t="s">
        <v>254</v>
      </c>
      <c r="H32" s="24"/>
    </row>
    <row r="33" spans="1:8" ht="31.5" x14ac:dyDescent="0.25">
      <c r="A33" s="35"/>
      <c r="B33" s="21"/>
      <c r="C33" s="32"/>
      <c r="D33" s="32"/>
      <c r="E33" s="32"/>
      <c r="F33" s="32"/>
      <c r="G33" s="12" t="s">
        <v>263</v>
      </c>
      <c r="H33" s="13">
        <v>2</v>
      </c>
    </row>
    <row r="34" spans="1:8" x14ac:dyDescent="0.25">
      <c r="A34" s="35"/>
      <c r="B34" s="21"/>
      <c r="C34" s="32"/>
      <c r="D34" s="32"/>
      <c r="E34" s="32"/>
      <c r="F34" s="32"/>
      <c r="G34" s="12" t="s">
        <v>253</v>
      </c>
      <c r="H34" s="13">
        <v>5</v>
      </c>
    </row>
    <row r="35" spans="1:8" ht="47.25" x14ac:dyDescent="0.25">
      <c r="A35" s="35"/>
      <c r="B35" s="21"/>
      <c r="C35" s="32"/>
      <c r="D35" s="32"/>
      <c r="E35" s="32"/>
      <c r="F35" s="32"/>
      <c r="G35" s="12" t="s">
        <v>270</v>
      </c>
      <c r="H35" s="13">
        <v>5</v>
      </c>
    </row>
    <row r="36" spans="1:8" ht="16.5" thickBot="1" x14ac:dyDescent="0.3">
      <c r="A36" s="35"/>
      <c r="B36" s="21"/>
      <c r="C36" s="32"/>
      <c r="D36" s="32"/>
      <c r="E36" s="32"/>
      <c r="F36" s="32"/>
      <c r="G36" s="12" t="s">
        <v>195</v>
      </c>
      <c r="H36" s="13">
        <v>4</v>
      </c>
    </row>
    <row r="37" spans="1:8" x14ac:dyDescent="0.25">
      <c r="A37" s="35"/>
      <c r="B37" s="21"/>
      <c r="C37" s="32"/>
      <c r="D37" s="32"/>
      <c r="E37" s="32"/>
      <c r="F37" s="32"/>
      <c r="G37" s="23" t="s">
        <v>251</v>
      </c>
      <c r="H37" s="24"/>
    </row>
    <row r="38" spans="1:8" x14ac:dyDescent="0.25">
      <c r="A38" s="35"/>
      <c r="B38" s="21"/>
      <c r="C38" s="32"/>
      <c r="D38" s="32"/>
      <c r="E38" s="32"/>
      <c r="F38" s="32"/>
      <c r="G38" s="12" t="s">
        <v>250</v>
      </c>
      <c r="H38" s="13">
        <v>5</v>
      </c>
    </row>
    <row r="39" spans="1:8" ht="31.5" x14ac:dyDescent="0.25">
      <c r="A39" s="35"/>
      <c r="B39" s="21"/>
      <c r="C39" s="32"/>
      <c r="D39" s="32"/>
      <c r="E39" s="32"/>
      <c r="F39" s="32"/>
      <c r="G39" s="12" t="s">
        <v>249</v>
      </c>
      <c r="H39" s="13">
        <v>3</v>
      </c>
    </row>
    <row r="40" spans="1:8" ht="16.5" thickBot="1" x14ac:dyDescent="0.3">
      <c r="A40" s="35"/>
      <c r="B40" s="21"/>
      <c r="C40" s="33"/>
      <c r="D40" s="33"/>
      <c r="E40" s="33"/>
      <c r="F40" s="33"/>
      <c r="G40" s="25" t="s">
        <v>8</v>
      </c>
      <c r="H40" s="27">
        <f>SUM(H30:H31,H33:H36,H38:H39)</f>
        <v>49</v>
      </c>
    </row>
    <row r="41" spans="1:8" ht="178.5" customHeight="1" thickBot="1" x14ac:dyDescent="0.3">
      <c r="A41" s="36"/>
      <c r="B41" s="22"/>
      <c r="C41" s="29" t="s">
        <v>296</v>
      </c>
      <c r="D41" s="29"/>
      <c r="E41" s="29"/>
      <c r="F41" s="30"/>
      <c r="G41" s="26"/>
      <c r="H41" s="28"/>
    </row>
    <row r="42" spans="1:8" ht="16.5" customHeight="1" x14ac:dyDescent="0.25">
      <c r="A42" s="34">
        <v>5</v>
      </c>
      <c r="B42" s="20" t="s">
        <v>272</v>
      </c>
      <c r="C42" s="31" t="s">
        <v>295</v>
      </c>
      <c r="D42" s="31" t="s">
        <v>294</v>
      </c>
      <c r="E42" s="31" t="s">
        <v>293</v>
      </c>
      <c r="F42" s="31" t="s">
        <v>292</v>
      </c>
      <c r="G42" s="23" t="s">
        <v>256</v>
      </c>
      <c r="H42" s="24"/>
    </row>
    <row r="43" spans="1:8" x14ac:dyDescent="0.25">
      <c r="A43" s="35"/>
      <c r="B43" s="21"/>
      <c r="C43" s="32"/>
      <c r="D43" s="32"/>
      <c r="E43" s="32"/>
      <c r="F43" s="32"/>
      <c r="G43" s="12" t="s">
        <v>264</v>
      </c>
      <c r="H43" s="13">
        <v>2</v>
      </c>
    </row>
    <row r="44" spans="1:8" ht="31.5" x14ac:dyDescent="0.25">
      <c r="A44" s="35"/>
      <c r="B44" s="21"/>
      <c r="C44" s="32"/>
      <c r="D44" s="32"/>
      <c r="E44" s="32"/>
      <c r="F44" s="32"/>
      <c r="G44" s="12" t="s">
        <v>281</v>
      </c>
      <c r="H44" s="13">
        <v>6</v>
      </c>
    </row>
    <row r="45" spans="1:8" ht="63.75" thickBot="1" x14ac:dyDescent="0.3">
      <c r="A45" s="35"/>
      <c r="B45" s="21"/>
      <c r="C45" s="32"/>
      <c r="D45" s="32"/>
      <c r="E45" s="32"/>
      <c r="F45" s="32"/>
      <c r="G45" s="12" t="s">
        <v>255</v>
      </c>
      <c r="H45" s="13">
        <v>10</v>
      </c>
    </row>
    <row r="46" spans="1:8" x14ac:dyDescent="0.25">
      <c r="A46" s="35"/>
      <c r="B46" s="21"/>
      <c r="C46" s="32"/>
      <c r="D46" s="32"/>
      <c r="E46" s="32"/>
      <c r="F46" s="32"/>
      <c r="G46" s="23" t="s">
        <v>254</v>
      </c>
      <c r="H46" s="24"/>
    </row>
    <row r="47" spans="1:8" ht="31.5" x14ac:dyDescent="0.25">
      <c r="A47" s="35"/>
      <c r="B47" s="21"/>
      <c r="C47" s="32"/>
      <c r="D47" s="32"/>
      <c r="E47" s="32"/>
      <c r="F47" s="32"/>
      <c r="G47" s="12" t="s">
        <v>263</v>
      </c>
      <c r="H47" s="13">
        <v>2</v>
      </c>
    </row>
    <row r="48" spans="1:8" x14ac:dyDescent="0.25">
      <c r="A48" s="35"/>
      <c r="B48" s="21"/>
      <c r="C48" s="32"/>
      <c r="D48" s="32"/>
      <c r="E48" s="32"/>
      <c r="F48" s="32"/>
      <c r="G48" s="12" t="s">
        <v>253</v>
      </c>
      <c r="H48" s="13">
        <v>3</v>
      </c>
    </row>
    <row r="49" spans="1:8" ht="47.25" x14ac:dyDescent="0.25">
      <c r="A49" s="35"/>
      <c r="B49" s="21"/>
      <c r="C49" s="32"/>
      <c r="D49" s="32"/>
      <c r="E49" s="32"/>
      <c r="F49" s="32"/>
      <c r="G49" s="12" t="s">
        <v>270</v>
      </c>
      <c r="H49" s="13">
        <v>5</v>
      </c>
    </row>
    <row r="50" spans="1:8" x14ac:dyDescent="0.25">
      <c r="A50" s="35"/>
      <c r="B50" s="21"/>
      <c r="C50" s="32"/>
      <c r="D50" s="32"/>
      <c r="E50" s="32"/>
      <c r="F50" s="32"/>
      <c r="G50" s="12" t="s">
        <v>195</v>
      </c>
      <c r="H50" s="13">
        <v>4</v>
      </c>
    </row>
    <row r="51" spans="1:8" ht="16.5" thickBot="1" x14ac:dyDescent="0.3">
      <c r="A51" s="35"/>
      <c r="B51" s="21"/>
      <c r="C51" s="33"/>
      <c r="D51" s="33"/>
      <c r="E51" s="33"/>
      <c r="F51" s="33"/>
      <c r="G51" s="25" t="s">
        <v>8</v>
      </c>
      <c r="H51" s="27">
        <f>SUM(H43:H45,H47:H50)</f>
        <v>32</v>
      </c>
    </row>
    <row r="52" spans="1:8" ht="151.5" customHeight="1" thickBot="1" x14ac:dyDescent="0.3">
      <c r="A52" s="36"/>
      <c r="B52" s="22"/>
      <c r="C52" s="29" t="s">
        <v>291</v>
      </c>
      <c r="D52" s="29"/>
      <c r="E52" s="29"/>
      <c r="F52" s="30"/>
      <c r="G52" s="26"/>
      <c r="H52" s="28"/>
    </row>
    <row r="53" spans="1:8" ht="16.5" customHeight="1" x14ac:dyDescent="0.25">
      <c r="A53" s="34">
        <v>6</v>
      </c>
      <c r="B53" s="20" t="s">
        <v>290</v>
      </c>
      <c r="C53" s="31" t="s">
        <v>289</v>
      </c>
      <c r="D53" s="31" t="s">
        <v>288</v>
      </c>
      <c r="E53" s="31" t="s">
        <v>287</v>
      </c>
      <c r="F53" s="31" t="s">
        <v>286</v>
      </c>
      <c r="G53" s="23" t="s">
        <v>256</v>
      </c>
      <c r="H53" s="24"/>
    </row>
    <row r="54" spans="1:8" ht="16.5" thickBot="1" x14ac:dyDescent="0.3">
      <c r="A54" s="35"/>
      <c r="B54" s="21"/>
      <c r="C54" s="32"/>
      <c r="D54" s="32"/>
      <c r="E54" s="32"/>
      <c r="F54" s="32"/>
      <c r="G54" s="12" t="s">
        <v>264</v>
      </c>
      <c r="H54" s="13">
        <v>4</v>
      </c>
    </row>
    <row r="55" spans="1:8" x14ac:dyDescent="0.25">
      <c r="A55" s="35"/>
      <c r="B55" s="21"/>
      <c r="C55" s="32"/>
      <c r="D55" s="32"/>
      <c r="E55" s="32"/>
      <c r="F55" s="32"/>
      <c r="G55" s="23" t="s">
        <v>254</v>
      </c>
      <c r="H55" s="24"/>
    </row>
    <row r="56" spans="1:8" ht="31.5" x14ac:dyDescent="0.25">
      <c r="A56" s="35"/>
      <c r="B56" s="21"/>
      <c r="C56" s="32"/>
      <c r="D56" s="32"/>
      <c r="E56" s="32"/>
      <c r="F56" s="32"/>
      <c r="G56" s="12" t="s">
        <v>263</v>
      </c>
      <c r="H56" s="13">
        <v>2</v>
      </c>
    </row>
    <row r="57" spans="1:8" x14ac:dyDescent="0.25">
      <c r="A57" s="35"/>
      <c r="B57" s="21"/>
      <c r="C57" s="32"/>
      <c r="D57" s="32"/>
      <c r="E57" s="32"/>
      <c r="F57" s="32"/>
      <c r="G57" s="12" t="s">
        <v>253</v>
      </c>
      <c r="H57" s="13">
        <v>3</v>
      </c>
    </row>
    <row r="58" spans="1:8" ht="31.5" x14ac:dyDescent="0.25">
      <c r="A58" s="35"/>
      <c r="B58" s="21"/>
      <c r="C58" s="32"/>
      <c r="D58" s="32"/>
      <c r="E58" s="32"/>
      <c r="F58" s="32"/>
      <c r="G58" s="12" t="s">
        <v>252</v>
      </c>
      <c r="H58" s="13">
        <v>8</v>
      </c>
    </row>
    <row r="59" spans="1:8" ht="16.5" thickBot="1" x14ac:dyDescent="0.3">
      <c r="A59" s="35"/>
      <c r="B59" s="21"/>
      <c r="C59" s="32"/>
      <c r="D59" s="32"/>
      <c r="E59" s="32"/>
      <c r="F59" s="32"/>
      <c r="G59" s="12" t="s">
        <v>195</v>
      </c>
      <c r="H59" s="13">
        <v>4</v>
      </c>
    </row>
    <row r="60" spans="1:8" x14ac:dyDescent="0.25">
      <c r="A60" s="35"/>
      <c r="B60" s="21"/>
      <c r="C60" s="32"/>
      <c r="D60" s="32"/>
      <c r="E60" s="32"/>
      <c r="F60" s="32"/>
      <c r="G60" s="23" t="s">
        <v>251</v>
      </c>
      <c r="H60" s="24"/>
    </row>
    <row r="61" spans="1:8" x14ac:dyDescent="0.25">
      <c r="A61" s="35"/>
      <c r="B61" s="21"/>
      <c r="C61" s="32"/>
      <c r="D61" s="32"/>
      <c r="E61" s="32"/>
      <c r="F61" s="32"/>
      <c r="G61" s="12" t="s">
        <v>250</v>
      </c>
      <c r="H61" s="13">
        <v>4</v>
      </c>
    </row>
    <row r="62" spans="1:8" ht="31.5" x14ac:dyDescent="0.25">
      <c r="A62" s="35"/>
      <c r="B62" s="21"/>
      <c r="C62" s="32"/>
      <c r="D62" s="32"/>
      <c r="E62" s="32"/>
      <c r="F62" s="32"/>
      <c r="G62" s="12" t="s">
        <v>249</v>
      </c>
      <c r="H62" s="13">
        <v>10</v>
      </c>
    </row>
    <row r="63" spans="1:8" ht="123.95" customHeight="1" thickBot="1" x14ac:dyDescent="0.3">
      <c r="A63" s="35"/>
      <c r="B63" s="21"/>
      <c r="C63" s="33"/>
      <c r="D63" s="33"/>
      <c r="E63" s="33"/>
      <c r="F63" s="33"/>
      <c r="G63" s="25" t="s">
        <v>8</v>
      </c>
      <c r="H63" s="27">
        <f>SUM(H54:H54,H56:H59,H61:H62)</f>
        <v>35</v>
      </c>
    </row>
    <row r="64" spans="1:8" ht="105" customHeight="1" thickBot="1" x14ac:dyDescent="0.3">
      <c r="A64" s="36"/>
      <c r="B64" s="22"/>
      <c r="C64" s="29" t="s">
        <v>285</v>
      </c>
      <c r="D64" s="29"/>
      <c r="E64" s="29"/>
      <c r="F64" s="30"/>
      <c r="G64" s="26"/>
      <c r="H64" s="28"/>
    </row>
    <row r="65" spans="1:8" ht="16.5" customHeight="1" x14ac:dyDescent="0.25">
      <c r="A65" s="34">
        <v>7</v>
      </c>
      <c r="B65" s="20" t="s">
        <v>272</v>
      </c>
      <c r="C65" s="31" t="s">
        <v>284</v>
      </c>
      <c r="D65" s="31" t="s">
        <v>283</v>
      </c>
      <c r="E65" s="31" t="s">
        <v>276</v>
      </c>
      <c r="F65" s="31" t="s">
        <v>282</v>
      </c>
      <c r="G65" s="23" t="s">
        <v>256</v>
      </c>
      <c r="H65" s="24"/>
    </row>
    <row r="66" spans="1:8" x14ac:dyDescent="0.25">
      <c r="A66" s="35"/>
      <c r="B66" s="21"/>
      <c r="C66" s="32"/>
      <c r="D66" s="32"/>
      <c r="E66" s="32"/>
      <c r="F66" s="32"/>
      <c r="G66" s="12" t="s">
        <v>264</v>
      </c>
      <c r="H66" s="13">
        <v>4</v>
      </c>
    </row>
    <row r="67" spans="1:8" ht="31.5" x14ac:dyDescent="0.25">
      <c r="A67" s="35"/>
      <c r="B67" s="21"/>
      <c r="C67" s="32"/>
      <c r="D67" s="32"/>
      <c r="E67" s="32"/>
      <c r="F67" s="32"/>
      <c r="G67" s="12" t="s">
        <v>281</v>
      </c>
      <c r="H67" s="13"/>
    </row>
    <row r="68" spans="1:8" ht="32.25" thickBot="1" x14ac:dyDescent="0.3">
      <c r="A68" s="35"/>
      <c r="B68" s="21"/>
      <c r="C68" s="32"/>
      <c r="D68" s="32"/>
      <c r="E68" s="32"/>
      <c r="F68" s="32"/>
      <c r="G68" s="12" t="s">
        <v>280</v>
      </c>
      <c r="H68" s="13">
        <v>21</v>
      </c>
    </row>
    <row r="69" spans="1:8" x14ac:dyDescent="0.25">
      <c r="A69" s="35"/>
      <c r="B69" s="21"/>
      <c r="C69" s="32"/>
      <c r="D69" s="32"/>
      <c r="E69" s="32"/>
      <c r="F69" s="32"/>
      <c r="G69" s="23" t="s">
        <v>254</v>
      </c>
      <c r="H69" s="24"/>
    </row>
    <row r="70" spans="1:8" ht="31.5" x14ac:dyDescent="0.25">
      <c r="A70" s="35"/>
      <c r="B70" s="21"/>
      <c r="C70" s="32"/>
      <c r="D70" s="32"/>
      <c r="E70" s="32"/>
      <c r="F70" s="32"/>
      <c r="G70" s="12" t="s">
        <v>263</v>
      </c>
      <c r="H70" s="13">
        <v>2</v>
      </c>
    </row>
    <row r="71" spans="1:8" x14ac:dyDescent="0.25">
      <c r="A71" s="35"/>
      <c r="B71" s="21"/>
      <c r="C71" s="32"/>
      <c r="D71" s="32"/>
      <c r="E71" s="32"/>
      <c r="F71" s="32"/>
      <c r="G71" s="12" t="s">
        <v>253</v>
      </c>
      <c r="H71" s="13">
        <v>3</v>
      </c>
    </row>
    <row r="72" spans="1:8" ht="31.5" x14ac:dyDescent="0.25">
      <c r="A72" s="35"/>
      <c r="B72" s="21"/>
      <c r="C72" s="32"/>
      <c r="D72" s="32"/>
      <c r="E72" s="32"/>
      <c r="F72" s="32"/>
      <c r="G72" s="12" t="s">
        <v>252</v>
      </c>
      <c r="H72" s="13">
        <v>8</v>
      </c>
    </row>
    <row r="73" spans="1:8" ht="16.5" thickBot="1" x14ac:dyDescent="0.3">
      <c r="A73" s="35"/>
      <c r="B73" s="21"/>
      <c r="C73" s="32"/>
      <c r="D73" s="32"/>
      <c r="E73" s="32"/>
      <c r="F73" s="32"/>
      <c r="G73" s="12" t="s">
        <v>195</v>
      </c>
      <c r="H73" s="13">
        <v>4</v>
      </c>
    </row>
    <row r="74" spans="1:8" x14ac:dyDescent="0.25">
      <c r="A74" s="35"/>
      <c r="B74" s="21"/>
      <c r="C74" s="32"/>
      <c r="D74" s="32"/>
      <c r="E74" s="32"/>
      <c r="F74" s="32"/>
      <c r="G74" s="23" t="s">
        <v>251</v>
      </c>
      <c r="H74" s="24"/>
    </row>
    <row r="75" spans="1:8" x14ac:dyDescent="0.25">
      <c r="A75" s="35"/>
      <c r="B75" s="21"/>
      <c r="C75" s="32"/>
      <c r="D75" s="32"/>
      <c r="E75" s="32"/>
      <c r="F75" s="32"/>
      <c r="G75" s="12" t="s">
        <v>250</v>
      </c>
      <c r="H75" s="13">
        <v>2</v>
      </c>
    </row>
    <row r="76" spans="1:8" ht="16.5" thickBot="1" x14ac:dyDescent="0.3">
      <c r="A76" s="35"/>
      <c r="B76" s="21"/>
      <c r="C76" s="33"/>
      <c r="D76" s="33"/>
      <c r="E76" s="33"/>
      <c r="F76" s="33"/>
      <c r="G76" s="25" t="s">
        <v>8</v>
      </c>
      <c r="H76" s="27">
        <f>SUM(H66:H68,H70:H73,H75:H75)</f>
        <v>44</v>
      </c>
    </row>
    <row r="77" spans="1:8" ht="135.75" customHeight="1" thickBot="1" x14ac:dyDescent="0.3">
      <c r="A77" s="36"/>
      <c r="B77" s="22"/>
      <c r="C77" s="29" t="s">
        <v>279</v>
      </c>
      <c r="D77" s="29"/>
      <c r="E77" s="29"/>
      <c r="F77" s="30"/>
      <c r="G77" s="26"/>
      <c r="H77" s="28"/>
    </row>
    <row r="78" spans="1:8" ht="16.5" customHeight="1" x14ac:dyDescent="0.25">
      <c r="A78" s="34">
        <v>8</v>
      </c>
      <c r="B78" s="20" t="s">
        <v>261</v>
      </c>
      <c r="C78" s="31" t="s">
        <v>278</v>
      </c>
      <c r="D78" s="31" t="s">
        <v>277</v>
      </c>
      <c r="E78" s="31" t="s">
        <v>276</v>
      </c>
      <c r="F78" s="31" t="s">
        <v>275</v>
      </c>
      <c r="G78" s="23" t="s">
        <v>256</v>
      </c>
      <c r="H78" s="24"/>
    </row>
    <row r="79" spans="1:8" x14ac:dyDescent="0.25">
      <c r="A79" s="35"/>
      <c r="B79" s="21"/>
      <c r="C79" s="32"/>
      <c r="D79" s="32"/>
      <c r="E79" s="32"/>
      <c r="F79" s="32"/>
      <c r="G79" s="12" t="s">
        <v>264</v>
      </c>
      <c r="H79" s="13">
        <v>26</v>
      </c>
    </row>
    <row r="80" spans="1:8" ht="63" x14ac:dyDescent="0.25">
      <c r="A80" s="35"/>
      <c r="B80" s="21"/>
      <c r="C80" s="32"/>
      <c r="D80" s="32"/>
      <c r="E80" s="32"/>
      <c r="F80" s="32"/>
      <c r="G80" s="12" t="s">
        <v>255</v>
      </c>
      <c r="H80" s="13">
        <v>5</v>
      </c>
    </row>
    <row r="81" spans="1:8" ht="32.25" thickBot="1" x14ac:dyDescent="0.3">
      <c r="A81" s="35"/>
      <c r="B81" s="21"/>
      <c r="C81" s="32"/>
      <c r="D81" s="32"/>
      <c r="E81" s="32"/>
      <c r="F81" s="32"/>
      <c r="G81" s="12" t="s">
        <v>274</v>
      </c>
      <c r="H81" s="13">
        <v>15</v>
      </c>
    </row>
    <row r="82" spans="1:8" x14ac:dyDescent="0.25">
      <c r="A82" s="35"/>
      <c r="B82" s="21"/>
      <c r="C82" s="32"/>
      <c r="D82" s="32"/>
      <c r="E82" s="32"/>
      <c r="F82" s="32"/>
      <c r="G82" s="23" t="s">
        <v>254</v>
      </c>
      <c r="H82" s="24"/>
    </row>
    <row r="83" spans="1:8" x14ac:dyDescent="0.25">
      <c r="A83" s="35"/>
      <c r="B83" s="21"/>
      <c r="C83" s="32"/>
      <c r="D83" s="32"/>
      <c r="E83" s="32"/>
      <c r="F83" s="32"/>
      <c r="G83" s="12" t="s">
        <v>253</v>
      </c>
      <c r="H83" s="13">
        <v>2</v>
      </c>
    </row>
    <row r="84" spans="1:8" ht="31.5" x14ac:dyDescent="0.25">
      <c r="A84" s="35"/>
      <c r="B84" s="21"/>
      <c r="C84" s="32"/>
      <c r="D84" s="32"/>
      <c r="E84" s="32"/>
      <c r="F84" s="32"/>
      <c r="G84" s="12" t="s">
        <v>252</v>
      </c>
      <c r="H84" s="13">
        <v>14</v>
      </c>
    </row>
    <row r="85" spans="1:8" x14ac:dyDescent="0.25">
      <c r="A85" s="35"/>
      <c r="B85" s="21"/>
      <c r="C85" s="32"/>
      <c r="D85" s="32"/>
      <c r="E85" s="32"/>
      <c r="F85" s="32"/>
      <c r="G85" s="12" t="s">
        <v>195</v>
      </c>
      <c r="H85" s="13">
        <v>3</v>
      </c>
    </row>
    <row r="86" spans="1:8" ht="16.5" thickBot="1" x14ac:dyDescent="0.3">
      <c r="A86" s="35"/>
      <c r="B86" s="21"/>
      <c r="C86" s="33"/>
      <c r="D86" s="33"/>
      <c r="E86" s="33"/>
      <c r="F86" s="33"/>
      <c r="G86" s="25" t="s">
        <v>8</v>
      </c>
      <c r="H86" s="27">
        <f>SUM(H79:H81,H83:H85)</f>
        <v>65</v>
      </c>
    </row>
    <row r="87" spans="1:8" ht="154.5" customHeight="1" thickBot="1" x14ac:dyDescent="0.3">
      <c r="A87" s="36"/>
      <c r="B87" s="22"/>
      <c r="C87" s="29" t="s">
        <v>273</v>
      </c>
      <c r="D87" s="29"/>
      <c r="E87" s="29"/>
      <c r="F87" s="30"/>
      <c r="G87" s="26"/>
      <c r="H87" s="28"/>
    </row>
    <row r="88" spans="1:8" ht="16.5" customHeight="1" x14ac:dyDescent="0.25">
      <c r="A88" s="34">
        <v>9</v>
      </c>
      <c r="B88" s="20" t="s">
        <v>272</v>
      </c>
      <c r="C88" s="31" t="s">
        <v>271</v>
      </c>
      <c r="D88" s="31" t="s">
        <v>267</v>
      </c>
      <c r="E88" s="31" t="s">
        <v>266</v>
      </c>
      <c r="F88" s="31" t="s">
        <v>265</v>
      </c>
      <c r="G88" s="23" t="s">
        <v>256</v>
      </c>
      <c r="H88" s="24"/>
    </row>
    <row r="89" spans="1:8" x14ac:dyDescent="0.25">
      <c r="A89" s="35"/>
      <c r="B89" s="21"/>
      <c r="C89" s="32"/>
      <c r="D89" s="32"/>
      <c r="E89" s="32"/>
      <c r="F89" s="32"/>
      <c r="G89" s="12" t="s">
        <v>264</v>
      </c>
      <c r="H89" s="13">
        <v>4</v>
      </c>
    </row>
    <row r="90" spans="1:8" ht="63.75" thickBot="1" x14ac:dyDescent="0.3">
      <c r="A90" s="35"/>
      <c r="B90" s="21"/>
      <c r="C90" s="32"/>
      <c r="D90" s="32"/>
      <c r="E90" s="32"/>
      <c r="F90" s="32"/>
      <c r="G90" s="12" t="s">
        <v>255</v>
      </c>
      <c r="H90" s="13">
        <v>5</v>
      </c>
    </row>
    <row r="91" spans="1:8" x14ac:dyDescent="0.25">
      <c r="A91" s="35"/>
      <c r="B91" s="21"/>
      <c r="C91" s="32"/>
      <c r="D91" s="32"/>
      <c r="E91" s="32"/>
      <c r="F91" s="32"/>
      <c r="G91" s="23" t="s">
        <v>254</v>
      </c>
      <c r="H91" s="24"/>
    </row>
    <row r="92" spans="1:8" ht="31.5" x14ac:dyDescent="0.25">
      <c r="A92" s="35"/>
      <c r="B92" s="21"/>
      <c r="C92" s="32"/>
      <c r="D92" s="32"/>
      <c r="E92" s="32"/>
      <c r="F92" s="32"/>
      <c r="G92" s="12" t="s">
        <v>263</v>
      </c>
      <c r="H92" s="13">
        <v>2</v>
      </c>
    </row>
    <row r="93" spans="1:8" x14ac:dyDescent="0.25">
      <c r="A93" s="35"/>
      <c r="B93" s="21"/>
      <c r="C93" s="32"/>
      <c r="D93" s="32"/>
      <c r="E93" s="32"/>
      <c r="F93" s="32"/>
      <c r="G93" s="12" t="s">
        <v>253</v>
      </c>
      <c r="H93" s="13">
        <v>4</v>
      </c>
    </row>
    <row r="94" spans="1:8" ht="47.25" x14ac:dyDescent="0.25">
      <c r="A94" s="35"/>
      <c r="B94" s="21"/>
      <c r="C94" s="32"/>
      <c r="D94" s="32"/>
      <c r="E94" s="32"/>
      <c r="F94" s="32"/>
      <c r="G94" s="12" t="s">
        <v>270</v>
      </c>
      <c r="H94" s="13">
        <v>10</v>
      </c>
    </row>
    <row r="95" spans="1:8" ht="31.5" x14ac:dyDescent="0.25">
      <c r="A95" s="35"/>
      <c r="B95" s="21"/>
      <c r="C95" s="32"/>
      <c r="D95" s="32"/>
      <c r="E95" s="32"/>
      <c r="F95" s="32"/>
      <c r="G95" s="12" t="s">
        <v>252</v>
      </c>
      <c r="H95" s="13">
        <v>6</v>
      </c>
    </row>
    <row r="96" spans="1:8" ht="16.5" thickBot="1" x14ac:dyDescent="0.3">
      <c r="A96" s="35"/>
      <c r="B96" s="21"/>
      <c r="C96" s="32"/>
      <c r="D96" s="32"/>
      <c r="E96" s="32"/>
      <c r="F96" s="32"/>
      <c r="G96" s="12" t="s">
        <v>195</v>
      </c>
      <c r="H96" s="13">
        <v>4</v>
      </c>
    </row>
    <row r="97" spans="1:8" x14ac:dyDescent="0.25">
      <c r="A97" s="35"/>
      <c r="B97" s="21"/>
      <c r="C97" s="32"/>
      <c r="D97" s="32"/>
      <c r="E97" s="32"/>
      <c r="F97" s="32"/>
      <c r="G97" s="23" t="s">
        <v>251</v>
      </c>
      <c r="H97" s="24"/>
    </row>
    <row r="98" spans="1:8" x14ac:dyDescent="0.25">
      <c r="A98" s="35"/>
      <c r="B98" s="21"/>
      <c r="C98" s="32"/>
      <c r="D98" s="32"/>
      <c r="E98" s="32"/>
      <c r="F98" s="32"/>
      <c r="G98" s="12" t="s">
        <v>250</v>
      </c>
      <c r="H98" s="13">
        <v>10</v>
      </c>
    </row>
    <row r="99" spans="1:8" ht="31.5" x14ac:dyDescent="0.25">
      <c r="A99" s="35"/>
      <c r="B99" s="21"/>
      <c r="C99" s="32"/>
      <c r="D99" s="32"/>
      <c r="E99" s="32"/>
      <c r="F99" s="32"/>
      <c r="G99" s="12" t="s">
        <v>249</v>
      </c>
      <c r="H99" s="13">
        <v>10</v>
      </c>
    </row>
    <row r="100" spans="1:8" ht="16.5" thickBot="1" x14ac:dyDescent="0.3">
      <c r="A100" s="35"/>
      <c r="B100" s="21"/>
      <c r="C100" s="33"/>
      <c r="D100" s="33"/>
      <c r="E100" s="33"/>
      <c r="F100" s="33"/>
      <c r="G100" s="25" t="s">
        <v>8</v>
      </c>
      <c r="H100" s="27">
        <f>SUM(H89:H90,H92:H96,H98:H99)</f>
        <v>55</v>
      </c>
    </row>
    <row r="101" spans="1:8" ht="156" customHeight="1" thickBot="1" x14ac:dyDescent="0.3">
      <c r="A101" s="36"/>
      <c r="B101" s="22"/>
      <c r="C101" s="29" t="s">
        <v>269</v>
      </c>
      <c r="D101" s="29"/>
      <c r="E101" s="29"/>
      <c r="F101" s="30"/>
      <c r="G101" s="26"/>
      <c r="H101" s="28"/>
    </row>
    <row r="102" spans="1:8" ht="16.5" customHeight="1" x14ac:dyDescent="0.25">
      <c r="A102" s="34">
        <v>10</v>
      </c>
      <c r="B102" s="20" t="s">
        <v>261</v>
      </c>
      <c r="C102" s="31" t="s">
        <v>268</v>
      </c>
      <c r="D102" s="31" t="s">
        <v>267</v>
      </c>
      <c r="E102" s="31" t="s">
        <v>266</v>
      </c>
      <c r="F102" s="31" t="s">
        <v>265</v>
      </c>
      <c r="G102" s="23" t="s">
        <v>256</v>
      </c>
      <c r="H102" s="24"/>
    </row>
    <row r="103" spans="1:8" ht="16.5" thickBot="1" x14ac:dyDescent="0.3">
      <c r="A103" s="35"/>
      <c r="B103" s="21"/>
      <c r="C103" s="32"/>
      <c r="D103" s="32"/>
      <c r="E103" s="32"/>
      <c r="F103" s="32"/>
      <c r="G103" s="12" t="s">
        <v>264</v>
      </c>
      <c r="H103" s="13">
        <v>2</v>
      </c>
    </row>
    <row r="104" spans="1:8" x14ac:dyDescent="0.25">
      <c r="A104" s="35"/>
      <c r="B104" s="21"/>
      <c r="C104" s="32"/>
      <c r="D104" s="32"/>
      <c r="E104" s="32"/>
      <c r="F104" s="32"/>
      <c r="G104" s="23" t="s">
        <v>254</v>
      </c>
      <c r="H104" s="24"/>
    </row>
    <row r="105" spans="1:8" ht="31.5" x14ac:dyDescent="0.25">
      <c r="A105" s="35"/>
      <c r="B105" s="21"/>
      <c r="C105" s="32"/>
      <c r="D105" s="32"/>
      <c r="E105" s="32"/>
      <c r="F105" s="32"/>
      <c r="G105" s="12" t="s">
        <v>263</v>
      </c>
      <c r="H105" s="13">
        <v>2</v>
      </c>
    </row>
    <row r="106" spans="1:8" ht="31.5" x14ac:dyDescent="0.25">
      <c r="A106" s="35"/>
      <c r="B106" s="21"/>
      <c r="C106" s="32"/>
      <c r="D106" s="32"/>
      <c r="E106" s="32"/>
      <c r="F106" s="32"/>
      <c r="G106" s="12" t="s">
        <v>252</v>
      </c>
      <c r="H106" s="13">
        <v>4</v>
      </c>
    </row>
    <row r="107" spans="1:8" ht="109.5" customHeight="1" thickBot="1" x14ac:dyDescent="0.3">
      <c r="A107" s="35"/>
      <c r="B107" s="21"/>
      <c r="C107" s="33"/>
      <c r="D107" s="33"/>
      <c r="E107" s="33"/>
      <c r="F107" s="33"/>
      <c r="G107" s="25" t="s">
        <v>8</v>
      </c>
      <c r="H107" s="27">
        <f>SUM(H103:H103,H105:H106)</f>
        <v>8</v>
      </c>
    </row>
    <row r="108" spans="1:8" ht="99.75" customHeight="1" thickBot="1" x14ac:dyDescent="0.3">
      <c r="A108" s="36"/>
      <c r="B108" s="22"/>
      <c r="C108" s="29" t="s">
        <v>262</v>
      </c>
      <c r="D108" s="29"/>
      <c r="E108" s="29"/>
      <c r="F108" s="30"/>
      <c r="G108" s="26"/>
      <c r="H108" s="28"/>
    </row>
    <row r="109" spans="1:8" ht="16.5" customHeight="1" x14ac:dyDescent="0.25">
      <c r="A109" s="34">
        <v>11</v>
      </c>
      <c r="B109" s="20" t="s">
        <v>261</v>
      </c>
      <c r="C109" s="31" t="s">
        <v>260</v>
      </c>
      <c r="D109" s="31" t="s">
        <v>259</v>
      </c>
      <c r="E109" s="31" t="s">
        <v>258</v>
      </c>
      <c r="F109" s="31" t="s">
        <v>257</v>
      </c>
      <c r="G109" s="23" t="s">
        <v>256</v>
      </c>
      <c r="H109" s="24"/>
    </row>
    <row r="110" spans="1:8" ht="63.75" thickBot="1" x14ac:dyDescent="0.3">
      <c r="A110" s="35"/>
      <c r="B110" s="21"/>
      <c r="C110" s="32"/>
      <c r="D110" s="32"/>
      <c r="E110" s="32"/>
      <c r="F110" s="32"/>
      <c r="G110" s="12" t="s">
        <v>255</v>
      </c>
      <c r="H110" s="13">
        <v>7</v>
      </c>
    </row>
    <row r="111" spans="1:8" x14ac:dyDescent="0.25">
      <c r="A111" s="35"/>
      <c r="B111" s="21"/>
      <c r="C111" s="32"/>
      <c r="D111" s="32"/>
      <c r="E111" s="32"/>
      <c r="F111" s="32"/>
      <c r="G111" s="23" t="s">
        <v>254</v>
      </c>
      <c r="H111" s="24"/>
    </row>
    <row r="112" spans="1:8" x14ac:dyDescent="0.25">
      <c r="A112" s="35"/>
      <c r="B112" s="21"/>
      <c r="C112" s="32"/>
      <c r="D112" s="32"/>
      <c r="E112" s="32"/>
      <c r="F112" s="32"/>
      <c r="G112" s="12" t="s">
        <v>253</v>
      </c>
      <c r="H112" s="13">
        <v>3</v>
      </c>
    </row>
    <row r="113" spans="1:8" ht="31.5" x14ac:dyDescent="0.25">
      <c r="A113" s="35"/>
      <c r="B113" s="21"/>
      <c r="C113" s="32"/>
      <c r="D113" s="32"/>
      <c r="E113" s="32"/>
      <c r="F113" s="32"/>
      <c r="G113" s="12" t="s">
        <v>252</v>
      </c>
      <c r="H113" s="13">
        <v>10</v>
      </c>
    </row>
    <row r="114" spans="1:8" ht="16.5" thickBot="1" x14ac:dyDescent="0.3">
      <c r="A114" s="35"/>
      <c r="B114" s="21"/>
      <c r="C114" s="32"/>
      <c r="D114" s="32"/>
      <c r="E114" s="32"/>
      <c r="F114" s="32"/>
      <c r="G114" s="12" t="s">
        <v>195</v>
      </c>
      <c r="H114" s="13">
        <v>4</v>
      </c>
    </row>
    <row r="115" spans="1:8" x14ac:dyDescent="0.25">
      <c r="A115" s="35"/>
      <c r="B115" s="21"/>
      <c r="C115" s="32"/>
      <c r="D115" s="32"/>
      <c r="E115" s="32"/>
      <c r="F115" s="32"/>
      <c r="G115" s="23" t="s">
        <v>251</v>
      </c>
      <c r="H115" s="24"/>
    </row>
    <row r="116" spans="1:8" x14ac:dyDescent="0.25">
      <c r="A116" s="35"/>
      <c r="B116" s="21"/>
      <c r="C116" s="32"/>
      <c r="D116" s="32"/>
      <c r="E116" s="32"/>
      <c r="F116" s="32"/>
      <c r="G116" s="12" t="s">
        <v>250</v>
      </c>
      <c r="H116" s="13">
        <v>16</v>
      </c>
    </row>
    <row r="117" spans="1:8" ht="31.5" x14ac:dyDescent="0.25">
      <c r="A117" s="35"/>
      <c r="B117" s="21"/>
      <c r="C117" s="32"/>
      <c r="D117" s="32"/>
      <c r="E117" s="32"/>
      <c r="F117" s="32"/>
      <c r="G117" s="12" t="s">
        <v>249</v>
      </c>
      <c r="H117" s="13">
        <v>13</v>
      </c>
    </row>
    <row r="118" spans="1:8" ht="4.5" customHeight="1" thickBot="1" x14ac:dyDescent="0.3">
      <c r="A118" s="35"/>
      <c r="B118" s="21"/>
      <c r="C118" s="33"/>
      <c r="D118" s="33"/>
      <c r="E118" s="33"/>
      <c r="F118" s="33"/>
      <c r="G118" s="25" t="s">
        <v>8</v>
      </c>
      <c r="H118" s="27">
        <f>SUM(H110:H110,H112:H114,H116:H117)</f>
        <v>53</v>
      </c>
    </row>
    <row r="119" spans="1:8" ht="176.25" customHeight="1" thickBot="1" x14ac:dyDescent="0.3">
      <c r="A119" s="36"/>
      <c r="B119" s="22"/>
      <c r="C119" s="29" t="s">
        <v>248</v>
      </c>
      <c r="D119" s="29"/>
      <c r="E119" s="29"/>
      <c r="F119" s="30"/>
      <c r="G119" s="26"/>
      <c r="H119" s="28"/>
    </row>
    <row r="120" spans="1:8" ht="16.5" thickBot="1" x14ac:dyDescent="0.3">
      <c r="A120" s="44" t="s">
        <v>247</v>
      </c>
      <c r="B120" s="45"/>
      <c r="C120" s="45"/>
      <c r="D120" s="45"/>
      <c r="E120" s="46"/>
      <c r="F120" s="47">
        <f>H118+H107+H100+H86+H76+H63+H51+H40+H27+H14+H9</f>
        <v>496</v>
      </c>
      <c r="G120" s="48"/>
      <c r="H120" s="49"/>
    </row>
    <row r="121" spans="1:8" ht="409.5" customHeight="1" thickBot="1" x14ac:dyDescent="0.3">
      <c r="A121" s="39" t="s">
        <v>9</v>
      </c>
      <c r="B121" s="40"/>
      <c r="C121" s="41" t="s">
        <v>246</v>
      </c>
      <c r="D121" s="42"/>
      <c r="E121" s="42"/>
      <c r="F121" s="43"/>
      <c r="G121" s="14" t="s">
        <v>245</v>
      </c>
      <c r="H121" s="15" t="s">
        <v>243</v>
      </c>
    </row>
    <row r="122" spans="1:8" ht="409.5" customHeight="1" thickBot="1" x14ac:dyDescent="0.3">
      <c r="A122" s="39" t="s">
        <v>9</v>
      </c>
      <c r="B122" s="40"/>
      <c r="C122" s="41" t="s">
        <v>244</v>
      </c>
      <c r="D122" s="42"/>
      <c r="E122" s="42"/>
      <c r="F122" s="43"/>
      <c r="G122" s="14" t="s">
        <v>117</v>
      </c>
      <c r="H122" s="15" t="s">
        <v>243</v>
      </c>
    </row>
  </sheetData>
  <sheetProtection algorithmName="SHA-512" hashValue="CG7ByNRDrTRzkYk29useAkhvPiPXhpVp1UV+z8F4U96wmz2ea2rqrOiK43AmI03cw4Oo1WAzeqOfhF4tBKl8TQ==" saltValue="CERFeDz0+OqhJAx4nOPi9w==" spinCount="100000" sheet="1" formatCells="0" formatColumns="0" formatRows="0" insertColumns="0" insertRows="0" insertHyperlinks="0" sort="0" autoFilter="0"/>
  <autoFilter ref="A1:H458" xr:uid="{9935AF2A-4D8B-4F1A-85F3-AE774492B6F5}"/>
  <mergeCells count="132">
    <mergeCell ref="E102:E107"/>
    <mergeCell ref="F102:F107"/>
    <mergeCell ref="D88:D100"/>
    <mergeCell ref="E88:E100"/>
    <mergeCell ref="F88:F100"/>
    <mergeCell ref="B102:B108"/>
    <mergeCell ref="H107:H108"/>
    <mergeCell ref="C108:F108"/>
    <mergeCell ref="G102:H102"/>
    <mergeCell ref="G104:H104"/>
    <mergeCell ref="G107:G108"/>
    <mergeCell ref="C102:C107"/>
    <mergeCell ref="B88:B101"/>
    <mergeCell ref="G88:H88"/>
    <mergeCell ref="G91:H91"/>
    <mergeCell ref="G97:H97"/>
    <mergeCell ref="G86:G87"/>
    <mergeCell ref="C53:C63"/>
    <mergeCell ref="D53:D63"/>
    <mergeCell ref="E53:E63"/>
    <mergeCell ref="F53:F63"/>
    <mergeCell ref="B78:B87"/>
    <mergeCell ref="G78:H78"/>
    <mergeCell ref="G100:G101"/>
    <mergeCell ref="H100:H101"/>
    <mergeCell ref="C101:F101"/>
    <mergeCell ref="C88:C100"/>
    <mergeCell ref="H86:H87"/>
    <mergeCell ref="C87:F87"/>
    <mergeCell ref="C78:C86"/>
    <mergeCell ref="D78:D86"/>
    <mergeCell ref="E78:E86"/>
    <mergeCell ref="F78:F86"/>
    <mergeCell ref="G82:H82"/>
    <mergeCell ref="G42:H42"/>
    <mergeCell ref="G46:H46"/>
    <mergeCell ref="G51:G52"/>
    <mergeCell ref="H51:H52"/>
    <mergeCell ref="C52:F52"/>
    <mergeCell ref="C42:C51"/>
    <mergeCell ref="B65:B77"/>
    <mergeCell ref="G65:H65"/>
    <mergeCell ref="G69:H69"/>
    <mergeCell ref="G74:H74"/>
    <mergeCell ref="G76:G77"/>
    <mergeCell ref="H76:H77"/>
    <mergeCell ref="D42:D51"/>
    <mergeCell ref="E42:E51"/>
    <mergeCell ref="F42:F51"/>
    <mergeCell ref="B53:B64"/>
    <mergeCell ref="G53:H53"/>
    <mergeCell ref="G55:H55"/>
    <mergeCell ref="G60:H60"/>
    <mergeCell ref="G63:G64"/>
    <mergeCell ref="H63:H64"/>
    <mergeCell ref="C64:F64"/>
    <mergeCell ref="C77:F77"/>
    <mergeCell ref="C65:C76"/>
    <mergeCell ref="G29:H29"/>
    <mergeCell ref="G32:H32"/>
    <mergeCell ref="G37:H37"/>
    <mergeCell ref="G40:G41"/>
    <mergeCell ref="H40:H41"/>
    <mergeCell ref="C41:F41"/>
    <mergeCell ref="C29:C40"/>
    <mergeCell ref="D29:D40"/>
    <mergeCell ref="E29:E40"/>
    <mergeCell ref="F29:F40"/>
    <mergeCell ref="F2:F9"/>
    <mergeCell ref="A2:A10"/>
    <mergeCell ref="A11:A15"/>
    <mergeCell ref="A16:A28"/>
    <mergeCell ref="A109:A119"/>
    <mergeCell ref="A29:A41"/>
    <mergeCell ref="A42:A52"/>
    <mergeCell ref="A53:A64"/>
    <mergeCell ref="A65:A77"/>
    <mergeCell ref="A78:A87"/>
    <mergeCell ref="F11:F14"/>
    <mergeCell ref="B2:B10"/>
    <mergeCell ref="B11:B15"/>
    <mergeCell ref="E109:E118"/>
    <mergeCell ref="B16:B28"/>
    <mergeCell ref="D16:D27"/>
    <mergeCell ref="A88:A101"/>
    <mergeCell ref="A102:A108"/>
    <mergeCell ref="B29:B41"/>
    <mergeCell ref="B42:B52"/>
    <mergeCell ref="D65:D76"/>
    <mergeCell ref="E65:E76"/>
    <mergeCell ref="F65:F76"/>
    <mergeCell ref="D102:D107"/>
    <mergeCell ref="G2:H2"/>
    <mergeCell ref="G4:H4"/>
    <mergeCell ref="G9:G10"/>
    <mergeCell ref="H9:H10"/>
    <mergeCell ref="C10:F10"/>
    <mergeCell ref="C2:C9"/>
    <mergeCell ref="D2:D9"/>
    <mergeCell ref="E2:E9"/>
    <mergeCell ref="E16:E27"/>
    <mergeCell ref="F16:F27"/>
    <mergeCell ref="G11:H11"/>
    <mergeCell ref="G14:G15"/>
    <mergeCell ref="H14:H15"/>
    <mergeCell ref="C15:F15"/>
    <mergeCell ref="C11:C14"/>
    <mergeCell ref="D11:D14"/>
    <mergeCell ref="E11:E14"/>
    <mergeCell ref="G16:H16"/>
    <mergeCell ref="G20:H20"/>
    <mergeCell ref="G24:H24"/>
    <mergeCell ref="G27:G28"/>
    <mergeCell ref="H27:H28"/>
    <mergeCell ref="C28:F28"/>
    <mergeCell ref="C16:C27"/>
    <mergeCell ref="A122:B122"/>
    <mergeCell ref="C122:F122"/>
    <mergeCell ref="A120:E120"/>
    <mergeCell ref="F120:H120"/>
    <mergeCell ref="A121:B121"/>
    <mergeCell ref="C121:F121"/>
    <mergeCell ref="G118:G119"/>
    <mergeCell ref="H118:H119"/>
    <mergeCell ref="C119:F119"/>
    <mergeCell ref="F109:F118"/>
    <mergeCell ref="B109:B119"/>
    <mergeCell ref="G109:H109"/>
    <mergeCell ref="G111:H111"/>
    <mergeCell ref="G115:H115"/>
    <mergeCell ref="C109:C118"/>
    <mergeCell ref="D109:D1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183DB-C2E2-466A-AA19-62AF5D25764C}">
  <dimension ref="A1:J86"/>
  <sheetViews>
    <sheetView zoomScale="85" zoomScaleNormal="85" workbookViewId="0">
      <selection activeCell="G11" sqref="G11"/>
    </sheetView>
  </sheetViews>
  <sheetFormatPr defaultColWidth="9.140625" defaultRowHeight="15.75" x14ac:dyDescent="0.25"/>
  <cols>
    <col min="1" max="1" width="12" style="3" customWidth="1"/>
    <col min="2" max="2" width="28.7109375" style="4" customWidth="1"/>
    <col min="3" max="3" width="41.5703125" style="3" customWidth="1"/>
    <col min="4" max="4" width="39" style="3" customWidth="1"/>
    <col min="5" max="5" width="48.5703125" style="3" customWidth="1"/>
    <col min="6" max="6" width="45.5703125" style="3" customWidth="1"/>
    <col min="7" max="7" width="30.28515625" style="3" customWidth="1"/>
    <col min="8" max="8" width="26.42578125" style="3" customWidth="1"/>
    <col min="9" max="16384" width="9.140625" style="2"/>
  </cols>
  <sheetData>
    <row r="1" spans="1:8" s="1" customFormat="1" ht="32.25" thickBot="1" x14ac:dyDescent="0.3">
      <c r="A1" s="5" t="s">
        <v>0</v>
      </c>
      <c r="B1" s="6" t="s">
        <v>1</v>
      </c>
      <c r="C1" s="18" t="s">
        <v>2</v>
      </c>
      <c r="D1" s="7" t="s">
        <v>3</v>
      </c>
      <c r="E1" s="7" t="s">
        <v>4</v>
      </c>
      <c r="F1" s="7" t="s">
        <v>5</v>
      </c>
      <c r="G1" s="8" t="s">
        <v>6</v>
      </c>
      <c r="H1" s="9" t="s">
        <v>7</v>
      </c>
    </row>
    <row r="2" spans="1:8" ht="15.75" customHeight="1" x14ac:dyDescent="0.25">
      <c r="A2" s="34">
        <v>1</v>
      </c>
      <c r="B2" s="20" t="s">
        <v>442</v>
      </c>
      <c r="C2" s="31" t="s">
        <v>456</v>
      </c>
      <c r="D2" s="31" t="s">
        <v>455</v>
      </c>
      <c r="E2" s="31" t="s">
        <v>448</v>
      </c>
      <c r="F2" s="31" t="s">
        <v>447</v>
      </c>
      <c r="G2" s="23" t="s">
        <v>74</v>
      </c>
      <c r="H2" s="24"/>
    </row>
    <row r="3" spans="1:8" ht="15.75" customHeight="1" x14ac:dyDescent="0.25">
      <c r="A3" s="35"/>
      <c r="B3" s="21"/>
      <c r="C3" s="32"/>
      <c r="D3" s="32"/>
      <c r="E3" s="32"/>
      <c r="F3" s="32"/>
      <c r="G3" s="12" t="s">
        <v>437</v>
      </c>
      <c r="H3" s="13">
        <v>10</v>
      </c>
    </row>
    <row r="4" spans="1:8" ht="15.75" customHeight="1" x14ac:dyDescent="0.25">
      <c r="A4" s="35"/>
      <c r="B4" s="21"/>
      <c r="C4" s="32"/>
      <c r="D4" s="32"/>
      <c r="E4" s="32"/>
      <c r="F4" s="32"/>
      <c r="G4" s="12" t="s">
        <v>436</v>
      </c>
      <c r="H4" s="13">
        <v>20</v>
      </c>
    </row>
    <row r="5" spans="1:8" ht="15.75" customHeight="1" x14ac:dyDescent="0.25">
      <c r="A5" s="35"/>
      <c r="B5" s="21"/>
      <c r="C5" s="32"/>
      <c r="D5" s="32"/>
      <c r="E5" s="32"/>
      <c r="F5" s="32"/>
      <c r="G5" s="12" t="s">
        <v>435</v>
      </c>
      <c r="H5" s="13">
        <v>2</v>
      </c>
    </row>
    <row r="6" spans="1:8" ht="304.5" customHeight="1" thickBot="1" x14ac:dyDescent="0.3">
      <c r="A6" s="35"/>
      <c r="B6" s="21"/>
      <c r="C6" s="33"/>
      <c r="D6" s="33"/>
      <c r="E6" s="33"/>
      <c r="F6" s="33"/>
      <c r="G6" s="25" t="s">
        <v>8</v>
      </c>
      <c r="H6" s="27">
        <f>SUM(H3:H5)</f>
        <v>32</v>
      </c>
    </row>
    <row r="7" spans="1:8" ht="147.75" customHeight="1" thickBot="1" x14ac:dyDescent="0.3">
      <c r="A7" s="36"/>
      <c r="B7" s="22"/>
      <c r="C7" s="29" t="s">
        <v>457</v>
      </c>
      <c r="D7" s="29"/>
      <c r="E7" s="29"/>
      <c r="F7" s="30"/>
      <c r="G7" s="26"/>
      <c r="H7" s="28"/>
    </row>
    <row r="8" spans="1:8" ht="16.5" customHeight="1" x14ac:dyDescent="0.25">
      <c r="A8" s="34">
        <v>2</v>
      </c>
      <c r="B8" s="20" t="s">
        <v>442</v>
      </c>
      <c r="C8" s="31" t="s">
        <v>454</v>
      </c>
      <c r="D8" s="31" t="s">
        <v>453</v>
      </c>
      <c r="E8" s="31" t="s">
        <v>448</v>
      </c>
      <c r="F8" s="31" t="s">
        <v>447</v>
      </c>
      <c r="G8" s="23" t="s">
        <v>74</v>
      </c>
      <c r="H8" s="24"/>
    </row>
    <row r="9" spans="1:8" ht="15.75" customHeight="1" x14ac:dyDescent="0.25">
      <c r="A9" s="35"/>
      <c r="B9" s="21"/>
      <c r="C9" s="32"/>
      <c r="D9" s="32"/>
      <c r="E9" s="32"/>
      <c r="F9" s="32"/>
      <c r="G9" s="12" t="s">
        <v>437</v>
      </c>
      <c r="H9" s="13">
        <v>5</v>
      </c>
    </row>
    <row r="10" spans="1:8" ht="15.75" customHeight="1" x14ac:dyDescent="0.25">
      <c r="A10" s="35"/>
      <c r="B10" s="21"/>
      <c r="C10" s="32"/>
      <c r="D10" s="32"/>
      <c r="E10" s="32"/>
      <c r="F10" s="32"/>
      <c r="G10" s="12" t="s">
        <v>436</v>
      </c>
      <c r="H10" s="13">
        <v>6</v>
      </c>
    </row>
    <row r="11" spans="1:8" ht="15" customHeight="1" x14ac:dyDescent="0.25">
      <c r="A11" s="35"/>
      <c r="B11" s="21"/>
      <c r="C11" s="32"/>
      <c r="D11" s="32"/>
      <c r="E11" s="32"/>
      <c r="F11" s="32"/>
      <c r="G11" s="12" t="s">
        <v>435</v>
      </c>
      <c r="H11" s="13">
        <v>2</v>
      </c>
    </row>
    <row r="12" spans="1:8" ht="308.25" customHeight="1" thickBot="1" x14ac:dyDescent="0.3">
      <c r="A12" s="35"/>
      <c r="B12" s="21"/>
      <c r="C12" s="33"/>
      <c r="D12" s="33"/>
      <c r="E12" s="33"/>
      <c r="F12" s="33"/>
      <c r="G12" s="25" t="s">
        <v>8</v>
      </c>
      <c r="H12" s="27">
        <f>SUM(H9:H11)</f>
        <v>13</v>
      </c>
    </row>
    <row r="13" spans="1:8" ht="102.75" customHeight="1" thickBot="1" x14ac:dyDescent="0.3">
      <c r="A13" s="36"/>
      <c r="B13" s="22"/>
      <c r="C13" s="29" t="s">
        <v>458</v>
      </c>
      <c r="D13" s="29"/>
      <c r="E13" s="29"/>
      <c r="F13" s="30"/>
      <c r="G13" s="26"/>
      <c r="H13" s="28"/>
    </row>
    <row r="14" spans="1:8" ht="16.5" customHeight="1" x14ac:dyDescent="0.25">
      <c r="A14" s="34">
        <v>3</v>
      </c>
      <c r="B14" s="20" t="s">
        <v>442</v>
      </c>
      <c r="C14" s="31" t="s">
        <v>452</v>
      </c>
      <c r="D14" s="31" t="s">
        <v>451</v>
      </c>
      <c r="E14" s="31" t="s">
        <v>448</v>
      </c>
      <c r="F14" s="31" t="s">
        <v>447</v>
      </c>
      <c r="G14" s="23" t="s">
        <v>74</v>
      </c>
      <c r="H14" s="24"/>
    </row>
    <row r="15" spans="1:8" ht="15.75" customHeight="1" x14ac:dyDescent="0.25">
      <c r="A15" s="35"/>
      <c r="B15" s="21"/>
      <c r="C15" s="32"/>
      <c r="D15" s="32"/>
      <c r="E15" s="32"/>
      <c r="F15" s="32"/>
      <c r="G15" s="12" t="s">
        <v>437</v>
      </c>
      <c r="H15" s="13">
        <v>6</v>
      </c>
    </row>
    <row r="16" spans="1:8" ht="15.75" customHeight="1" x14ac:dyDescent="0.25">
      <c r="A16" s="35"/>
      <c r="B16" s="21"/>
      <c r="C16" s="32"/>
      <c r="D16" s="32"/>
      <c r="E16" s="32"/>
      <c r="F16" s="32"/>
      <c r="G16" s="12" t="s">
        <v>435</v>
      </c>
      <c r="H16" s="13">
        <v>3</v>
      </c>
    </row>
    <row r="17" spans="1:8" ht="322.5" customHeight="1" thickBot="1" x14ac:dyDescent="0.3">
      <c r="A17" s="35"/>
      <c r="B17" s="21"/>
      <c r="C17" s="33"/>
      <c r="D17" s="33"/>
      <c r="E17" s="33"/>
      <c r="F17" s="33"/>
      <c r="G17" s="25" t="s">
        <v>8</v>
      </c>
      <c r="H17" s="27">
        <f>SUM(H15:H16)</f>
        <v>9</v>
      </c>
    </row>
    <row r="18" spans="1:8" ht="96" customHeight="1" thickBot="1" x14ac:dyDescent="0.3">
      <c r="A18" s="36"/>
      <c r="B18" s="22"/>
      <c r="C18" s="29" t="s">
        <v>459</v>
      </c>
      <c r="D18" s="29"/>
      <c r="E18" s="29"/>
      <c r="F18" s="30"/>
      <c r="G18" s="26"/>
      <c r="H18" s="28"/>
    </row>
    <row r="19" spans="1:8" ht="16.5" customHeight="1" x14ac:dyDescent="0.25">
      <c r="A19" s="34">
        <v>4</v>
      </c>
      <c r="B19" s="20" t="s">
        <v>442</v>
      </c>
      <c r="C19" s="31" t="s">
        <v>450</v>
      </c>
      <c r="D19" s="31" t="s">
        <v>449</v>
      </c>
      <c r="E19" s="31" t="s">
        <v>448</v>
      </c>
      <c r="F19" s="31" t="s">
        <v>447</v>
      </c>
      <c r="G19" s="23" t="s">
        <v>74</v>
      </c>
      <c r="H19" s="24"/>
    </row>
    <row r="20" spans="1:8" ht="15.75" customHeight="1" x14ac:dyDescent="0.25">
      <c r="A20" s="35"/>
      <c r="B20" s="21"/>
      <c r="C20" s="32"/>
      <c r="D20" s="32"/>
      <c r="E20" s="32"/>
      <c r="F20" s="32"/>
      <c r="G20" s="12" t="s">
        <v>437</v>
      </c>
      <c r="H20" s="13">
        <v>3</v>
      </c>
    </row>
    <row r="21" spans="1:8" ht="15.75" customHeight="1" x14ac:dyDescent="0.25">
      <c r="A21" s="35"/>
      <c r="B21" s="21"/>
      <c r="C21" s="32"/>
      <c r="D21" s="32"/>
      <c r="E21" s="32"/>
      <c r="F21" s="32"/>
      <c r="G21" s="12" t="s">
        <v>436</v>
      </c>
      <c r="H21" s="13">
        <v>10</v>
      </c>
    </row>
    <row r="22" spans="1:8" ht="15.75" customHeight="1" x14ac:dyDescent="0.25">
      <c r="A22" s="35"/>
      <c r="B22" s="21"/>
      <c r="C22" s="32"/>
      <c r="D22" s="32"/>
      <c r="E22" s="32"/>
      <c r="F22" s="32"/>
      <c r="G22" s="12" t="s">
        <v>435</v>
      </c>
      <c r="H22" s="13">
        <v>4</v>
      </c>
    </row>
    <row r="23" spans="1:8" ht="324.95" customHeight="1" thickBot="1" x14ac:dyDescent="0.3">
      <c r="A23" s="35"/>
      <c r="B23" s="21"/>
      <c r="C23" s="33"/>
      <c r="D23" s="33"/>
      <c r="E23" s="33"/>
      <c r="F23" s="33"/>
      <c r="G23" s="25" t="s">
        <v>8</v>
      </c>
      <c r="H23" s="27">
        <f>SUM(H20:H22)</f>
        <v>17</v>
      </c>
    </row>
    <row r="24" spans="1:8" ht="114" customHeight="1" thickBot="1" x14ac:dyDescent="0.3">
      <c r="A24" s="36"/>
      <c r="B24" s="22"/>
      <c r="C24" s="29" t="s">
        <v>460</v>
      </c>
      <c r="D24" s="29"/>
      <c r="E24" s="29"/>
      <c r="F24" s="30"/>
      <c r="G24" s="26"/>
      <c r="H24" s="28"/>
    </row>
    <row r="25" spans="1:8" ht="16.5" customHeight="1" x14ac:dyDescent="0.25">
      <c r="A25" s="34">
        <v>5</v>
      </c>
      <c r="B25" s="20" t="s">
        <v>442</v>
      </c>
      <c r="C25" s="31" t="s">
        <v>446</v>
      </c>
      <c r="D25" s="31" t="s">
        <v>445</v>
      </c>
      <c r="E25" s="31" t="s">
        <v>444</v>
      </c>
      <c r="F25" s="31" t="s">
        <v>443</v>
      </c>
      <c r="G25" s="23" t="s">
        <v>74</v>
      </c>
      <c r="H25" s="24"/>
    </row>
    <row r="26" spans="1:8" x14ac:dyDescent="0.25">
      <c r="A26" s="35"/>
      <c r="B26" s="21"/>
      <c r="C26" s="32"/>
      <c r="D26" s="32"/>
      <c r="E26" s="32"/>
      <c r="F26" s="32"/>
      <c r="G26" s="12" t="s">
        <v>437</v>
      </c>
      <c r="H26" s="13">
        <v>5</v>
      </c>
    </row>
    <row r="27" spans="1:8" ht="9.9499999999999993" customHeight="1" x14ac:dyDescent="0.25">
      <c r="A27" s="35"/>
      <c r="B27" s="21"/>
      <c r="C27" s="32"/>
      <c r="D27" s="32"/>
      <c r="E27" s="32"/>
      <c r="F27" s="32"/>
      <c r="G27" s="12" t="s">
        <v>436</v>
      </c>
      <c r="H27" s="13">
        <v>5</v>
      </c>
    </row>
    <row r="28" spans="1:8" ht="123" customHeight="1" thickBot="1" x14ac:dyDescent="0.3">
      <c r="A28" s="35"/>
      <c r="B28" s="21"/>
      <c r="C28" s="33"/>
      <c r="D28" s="33"/>
      <c r="E28" s="33"/>
      <c r="F28" s="33"/>
      <c r="G28" s="25" t="s">
        <v>8</v>
      </c>
      <c r="H28" s="27">
        <f>SUM(H26:H27)</f>
        <v>10</v>
      </c>
    </row>
    <row r="29" spans="1:8" ht="114" customHeight="1" thickBot="1" x14ac:dyDescent="0.3">
      <c r="A29" s="36"/>
      <c r="B29" s="22"/>
      <c r="C29" s="29" t="s">
        <v>461</v>
      </c>
      <c r="D29" s="29"/>
      <c r="E29" s="29"/>
      <c r="F29" s="30"/>
      <c r="G29" s="26"/>
      <c r="H29" s="28"/>
    </row>
    <row r="30" spans="1:8" ht="16.5" customHeight="1" x14ac:dyDescent="0.25">
      <c r="A30" s="34">
        <v>6</v>
      </c>
      <c r="B30" s="20" t="s">
        <v>442</v>
      </c>
      <c r="C30" s="31" t="s">
        <v>441</v>
      </c>
      <c r="D30" s="31" t="s">
        <v>440</v>
      </c>
      <c r="E30" s="31" t="s">
        <v>439</v>
      </c>
      <c r="F30" s="31" t="s">
        <v>438</v>
      </c>
      <c r="G30" s="23" t="s">
        <v>74</v>
      </c>
      <c r="H30" s="24"/>
    </row>
    <row r="31" spans="1:8" x14ac:dyDescent="0.25">
      <c r="A31" s="35"/>
      <c r="B31" s="21"/>
      <c r="C31" s="32"/>
      <c r="D31" s="32"/>
      <c r="E31" s="32"/>
      <c r="F31" s="32"/>
      <c r="G31" s="12" t="s">
        <v>437</v>
      </c>
      <c r="H31" s="13">
        <v>2</v>
      </c>
    </row>
    <row r="32" spans="1:8" x14ac:dyDescent="0.25">
      <c r="A32" s="35"/>
      <c r="B32" s="21"/>
      <c r="C32" s="32"/>
      <c r="D32" s="32"/>
      <c r="E32" s="32"/>
      <c r="F32" s="32"/>
      <c r="G32" s="12" t="s">
        <v>436</v>
      </c>
      <c r="H32" s="13">
        <v>5</v>
      </c>
    </row>
    <row r="33" spans="1:8" x14ac:dyDescent="0.25">
      <c r="A33" s="35"/>
      <c r="B33" s="21"/>
      <c r="C33" s="32"/>
      <c r="D33" s="32"/>
      <c r="E33" s="32"/>
      <c r="F33" s="32"/>
      <c r="G33" s="12" t="s">
        <v>435</v>
      </c>
      <c r="H33" s="13">
        <v>5</v>
      </c>
    </row>
    <row r="34" spans="1:8" ht="134.25" customHeight="1" thickBot="1" x14ac:dyDescent="0.3">
      <c r="A34" s="35"/>
      <c r="B34" s="21"/>
      <c r="C34" s="33"/>
      <c r="D34" s="33"/>
      <c r="E34" s="33"/>
      <c r="F34" s="33"/>
      <c r="G34" s="25" t="s">
        <v>8</v>
      </c>
      <c r="H34" s="27">
        <f>SUM(H31:H33)</f>
        <v>12</v>
      </c>
    </row>
    <row r="35" spans="1:8" ht="129" customHeight="1" thickBot="1" x14ac:dyDescent="0.3">
      <c r="A35" s="36"/>
      <c r="B35" s="22"/>
      <c r="C35" s="29" t="s">
        <v>462</v>
      </c>
      <c r="D35" s="29"/>
      <c r="E35" s="29"/>
      <c r="F35" s="30"/>
      <c r="G35" s="26"/>
      <c r="H35" s="28"/>
    </row>
    <row r="36" spans="1:8" ht="16.5" customHeight="1" x14ac:dyDescent="0.25">
      <c r="A36" s="34">
        <v>7</v>
      </c>
      <c r="B36" s="20" t="s">
        <v>412</v>
      </c>
      <c r="C36" s="31" t="s">
        <v>434</v>
      </c>
      <c r="D36" s="31" t="s">
        <v>433</v>
      </c>
      <c r="E36" s="31" t="s">
        <v>432</v>
      </c>
      <c r="F36" s="31" t="s">
        <v>416</v>
      </c>
      <c r="G36" s="23" t="s">
        <v>431</v>
      </c>
      <c r="H36" s="24"/>
    </row>
    <row r="37" spans="1:8" x14ac:dyDescent="0.25">
      <c r="A37" s="35"/>
      <c r="B37" s="21"/>
      <c r="C37" s="32"/>
      <c r="D37" s="32"/>
      <c r="E37" s="32"/>
      <c r="F37" s="32"/>
      <c r="G37" s="12" t="s">
        <v>430</v>
      </c>
      <c r="H37" s="13">
        <v>28</v>
      </c>
    </row>
    <row r="38" spans="1:8" x14ac:dyDescent="0.25">
      <c r="A38" s="35"/>
      <c r="B38" s="21"/>
      <c r="C38" s="32"/>
      <c r="D38" s="32"/>
      <c r="E38" s="32"/>
      <c r="F38" s="32"/>
      <c r="G38" s="12" t="s">
        <v>429</v>
      </c>
      <c r="H38" s="13">
        <v>28</v>
      </c>
    </row>
    <row r="39" spans="1:8" x14ac:dyDescent="0.25">
      <c r="A39" s="35"/>
      <c r="B39" s="21"/>
      <c r="C39" s="32"/>
      <c r="D39" s="32"/>
      <c r="E39" s="32"/>
      <c r="F39" s="32"/>
      <c r="G39" s="12" t="s">
        <v>428</v>
      </c>
      <c r="H39" s="13">
        <v>12</v>
      </c>
    </row>
    <row r="40" spans="1:8" ht="31.5" x14ac:dyDescent="0.25">
      <c r="A40" s="35"/>
      <c r="B40" s="21"/>
      <c r="C40" s="32"/>
      <c r="D40" s="32"/>
      <c r="E40" s="32"/>
      <c r="F40" s="32"/>
      <c r="G40" s="12" t="s">
        <v>427</v>
      </c>
      <c r="H40" s="13">
        <v>20</v>
      </c>
    </row>
    <row r="41" spans="1:8" x14ac:dyDescent="0.25">
      <c r="A41" s="35"/>
      <c r="B41" s="21"/>
      <c r="C41" s="32"/>
      <c r="D41" s="32"/>
      <c r="E41" s="32"/>
      <c r="F41" s="32"/>
      <c r="G41" s="12" t="s">
        <v>426</v>
      </c>
      <c r="H41" s="13">
        <v>8</v>
      </c>
    </row>
    <row r="42" spans="1:8" ht="31.5" x14ac:dyDescent="0.25">
      <c r="A42" s="35"/>
      <c r="B42" s="21"/>
      <c r="C42" s="32"/>
      <c r="D42" s="32"/>
      <c r="E42" s="32"/>
      <c r="F42" s="32"/>
      <c r="G42" s="12" t="s">
        <v>425</v>
      </c>
      <c r="H42" s="13">
        <v>8</v>
      </c>
    </row>
    <row r="43" spans="1:8" x14ac:dyDescent="0.25">
      <c r="A43" s="35"/>
      <c r="B43" s="21"/>
      <c r="C43" s="32"/>
      <c r="D43" s="32"/>
      <c r="E43" s="32"/>
      <c r="F43" s="32"/>
      <c r="G43" s="12" t="s">
        <v>195</v>
      </c>
      <c r="H43" s="13">
        <v>20</v>
      </c>
    </row>
    <row r="44" spans="1:8" ht="120.6" customHeight="1" thickBot="1" x14ac:dyDescent="0.3">
      <c r="A44" s="35"/>
      <c r="B44" s="21"/>
      <c r="C44" s="33"/>
      <c r="D44" s="33"/>
      <c r="E44" s="33"/>
      <c r="F44" s="33"/>
      <c r="G44" s="25" t="s">
        <v>8</v>
      </c>
      <c r="H44" s="27">
        <f>SUM(H37:H43,)</f>
        <v>124</v>
      </c>
    </row>
    <row r="45" spans="1:8" ht="175.5" customHeight="1" thickBot="1" x14ac:dyDescent="0.3">
      <c r="A45" s="36"/>
      <c r="B45" s="22"/>
      <c r="C45" s="52" t="s">
        <v>463</v>
      </c>
      <c r="D45" s="29"/>
      <c r="E45" s="29"/>
      <c r="F45" s="30"/>
      <c r="G45" s="26"/>
      <c r="H45" s="28"/>
    </row>
    <row r="46" spans="1:8" ht="16.5" customHeight="1" x14ac:dyDescent="0.25">
      <c r="A46" s="34">
        <v>8</v>
      </c>
      <c r="B46" s="20" t="s">
        <v>412</v>
      </c>
      <c r="C46" s="31" t="s">
        <v>424</v>
      </c>
      <c r="D46" s="31" t="s">
        <v>423</v>
      </c>
      <c r="E46" s="31" t="s">
        <v>417</v>
      </c>
      <c r="F46" s="31" t="s">
        <v>416</v>
      </c>
      <c r="G46" s="23" t="s">
        <v>407</v>
      </c>
      <c r="H46" s="24"/>
    </row>
    <row r="47" spans="1:8" ht="16.5" thickBot="1" x14ac:dyDescent="0.3">
      <c r="A47" s="35"/>
      <c r="B47" s="21"/>
      <c r="C47" s="32"/>
      <c r="D47" s="32"/>
      <c r="E47" s="32"/>
      <c r="F47" s="32"/>
      <c r="G47" s="12" t="s">
        <v>413</v>
      </c>
      <c r="H47" s="13">
        <v>10</v>
      </c>
    </row>
    <row r="48" spans="1:8" x14ac:dyDescent="0.25">
      <c r="A48" s="35"/>
      <c r="B48" s="21"/>
      <c r="C48" s="32"/>
      <c r="D48" s="32"/>
      <c r="E48" s="32"/>
      <c r="F48" s="32"/>
      <c r="G48" s="23" t="s">
        <v>404</v>
      </c>
      <c r="H48" s="24"/>
    </row>
    <row r="49" spans="1:8" x14ac:dyDescent="0.25">
      <c r="A49" s="35"/>
      <c r="B49" s="21"/>
      <c r="C49" s="32"/>
      <c r="D49" s="32"/>
      <c r="E49" s="32"/>
      <c r="F49" s="32"/>
      <c r="G49" s="12" t="s">
        <v>422</v>
      </c>
      <c r="H49" s="13">
        <v>15</v>
      </c>
    </row>
    <row r="50" spans="1:8" ht="356.25" customHeight="1" thickBot="1" x14ac:dyDescent="0.3">
      <c r="A50" s="35"/>
      <c r="B50" s="21"/>
      <c r="C50" s="33"/>
      <c r="D50" s="33"/>
      <c r="E50" s="33"/>
      <c r="F50" s="33"/>
      <c r="G50" s="25" t="s">
        <v>8</v>
      </c>
      <c r="H50" s="27">
        <f>SUM(H47:H47,H49:H49)</f>
        <v>25</v>
      </c>
    </row>
    <row r="51" spans="1:8" ht="135.75" customHeight="1" thickBot="1" x14ac:dyDescent="0.3">
      <c r="A51" s="36"/>
      <c r="B51" s="22"/>
      <c r="C51" s="52" t="s">
        <v>464</v>
      </c>
      <c r="D51" s="29"/>
      <c r="E51" s="29"/>
      <c r="F51" s="30"/>
      <c r="G51" s="26"/>
      <c r="H51" s="28"/>
    </row>
    <row r="52" spans="1:8" ht="16.5" customHeight="1" x14ac:dyDescent="0.25">
      <c r="A52" s="34">
        <v>9</v>
      </c>
      <c r="B52" s="20" t="s">
        <v>412</v>
      </c>
      <c r="C52" s="31" t="s">
        <v>421</v>
      </c>
      <c r="D52" s="31" t="s">
        <v>420</v>
      </c>
      <c r="E52" s="31" t="s">
        <v>417</v>
      </c>
      <c r="F52" s="31" t="s">
        <v>416</v>
      </c>
      <c r="G52" s="23" t="s">
        <v>407</v>
      </c>
      <c r="H52" s="24"/>
    </row>
    <row r="53" spans="1:8" x14ac:dyDescent="0.25">
      <c r="A53" s="35"/>
      <c r="B53" s="21"/>
      <c r="C53" s="32"/>
      <c r="D53" s="32"/>
      <c r="E53" s="32"/>
      <c r="F53" s="32"/>
      <c r="G53" s="12" t="s">
        <v>406</v>
      </c>
      <c r="H53" s="13">
        <v>60</v>
      </c>
    </row>
    <row r="54" spans="1:8" ht="32.25" thickBot="1" x14ac:dyDescent="0.3">
      <c r="A54" s="35"/>
      <c r="B54" s="21"/>
      <c r="C54" s="32"/>
      <c r="D54" s="32"/>
      <c r="E54" s="32"/>
      <c r="F54" s="32"/>
      <c r="G54" s="12" t="s">
        <v>405</v>
      </c>
      <c r="H54" s="13">
        <v>30</v>
      </c>
    </row>
    <row r="55" spans="1:8" x14ac:dyDescent="0.25">
      <c r="A55" s="35"/>
      <c r="B55" s="21"/>
      <c r="C55" s="32"/>
      <c r="D55" s="32"/>
      <c r="E55" s="32"/>
      <c r="F55" s="32"/>
      <c r="G55" s="23" t="s">
        <v>404</v>
      </c>
      <c r="H55" s="24"/>
    </row>
    <row r="56" spans="1:8" ht="31.5" x14ac:dyDescent="0.25">
      <c r="A56" s="35"/>
      <c r="B56" s="21"/>
      <c r="C56" s="32"/>
      <c r="D56" s="32"/>
      <c r="E56" s="32"/>
      <c r="F56" s="32"/>
      <c r="G56" s="12" t="s">
        <v>403</v>
      </c>
      <c r="H56" s="13">
        <v>7</v>
      </c>
    </row>
    <row r="57" spans="1:8" ht="31.5" x14ac:dyDescent="0.25">
      <c r="A57" s="35"/>
      <c r="B57" s="21"/>
      <c r="C57" s="32"/>
      <c r="D57" s="32"/>
      <c r="E57" s="32"/>
      <c r="F57" s="32"/>
      <c r="G57" s="12" t="s">
        <v>402</v>
      </c>
      <c r="H57" s="13">
        <v>3</v>
      </c>
    </row>
    <row r="58" spans="1:8" ht="288" customHeight="1" thickBot="1" x14ac:dyDescent="0.3">
      <c r="A58" s="35"/>
      <c r="B58" s="21"/>
      <c r="C58" s="33"/>
      <c r="D58" s="33"/>
      <c r="E58" s="33"/>
      <c r="F58" s="33"/>
      <c r="G58" s="25" t="s">
        <v>8</v>
      </c>
      <c r="H58" s="27">
        <f>SUM(H53:H54,H56:H57,)</f>
        <v>100</v>
      </c>
    </row>
    <row r="59" spans="1:8" ht="122.25" customHeight="1" thickBot="1" x14ac:dyDescent="0.3">
      <c r="A59" s="36"/>
      <c r="B59" s="22"/>
      <c r="C59" s="52" t="s">
        <v>465</v>
      </c>
      <c r="D59" s="29"/>
      <c r="E59" s="29"/>
      <c r="F59" s="30"/>
      <c r="G59" s="26"/>
      <c r="H59" s="28"/>
    </row>
    <row r="60" spans="1:8" ht="16.5" customHeight="1" x14ac:dyDescent="0.25">
      <c r="A60" s="34">
        <v>10</v>
      </c>
      <c r="B60" s="20" t="s">
        <v>412</v>
      </c>
      <c r="C60" s="31" t="s">
        <v>419</v>
      </c>
      <c r="D60" s="31" t="s">
        <v>418</v>
      </c>
      <c r="E60" s="31" t="s">
        <v>417</v>
      </c>
      <c r="F60" s="31" t="s">
        <v>416</v>
      </c>
      <c r="G60" s="23" t="s">
        <v>404</v>
      </c>
      <c r="H60" s="24"/>
    </row>
    <row r="61" spans="1:8" ht="31.5" x14ac:dyDescent="0.25">
      <c r="A61" s="35"/>
      <c r="B61" s="21"/>
      <c r="C61" s="32"/>
      <c r="D61" s="32"/>
      <c r="E61" s="32"/>
      <c r="F61" s="32"/>
      <c r="G61" s="12" t="s">
        <v>403</v>
      </c>
      <c r="H61" s="13">
        <v>48</v>
      </c>
    </row>
    <row r="62" spans="1:8" ht="31.5" x14ac:dyDescent="0.25">
      <c r="A62" s="35"/>
      <c r="B62" s="21"/>
      <c r="C62" s="32"/>
      <c r="D62" s="32"/>
      <c r="E62" s="32"/>
      <c r="F62" s="32"/>
      <c r="G62" s="12" t="s">
        <v>402</v>
      </c>
      <c r="H62" s="13">
        <v>52</v>
      </c>
    </row>
    <row r="63" spans="1:8" ht="363" customHeight="1" thickBot="1" x14ac:dyDescent="0.3">
      <c r="A63" s="35"/>
      <c r="B63" s="21"/>
      <c r="C63" s="33"/>
      <c r="D63" s="33"/>
      <c r="E63" s="33"/>
      <c r="F63" s="33"/>
      <c r="G63" s="25" t="s">
        <v>8</v>
      </c>
      <c r="H63" s="27">
        <f>SUM(H61:H62)</f>
        <v>100</v>
      </c>
    </row>
    <row r="64" spans="1:8" ht="138" customHeight="1" thickBot="1" x14ac:dyDescent="0.3">
      <c r="A64" s="36"/>
      <c r="B64" s="22"/>
      <c r="C64" s="29" t="s">
        <v>466</v>
      </c>
      <c r="D64" s="29"/>
      <c r="E64" s="29"/>
      <c r="F64" s="30"/>
      <c r="G64" s="26"/>
      <c r="H64" s="28"/>
    </row>
    <row r="65" spans="1:8" ht="16.5" customHeight="1" x14ac:dyDescent="0.25">
      <c r="A65" s="34">
        <v>11</v>
      </c>
      <c r="B65" s="20" t="s">
        <v>412</v>
      </c>
      <c r="C65" s="31" t="s">
        <v>415</v>
      </c>
      <c r="D65" s="31" t="s">
        <v>414</v>
      </c>
      <c r="E65" s="31" t="s">
        <v>409</v>
      </c>
      <c r="F65" s="31" t="s">
        <v>408</v>
      </c>
      <c r="G65" s="23" t="s">
        <v>407</v>
      </c>
      <c r="H65" s="24"/>
    </row>
    <row r="66" spans="1:8" x14ac:dyDescent="0.25">
      <c r="A66" s="35"/>
      <c r="B66" s="21"/>
      <c r="C66" s="32"/>
      <c r="D66" s="32"/>
      <c r="E66" s="32"/>
      <c r="F66" s="32"/>
      <c r="G66" s="12" t="s">
        <v>413</v>
      </c>
      <c r="H66" s="13">
        <v>10</v>
      </c>
    </row>
    <row r="67" spans="1:8" x14ac:dyDescent="0.25">
      <c r="A67" s="35"/>
      <c r="B67" s="21"/>
      <c r="C67" s="32"/>
      <c r="D67" s="32"/>
      <c r="E67" s="32"/>
      <c r="F67" s="32"/>
      <c r="G67" s="12" t="s">
        <v>406</v>
      </c>
      <c r="H67" s="13">
        <v>3</v>
      </c>
    </row>
    <row r="68" spans="1:8" ht="32.25" thickBot="1" x14ac:dyDescent="0.3">
      <c r="A68" s="35"/>
      <c r="B68" s="21"/>
      <c r="C68" s="32"/>
      <c r="D68" s="32"/>
      <c r="E68" s="32"/>
      <c r="F68" s="32"/>
      <c r="G68" s="12" t="s">
        <v>405</v>
      </c>
      <c r="H68" s="13">
        <v>3</v>
      </c>
    </row>
    <row r="69" spans="1:8" x14ac:dyDescent="0.25">
      <c r="A69" s="35"/>
      <c r="B69" s="21"/>
      <c r="C69" s="32"/>
      <c r="D69" s="32"/>
      <c r="E69" s="32"/>
      <c r="F69" s="32"/>
      <c r="G69" s="23" t="s">
        <v>404</v>
      </c>
      <c r="H69" s="24"/>
    </row>
    <row r="70" spans="1:8" ht="31.5" x14ac:dyDescent="0.25">
      <c r="A70" s="35"/>
      <c r="B70" s="21"/>
      <c r="C70" s="32"/>
      <c r="D70" s="32"/>
      <c r="E70" s="32"/>
      <c r="F70" s="32"/>
      <c r="G70" s="12" t="s">
        <v>403</v>
      </c>
      <c r="H70" s="13">
        <v>5</v>
      </c>
    </row>
    <row r="71" spans="1:8" ht="31.5" x14ac:dyDescent="0.25">
      <c r="A71" s="35"/>
      <c r="B71" s="21"/>
      <c r="C71" s="32"/>
      <c r="D71" s="32"/>
      <c r="E71" s="32"/>
      <c r="F71" s="32"/>
      <c r="G71" s="12" t="s">
        <v>402</v>
      </c>
      <c r="H71" s="13">
        <v>5</v>
      </c>
    </row>
    <row r="72" spans="1:8" x14ac:dyDescent="0.25">
      <c r="A72" s="35"/>
      <c r="B72" s="21"/>
      <c r="C72" s="32"/>
      <c r="D72" s="32"/>
      <c r="E72" s="32"/>
      <c r="F72" s="32"/>
      <c r="G72" s="12" t="s">
        <v>401</v>
      </c>
      <c r="H72" s="13">
        <v>5</v>
      </c>
    </row>
    <row r="73" spans="1:8" ht="117.6" customHeight="1" thickBot="1" x14ac:dyDescent="0.3">
      <c r="A73" s="35"/>
      <c r="B73" s="21"/>
      <c r="C73" s="33"/>
      <c r="D73" s="33"/>
      <c r="E73" s="33"/>
      <c r="F73" s="33"/>
      <c r="G73" s="25" t="s">
        <v>8</v>
      </c>
      <c r="H73" s="27">
        <f>SUM(H66:H68,H70:H72)</f>
        <v>31</v>
      </c>
    </row>
    <row r="74" spans="1:8" ht="120.75" customHeight="1" thickBot="1" x14ac:dyDescent="0.3">
      <c r="A74" s="36"/>
      <c r="B74" s="22"/>
      <c r="C74" s="29" t="s">
        <v>467</v>
      </c>
      <c r="D74" s="29"/>
      <c r="E74" s="29"/>
      <c r="F74" s="30"/>
      <c r="G74" s="26"/>
      <c r="H74" s="28"/>
    </row>
    <row r="75" spans="1:8" ht="16.5" customHeight="1" x14ac:dyDescent="0.25">
      <c r="A75" s="34">
        <v>12</v>
      </c>
      <c r="B75" s="20" t="s">
        <v>412</v>
      </c>
      <c r="C75" s="31" t="s">
        <v>411</v>
      </c>
      <c r="D75" s="31" t="s">
        <v>410</v>
      </c>
      <c r="E75" s="31" t="s">
        <v>409</v>
      </c>
      <c r="F75" s="31" t="s">
        <v>408</v>
      </c>
      <c r="G75" s="23" t="s">
        <v>407</v>
      </c>
      <c r="H75" s="24"/>
    </row>
    <row r="76" spans="1:8" x14ac:dyDescent="0.25">
      <c r="A76" s="35"/>
      <c r="B76" s="21"/>
      <c r="C76" s="32"/>
      <c r="D76" s="32"/>
      <c r="E76" s="32"/>
      <c r="F76" s="32"/>
      <c r="G76" s="12" t="s">
        <v>406</v>
      </c>
      <c r="H76" s="13">
        <v>5</v>
      </c>
    </row>
    <row r="77" spans="1:8" ht="32.25" thickBot="1" x14ac:dyDescent="0.3">
      <c r="A77" s="35"/>
      <c r="B77" s="21"/>
      <c r="C77" s="32"/>
      <c r="D77" s="32"/>
      <c r="E77" s="32"/>
      <c r="F77" s="32"/>
      <c r="G77" s="12" t="s">
        <v>405</v>
      </c>
      <c r="H77" s="13">
        <v>3</v>
      </c>
    </row>
    <row r="78" spans="1:8" x14ac:dyDescent="0.25">
      <c r="A78" s="35"/>
      <c r="B78" s="21"/>
      <c r="C78" s="32"/>
      <c r="D78" s="32"/>
      <c r="E78" s="32"/>
      <c r="F78" s="32"/>
      <c r="G78" s="23" t="s">
        <v>404</v>
      </c>
      <c r="H78" s="24"/>
    </row>
    <row r="79" spans="1:8" ht="31.5" x14ac:dyDescent="0.25">
      <c r="A79" s="35"/>
      <c r="B79" s="21"/>
      <c r="C79" s="32"/>
      <c r="D79" s="32"/>
      <c r="E79" s="32"/>
      <c r="F79" s="32"/>
      <c r="G79" s="12" t="s">
        <v>403</v>
      </c>
      <c r="H79" s="13">
        <v>5</v>
      </c>
    </row>
    <row r="80" spans="1:8" ht="31.5" x14ac:dyDescent="0.25">
      <c r="A80" s="35"/>
      <c r="B80" s="21"/>
      <c r="C80" s="32"/>
      <c r="D80" s="32"/>
      <c r="E80" s="32"/>
      <c r="F80" s="32"/>
      <c r="G80" s="12" t="s">
        <v>402</v>
      </c>
      <c r="H80" s="13">
        <v>5</v>
      </c>
    </row>
    <row r="81" spans="1:10" x14ac:dyDescent="0.25">
      <c r="A81" s="35"/>
      <c r="B81" s="21"/>
      <c r="C81" s="32"/>
      <c r="D81" s="32"/>
      <c r="E81" s="32"/>
      <c r="F81" s="32"/>
      <c r="G81" s="12" t="s">
        <v>401</v>
      </c>
      <c r="H81" s="13">
        <v>5</v>
      </c>
    </row>
    <row r="82" spans="1:10" ht="144.6" customHeight="1" thickBot="1" x14ac:dyDescent="0.3">
      <c r="A82" s="35"/>
      <c r="B82" s="21"/>
      <c r="C82" s="33"/>
      <c r="D82" s="33"/>
      <c r="E82" s="33"/>
      <c r="F82" s="33"/>
      <c r="G82" s="25" t="s">
        <v>8</v>
      </c>
      <c r="H82" s="27">
        <f>SUM(H76:H77,H79:H81)</f>
        <v>23</v>
      </c>
    </row>
    <row r="83" spans="1:10" ht="181.5" customHeight="1" thickBot="1" x14ac:dyDescent="0.3">
      <c r="A83" s="36"/>
      <c r="B83" s="22"/>
      <c r="C83" s="29" t="s">
        <v>468</v>
      </c>
      <c r="D83" s="29"/>
      <c r="E83" s="29"/>
      <c r="F83" s="30"/>
      <c r="G83" s="26"/>
      <c r="H83" s="28"/>
    </row>
    <row r="84" spans="1:10" ht="16.5" thickBot="1" x14ac:dyDescent="0.3">
      <c r="A84" s="44" t="s">
        <v>193</v>
      </c>
      <c r="B84" s="45"/>
      <c r="C84" s="45"/>
      <c r="D84" s="45"/>
      <c r="E84" s="46"/>
      <c r="F84" s="47">
        <f>H82+H73+H63+H58+H50+H44+H34+H28+H23+H17+H12+H6</f>
        <v>496</v>
      </c>
      <c r="G84" s="48"/>
      <c r="H84" s="49"/>
    </row>
    <row r="85" spans="1:10" ht="401.25" customHeight="1" thickBot="1" x14ac:dyDescent="0.3">
      <c r="A85" s="39" t="s">
        <v>9</v>
      </c>
      <c r="B85" s="40"/>
      <c r="C85" s="41" t="s">
        <v>400</v>
      </c>
      <c r="D85" s="42"/>
      <c r="E85" s="42"/>
      <c r="F85" s="43"/>
      <c r="G85" s="14" t="s">
        <v>245</v>
      </c>
      <c r="H85" s="15" t="s">
        <v>108</v>
      </c>
      <c r="J85" s="2" t="s">
        <v>399</v>
      </c>
    </row>
    <row r="86" spans="1:10" ht="409.6" customHeight="1" thickBot="1" x14ac:dyDescent="0.3">
      <c r="A86" s="39" t="s">
        <v>9</v>
      </c>
      <c r="B86" s="40"/>
      <c r="C86" s="41" t="s">
        <v>398</v>
      </c>
      <c r="D86" s="42"/>
      <c r="E86" s="42"/>
      <c r="F86" s="43"/>
      <c r="G86" s="14" t="s">
        <v>397</v>
      </c>
      <c r="H86" s="15" t="s">
        <v>108</v>
      </c>
    </row>
  </sheetData>
  <sheetProtection algorithmName="SHA-512" hashValue="QophAAVJFNWRgyfJAm2tiYiVGSVoAJrPH3uL50lrbKJZkpApZyEF2dad6847nz+LPSdmQH4+bDaAndbjD5/VSw==" saltValue="eqL1PqqumAuc8A8dR0xwug==" spinCount="100000" sheet="1" formatCells="0" formatColumns="0" formatRows="0" insertColumns="0" insertRows="0" insertHyperlinks="0" sort="0" autoFilter="0"/>
  <autoFilter ref="A1:H422" xr:uid="{9935AF2A-4D8B-4F1A-85F3-AE774492B6F5}"/>
  <mergeCells count="130">
    <mergeCell ref="B19:B24"/>
    <mergeCell ref="G19:H19"/>
    <mergeCell ref="C75:C82"/>
    <mergeCell ref="D75:D82"/>
    <mergeCell ref="E75:E82"/>
    <mergeCell ref="F75:F82"/>
    <mergeCell ref="C85:F85"/>
    <mergeCell ref="G73:G74"/>
    <mergeCell ref="H73:H74"/>
    <mergeCell ref="C74:F74"/>
    <mergeCell ref="B75:B83"/>
    <mergeCell ref="G75:H75"/>
    <mergeCell ref="G78:H78"/>
    <mergeCell ref="G82:G83"/>
    <mergeCell ref="H82:H83"/>
    <mergeCell ref="C83:F83"/>
    <mergeCell ref="E2:E6"/>
    <mergeCell ref="F2:F6"/>
    <mergeCell ref="E19:E23"/>
    <mergeCell ref="F19:F23"/>
    <mergeCell ref="C8:C12"/>
    <mergeCell ref="D8:D12"/>
    <mergeCell ref="C14:C17"/>
    <mergeCell ref="A86:B86"/>
    <mergeCell ref="C86:F86"/>
    <mergeCell ref="A84:E84"/>
    <mergeCell ref="F84:H84"/>
    <mergeCell ref="A85:B85"/>
    <mergeCell ref="B8:B13"/>
    <mergeCell ref="G8:H8"/>
    <mergeCell ref="G12:G13"/>
    <mergeCell ref="H12:H13"/>
    <mergeCell ref="C13:F13"/>
    <mergeCell ref="E8:E12"/>
    <mergeCell ref="F8:F12"/>
    <mergeCell ref="B14:B18"/>
    <mergeCell ref="G14:H14"/>
    <mergeCell ref="G17:G18"/>
    <mergeCell ref="H17:H18"/>
    <mergeCell ref="C18:F18"/>
    <mergeCell ref="A65:A74"/>
    <mergeCell ref="A75:A83"/>
    <mergeCell ref="A19:A24"/>
    <mergeCell ref="A25:A29"/>
    <mergeCell ref="A30:A35"/>
    <mergeCell ref="A36:A45"/>
    <mergeCell ref="A46:A51"/>
    <mergeCell ref="A52:A59"/>
    <mergeCell ref="A60:A64"/>
    <mergeCell ref="G30:H30"/>
    <mergeCell ref="G34:G35"/>
    <mergeCell ref="H34:H35"/>
    <mergeCell ref="C35:F35"/>
    <mergeCell ref="A2:A7"/>
    <mergeCell ref="A8:A13"/>
    <mergeCell ref="A14:A18"/>
    <mergeCell ref="B2:B7"/>
    <mergeCell ref="G2:H2"/>
    <mergeCell ref="G6:G7"/>
    <mergeCell ref="G25:H25"/>
    <mergeCell ref="G28:G29"/>
    <mergeCell ref="H28:H29"/>
    <mergeCell ref="C29:F29"/>
    <mergeCell ref="C25:C28"/>
    <mergeCell ref="D25:D28"/>
    <mergeCell ref="E25:E28"/>
    <mergeCell ref="G23:G24"/>
    <mergeCell ref="H23:H24"/>
    <mergeCell ref="C24:F24"/>
    <mergeCell ref="H6:H7"/>
    <mergeCell ref="C7:F7"/>
    <mergeCell ref="C2:C6"/>
    <mergeCell ref="D2:D6"/>
    <mergeCell ref="B36:B45"/>
    <mergeCell ref="G36:H36"/>
    <mergeCell ref="G44:G45"/>
    <mergeCell ref="H44:H45"/>
    <mergeCell ref="C45:F45"/>
    <mergeCell ref="B46:B51"/>
    <mergeCell ref="G46:H46"/>
    <mergeCell ref="G48:H48"/>
    <mergeCell ref="G50:G51"/>
    <mergeCell ref="H50:H51"/>
    <mergeCell ref="C36:C44"/>
    <mergeCell ref="D36:D44"/>
    <mergeCell ref="E36:E44"/>
    <mergeCell ref="F36:F44"/>
    <mergeCell ref="G52:H52"/>
    <mergeCell ref="G55:H55"/>
    <mergeCell ref="G58:G59"/>
    <mergeCell ref="H58:H59"/>
    <mergeCell ref="C59:F59"/>
    <mergeCell ref="C52:C58"/>
    <mergeCell ref="D52:D58"/>
    <mergeCell ref="E52:E58"/>
    <mergeCell ref="F52:F58"/>
    <mergeCell ref="G60:H60"/>
    <mergeCell ref="G63:G64"/>
    <mergeCell ref="H63:H64"/>
    <mergeCell ref="C64:F64"/>
    <mergeCell ref="G65:H65"/>
    <mergeCell ref="G69:H69"/>
    <mergeCell ref="C60:C63"/>
    <mergeCell ref="D60:D63"/>
    <mergeCell ref="E60:E63"/>
    <mergeCell ref="F60:F63"/>
    <mergeCell ref="B60:B64"/>
    <mergeCell ref="B65:B74"/>
    <mergeCell ref="C65:C73"/>
    <mergeCell ref="D65:D73"/>
    <mergeCell ref="E65:E73"/>
    <mergeCell ref="F65:F73"/>
    <mergeCell ref="D14:D17"/>
    <mergeCell ref="C19:C23"/>
    <mergeCell ref="D19:D23"/>
    <mergeCell ref="F25:F28"/>
    <mergeCell ref="C30:C34"/>
    <mergeCell ref="D30:D34"/>
    <mergeCell ref="E30:E34"/>
    <mergeCell ref="F30:F34"/>
    <mergeCell ref="E14:E17"/>
    <mergeCell ref="F14:F17"/>
    <mergeCell ref="B52:B59"/>
    <mergeCell ref="C51:F51"/>
    <mergeCell ref="C46:C50"/>
    <mergeCell ref="D46:D50"/>
    <mergeCell ref="E46:E50"/>
    <mergeCell ref="F46:F50"/>
    <mergeCell ref="B25:B29"/>
    <mergeCell ref="B30:B3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B4925-7D31-4E3E-B4DA-B2AED8BD471B}">
  <dimension ref="A1:H57"/>
  <sheetViews>
    <sheetView zoomScale="85" zoomScaleNormal="85" workbookViewId="0">
      <selection activeCell="C8" sqref="C8:F8"/>
    </sheetView>
  </sheetViews>
  <sheetFormatPr defaultColWidth="9.140625" defaultRowHeight="15.75" x14ac:dyDescent="0.25"/>
  <cols>
    <col min="1" max="1" width="12" style="3" customWidth="1"/>
    <col min="2" max="2" width="28.7109375" style="4" customWidth="1"/>
    <col min="3" max="3" width="30.7109375" style="3" customWidth="1"/>
    <col min="4" max="4" width="36.42578125" style="3" customWidth="1"/>
    <col min="5" max="5" width="36.5703125" style="3" customWidth="1"/>
    <col min="6" max="6" width="39.42578125" style="3" customWidth="1"/>
    <col min="7" max="7" width="31.140625" style="3" customWidth="1"/>
    <col min="8" max="8" width="23.140625" style="3" customWidth="1"/>
    <col min="9" max="10" width="9.140625" style="2"/>
    <col min="11" max="11" width="13.140625" style="2" bestFit="1" customWidth="1"/>
    <col min="12" max="16384" width="9.140625" style="2"/>
  </cols>
  <sheetData>
    <row r="1" spans="1:8" s="1" customFormat="1" ht="32.25" thickBot="1" x14ac:dyDescent="0.3">
      <c r="A1" s="5" t="s">
        <v>0</v>
      </c>
      <c r="B1" s="6" t="s">
        <v>1</v>
      </c>
      <c r="C1" s="18" t="s">
        <v>2</v>
      </c>
      <c r="D1" s="7" t="s">
        <v>3</v>
      </c>
      <c r="E1" s="7" t="s">
        <v>4</v>
      </c>
      <c r="F1" s="7" t="s">
        <v>5</v>
      </c>
      <c r="G1" s="8" t="s">
        <v>6</v>
      </c>
      <c r="H1" s="9" t="s">
        <v>7</v>
      </c>
    </row>
    <row r="2" spans="1:8" ht="15.75" customHeight="1" x14ac:dyDescent="0.25">
      <c r="A2" s="34">
        <v>1</v>
      </c>
      <c r="B2" s="20" t="s">
        <v>234</v>
      </c>
      <c r="C2" s="31" t="s">
        <v>242</v>
      </c>
      <c r="D2" s="31" t="s">
        <v>241</v>
      </c>
      <c r="E2" s="31" t="s">
        <v>223</v>
      </c>
      <c r="F2" s="31" t="s">
        <v>240</v>
      </c>
      <c r="G2" s="23" t="s">
        <v>212</v>
      </c>
      <c r="H2" s="24"/>
    </row>
    <row r="3" spans="1:8" ht="15.75" customHeight="1" x14ac:dyDescent="0.25">
      <c r="A3" s="35"/>
      <c r="B3" s="21"/>
      <c r="C3" s="32"/>
      <c r="D3" s="32"/>
      <c r="E3" s="32"/>
      <c r="F3" s="32"/>
      <c r="G3" s="12" t="s">
        <v>211</v>
      </c>
      <c r="H3" s="13">
        <v>20</v>
      </c>
    </row>
    <row r="4" spans="1:8" ht="15.75" customHeight="1" x14ac:dyDescent="0.25">
      <c r="A4" s="35"/>
      <c r="B4" s="21"/>
      <c r="C4" s="32"/>
      <c r="D4" s="32"/>
      <c r="E4" s="32"/>
      <c r="F4" s="32"/>
      <c r="G4" s="12" t="s">
        <v>210</v>
      </c>
      <c r="H4" s="13">
        <v>30</v>
      </c>
    </row>
    <row r="5" spans="1:8" x14ac:dyDescent="0.25">
      <c r="A5" s="35"/>
      <c r="B5" s="21"/>
      <c r="C5" s="32"/>
      <c r="D5" s="32"/>
      <c r="E5" s="32"/>
      <c r="F5" s="32"/>
      <c r="G5" s="12" t="s">
        <v>230</v>
      </c>
      <c r="H5" s="13">
        <v>36</v>
      </c>
    </row>
    <row r="6" spans="1:8" ht="279" customHeight="1" x14ac:dyDescent="0.25">
      <c r="A6" s="35"/>
      <c r="B6" s="21"/>
      <c r="C6" s="32"/>
      <c r="D6" s="32"/>
      <c r="E6" s="32"/>
      <c r="F6" s="32"/>
      <c r="G6" s="12" t="s">
        <v>195</v>
      </c>
      <c r="H6" s="13">
        <v>36</v>
      </c>
    </row>
    <row r="7" spans="1:8" ht="1.5" customHeight="1" thickBot="1" x14ac:dyDescent="0.3">
      <c r="A7" s="35"/>
      <c r="B7" s="21"/>
      <c r="C7" s="33"/>
      <c r="D7" s="33"/>
      <c r="E7" s="33"/>
      <c r="F7" s="33"/>
      <c r="G7" s="25" t="s">
        <v>8</v>
      </c>
      <c r="H7" s="27">
        <f>SUM(H3:H6,)</f>
        <v>122</v>
      </c>
    </row>
    <row r="8" spans="1:8" ht="162.75" customHeight="1" thickBot="1" x14ac:dyDescent="0.3">
      <c r="A8" s="36"/>
      <c r="B8" s="22"/>
      <c r="C8" s="29" t="s">
        <v>239</v>
      </c>
      <c r="D8" s="29"/>
      <c r="E8" s="29"/>
      <c r="F8" s="30"/>
      <c r="G8" s="26"/>
      <c r="H8" s="28"/>
    </row>
    <row r="9" spans="1:8" ht="16.5" customHeight="1" x14ac:dyDescent="0.25">
      <c r="A9" s="34">
        <v>2</v>
      </c>
      <c r="B9" s="20" t="s">
        <v>234</v>
      </c>
      <c r="C9" s="31" t="s">
        <v>238</v>
      </c>
      <c r="D9" s="31" t="s">
        <v>237</v>
      </c>
      <c r="E9" s="31" t="s">
        <v>223</v>
      </c>
      <c r="F9" s="31" t="s">
        <v>236</v>
      </c>
      <c r="G9" s="23" t="s">
        <v>212</v>
      </c>
      <c r="H9" s="24"/>
    </row>
    <row r="10" spans="1:8" ht="15.75" customHeight="1" x14ac:dyDescent="0.25">
      <c r="A10" s="35"/>
      <c r="B10" s="21"/>
      <c r="C10" s="32"/>
      <c r="D10" s="32"/>
      <c r="E10" s="32"/>
      <c r="F10" s="32"/>
      <c r="G10" s="12" t="s">
        <v>211</v>
      </c>
      <c r="H10" s="13">
        <v>12</v>
      </c>
    </row>
    <row r="11" spans="1:8" x14ac:dyDescent="0.25">
      <c r="A11" s="35"/>
      <c r="B11" s="21"/>
      <c r="C11" s="32"/>
      <c r="D11" s="32"/>
      <c r="E11" s="32"/>
      <c r="F11" s="32"/>
      <c r="G11" s="12" t="s">
        <v>210</v>
      </c>
      <c r="H11" s="13">
        <v>36</v>
      </c>
    </row>
    <row r="12" spans="1:8" x14ac:dyDescent="0.25">
      <c r="A12" s="35"/>
      <c r="B12" s="21"/>
      <c r="C12" s="32"/>
      <c r="D12" s="32"/>
      <c r="E12" s="32"/>
      <c r="F12" s="32"/>
      <c r="G12" s="12" t="s">
        <v>195</v>
      </c>
      <c r="H12" s="13">
        <v>14</v>
      </c>
    </row>
    <row r="13" spans="1:8" ht="298.5" customHeight="1" thickBot="1" x14ac:dyDescent="0.3">
      <c r="A13" s="35"/>
      <c r="B13" s="21"/>
      <c r="C13" s="33"/>
      <c r="D13" s="33"/>
      <c r="E13" s="33"/>
      <c r="F13" s="33"/>
      <c r="G13" s="25" t="s">
        <v>8</v>
      </c>
      <c r="H13" s="27">
        <f>SUM(H10:H12)</f>
        <v>62</v>
      </c>
    </row>
    <row r="14" spans="1:8" ht="114.95" customHeight="1" thickBot="1" x14ac:dyDescent="0.3">
      <c r="A14" s="36"/>
      <c r="B14" s="22"/>
      <c r="C14" s="29" t="s">
        <v>235</v>
      </c>
      <c r="D14" s="29"/>
      <c r="E14" s="29"/>
      <c r="F14" s="30"/>
      <c r="G14" s="26"/>
      <c r="H14" s="28"/>
    </row>
    <row r="15" spans="1:8" ht="16.5" customHeight="1" x14ac:dyDescent="0.25">
      <c r="A15" s="34">
        <v>3</v>
      </c>
      <c r="B15" s="20" t="s">
        <v>234</v>
      </c>
      <c r="C15" s="31" t="s">
        <v>233</v>
      </c>
      <c r="D15" s="31" t="s">
        <v>232</v>
      </c>
      <c r="E15" s="31" t="s">
        <v>223</v>
      </c>
      <c r="F15" s="31" t="s">
        <v>231</v>
      </c>
      <c r="G15" s="23" t="s">
        <v>212</v>
      </c>
      <c r="H15" s="24"/>
    </row>
    <row r="16" spans="1:8" ht="15.75" customHeight="1" x14ac:dyDescent="0.25">
      <c r="A16" s="35"/>
      <c r="B16" s="21"/>
      <c r="C16" s="32"/>
      <c r="D16" s="32"/>
      <c r="E16" s="32"/>
      <c r="F16" s="32"/>
      <c r="G16" s="12" t="s">
        <v>230</v>
      </c>
      <c r="H16" s="13">
        <v>36</v>
      </c>
    </row>
    <row r="17" spans="1:8" ht="15.75" customHeight="1" x14ac:dyDescent="0.25">
      <c r="A17" s="35"/>
      <c r="B17" s="21"/>
      <c r="C17" s="32"/>
      <c r="D17" s="32"/>
      <c r="E17" s="32"/>
      <c r="F17" s="32"/>
      <c r="G17" s="12" t="s">
        <v>195</v>
      </c>
      <c r="H17" s="13">
        <v>18</v>
      </c>
    </row>
    <row r="18" spans="1:8" ht="294.95" customHeight="1" thickBot="1" x14ac:dyDescent="0.3">
      <c r="A18" s="35"/>
      <c r="B18" s="21"/>
      <c r="C18" s="33"/>
      <c r="D18" s="33"/>
      <c r="E18" s="33"/>
      <c r="F18" s="33"/>
      <c r="G18" s="25" t="s">
        <v>8</v>
      </c>
      <c r="H18" s="27">
        <f>SUM(H16:H17,)</f>
        <v>54</v>
      </c>
    </row>
    <row r="19" spans="1:8" ht="132.75" customHeight="1" thickBot="1" x14ac:dyDescent="0.3">
      <c r="A19" s="36"/>
      <c r="B19" s="22"/>
      <c r="C19" s="29" t="s">
        <v>229</v>
      </c>
      <c r="D19" s="29"/>
      <c r="E19" s="29"/>
      <c r="F19" s="30"/>
      <c r="G19" s="26"/>
      <c r="H19" s="28"/>
    </row>
    <row r="20" spans="1:8" ht="16.5" customHeight="1" x14ac:dyDescent="0.25">
      <c r="A20" s="34">
        <v>4</v>
      </c>
      <c r="B20" s="20" t="s">
        <v>202</v>
      </c>
      <c r="C20" s="31" t="s">
        <v>228</v>
      </c>
      <c r="D20" s="31" t="s">
        <v>227</v>
      </c>
      <c r="E20" s="31" t="s">
        <v>223</v>
      </c>
      <c r="F20" s="31" t="s">
        <v>222</v>
      </c>
      <c r="G20" s="23" t="s">
        <v>197</v>
      </c>
      <c r="H20" s="24"/>
    </row>
    <row r="21" spans="1:8" ht="15.75" customHeight="1" x14ac:dyDescent="0.25">
      <c r="A21" s="35"/>
      <c r="B21" s="21"/>
      <c r="C21" s="32"/>
      <c r="D21" s="32"/>
      <c r="E21" s="32"/>
      <c r="F21" s="32"/>
      <c r="G21" s="12" t="s">
        <v>221</v>
      </c>
      <c r="H21" s="13">
        <v>8</v>
      </c>
    </row>
    <row r="22" spans="1:8" ht="15.75" customHeight="1" x14ac:dyDescent="0.25">
      <c r="A22" s="35"/>
      <c r="B22" s="21"/>
      <c r="C22" s="32"/>
      <c r="D22" s="32"/>
      <c r="E22" s="32"/>
      <c r="F22" s="32"/>
      <c r="G22" s="12" t="s">
        <v>220</v>
      </c>
      <c r="H22" s="13">
        <v>16</v>
      </c>
    </row>
    <row r="23" spans="1:8" ht="31.5" customHeight="1" x14ac:dyDescent="0.25">
      <c r="A23" s="35"/>
      <c r="B23" s="21"/>
      <c r="C23" s="32"/>
      <c r="D23" s="32"/>
      <c r="E23" s="32"/>
      <c r="F23" s="32"/>
      <c r="G23" s="12" t="s">
        <v>219</v>
      </c>
      <c r="H23" s="13">
        <v>25</v>
      </c>
    </row>
    <row r="24" spans="1:8" ht="33" customHeight="1" x14ac:dyDescent="0.25">
      <c r="A24" s="35"/>
      <c r="B24" s="21"/>
      <c r="C24" s="32"/>
      <c r="D24" s="32"/>
      <c r="E24" s="32"/>
      <c r="F24" s="32"/>
      <c r="G24" s="12" t="s">
        <v>218</v>
      </c>
      <c r="H24" s="13">
        <v>16</v>
      </c>
    </row>
    <row r="25" spans="1:8" ht="15.75" customHeight="1" x14ac:dyDescent="0.25">
      <c r="A25" s="35"/>
      <c r="B25" s="21"/>
      <c r="C25" s="32"/>
      <c r="D25" s="32"/>
      <c r="E25" s="32"/>
      <c r="F25" s="32"/>
      <c r="G25" s="12" t="s">
        <v>217</v>
      </c>
      <c r="H25" s="13">
        <v>8</v>
      </c>
    </row>
    <row r="26" spans="1:8" ht="15.75" customHeight="1" x14ac:dyDescent="0.25">
      <c r="A26" s="35"/>
      <c r="B26" s="21"/>
      <c r="C26" s="32"/>
      <c r="D26" s="32"/>
      <c r="E26" s="32"/>
      <c r="F26" s="32"/>
      <c r="G26" s="12" t="s">
        <v>195</v>
      </c>
      <c r="H26" s="13">
        <v>20</v>
      </c>
    </row>
    <row r="27" spans="1:8" ht="204.95" customHeight="1" thickBot="1" x14ac:dyDescent="0.3">
      <c r="A27" s="35"/>
      <c r="B27" s="21"/>
      <c r="C27" s="33"/>
      <c r="D27" s="33"/>
      <c r="E27" s="33"/>
      <c r="F27" s="33"/>
      <c r="G27" s="25" t="s">
        <v>8</v>
      </c>
      <c r="H27" s="27">
        <f>SUM(H21:H26,)</f>
        <v>93</v>
      </c>
    </row>
    <row r="28" spans="1:8" ht="131.25" customHeight="1" thickBot="1" x14ac:dyDescent="0.3">
      <c r="A28" s="36"/>
      <c r="B28" s="22"/>
      <c r="C28" s="29" t="s">
        <v>226</v>
      </c>
      <c r="D28" s="29"/>
      <c r="E28" s="29"/>
      <c r="F28" s="30"/>
      <c r="G28" s="26"/>
      <c r="H28" s="28"/>
    </row>
    <row r="29" spans="1:8" ht="16.5" customHeight="1" x14ac:dyDescent="0.25">
      <c r="A29" s="34">
        <v>5</v>
      </c>
      <c r="B29" s="20" t="s">
        <v>202</v>
      </c>
      <c r="C29" s="31" t="s">
        <v>225</v>
      </c>
      <c r="D29" s="31" t="s">
        <v>224</v>
      </c>
      <c r="E29" s="31" t="s">
        <v>223</v>
      </c>
      <c r="F29" s="31" t="s">
        <v>222</v>
      </c>
      <c r="G29" s="23" t="s">
        <v>197</v>
      </c>
      <c r="H29" s="24"/>
    </row>
    <row r="30" spans="1:8" ht="15.75" customHeight="1" x14ac:dyDescent="0.25">
      <c r="A30" s="35"/>
      <c r="B30" s="21"/>
      <c r="C30" s="32"/>
      <c r="D30" s="32"/>
      <c r="E30" s="32"/>
      <c r="F30" s="32"/>
      <c r="G30" s="12" t="s">
        <v>221</v>
      </c>
      <c r="H30" s="13">
        <v>8</v>
      </c>
    </row>
    <row r="31" spans="1:8" ht="15.75" customHeight="1" x14ac:dyDescent="0.25">
      <c r="A31" s="35"/>
      <c r="B31" s="21"/>
      <c r="C31" s="32"/>
      <c r="D31" s="32"/>
      <c r="E31" s="32"/>
      <c r="F31" s="32"/>
      <c r="G31" s="12" t="s">
        <v>220</v>
      </c>
      <c r="H31" s="13">
        <v>16</v>
      </c>
    </row>
    <row r="32" spans="1:8" ht="30" customHeight="1" x14ac:dyDescent="0.25">
      <c r="A32" s="35"/>
      <c r="B32" s="21"/>
      <c r="C32" s="32"/>
      <c r="D32" s="32"/>
      <c r="E32" s="32"/>
      <c r="F32" s="32"/>
      <c r="G32" s="12" t="s">
        <v>219</v>
      </c>
      <c r="H32" s="13">
        <v>7</v>
      </c>
    </row>
    <row r="33" spans="1:8" ht="36" customHeight="1" x14ac:dyDescent="0.25">
      <c r="A33" s="35"/>
      <c r="B33" s="21"/>
      <c r="C33" s="32"/>
      <c r="D33" s="32"/>
      <c r="E33" s="32"/>
      <c r="F33" s="32"/>
      <c r="G33" s="12" t="s">
        <v>218</v>
      </c>
      <c r="H33" s="13">
        <v>8</v>
      </c>
    </row>
    <row r="34" spans="1:8" ht="15.75" customHeight="1" x14ac:dyDescent="0.25">
      <c r="A34" s="35"/>
      <c r="B34" s="21"/>
      <c r="C34" s="32"/>
      <c r="D34" s="32"/>
      <c r="E34" s="32"/>
      <c r="F34" s="32"/>
      <c r="G34" s="12" t="s">
        <v>217</v>
      </c>
      <c r="H34" s="13">
        <v>8</v>
      </c>
    </row>
    <row r="35" spans="1:8" ht="15.75" customHeight="1" x14ac:dyDescent="0.25">
      <c r="A35" s="35"/>
      <c r="B35" s="21"/>
      <c r="C35" s="32"/>
      <c r="D35" s="32"/>
      <c r="E35" s="32"/>
      <c r="F35" s="32"/>
      <c r="G35" s="12" t="s">
        <v>195</v>
      </c>
      <c r="H35" s="13">
        <v>20</v>
      </c>
    </row>
    <row r="36" spans="1:8" ht="213" customHeight="1" thickBot="1" x14ac:dyDescent="0.3">
      <c r="A36" s="35"/>
      <c r="B36" s="21"/>
      <c r="C36" s="33"/>
      <c r="D36" s="33"/>
      <c r="E36" s="33"/>
      <c r="F36" s="33"/>
      <c r="G36" s="25" t="s">
        <v>8</v>
      </c>
      <c r="H36" s="27">
        <f>SUM(H30:H35,)</f>
        <v>67</v>
      </c>
    </row>
    <row r="37" spans="1:8" ht="141" customHeight="1" thickBot="1" x14ac:dyDescent="0.3">
      <c r="A37" s="36"/>
      <c r="B37" s="22"/>
      <c r="C37" s="29" t="s">
        <v>216</v>
      </c>
      <c r="D37" s="29"/>
      <c r="E37" s="29"/>
      <c r="F37" s="30"/>
      <c r="G37" s="26"/>
      <c r="H37" s="28"/>
    </row>
    <row r="38" spans="1:8" ht="16.5" customHeight="1" x14ac:dyDescent="0.25">
      <c r="A38" s="34">
        <v>6</v>
      </c>
      <c r="B38" s="20" t="s">
        <v>202</v>
      </c>
      <c r="C38" s="31" t="s">
        <v>215</v>
      </c>
      <c r="D38" s="31" t="s">
        <v>214</v>
      </c>
      <c r="E38" s="31" t="s">
        <v>199</v>
      </c>
      <c r="F38" s="31" t="s">
        <v>213</v>
      </c>
      <c r="G38" s="23" t="s">
        <v>212</v>
      </c>
      <c r="H38" s="24"/>
    </row>
    <row r="39" spans="1:8" ht="15.75" customHeight="1" x14ac:dyDescent="0.25">
      <c r="A39" s="35"/>
      <c r="B39" s="21"/>
      <c r="C39" s="32"/>
      <c r="D39" s="32"/>
      <c r="E39" s="32"/>
      <c r="F39" s="32"/>
      <c r="G39" s="12" t="s">
        <v>211</v>
      </c>
      <c r="H39" s="13">
        <v>4</v>
      </c>
    </row>
    <row r="40" spans="1:8" ht="15.75" customHeight="1" thickBot="1" x14ac:dyDescent="0.3">
      <c r="A40" s="35"/>
      <c r="B40" s="21"/>
      <c r="C40" s="32"/>
      <c r="D40" s="32"/>
      <c r="E40" s="32"/>
      <c r="F40" s="32"/>
      <c r="G40" s="12" t="s">
        <v>210</v>
      </c>
      <c r="H40" s="13">
        <v>6</v>
      </c>
    </row>
    <row r="41" spans="1:8" ht="15.75" customHeight="1" x14ac:dyDescent="0.25">
      <c r="A41" s="35"/>
      <c r="B41" s="21"/>
      <c r="C41" s="32"/>
      <c r="D41" s="32"/>
      <c r="E41" s="32"/>
      <c r="F41" s="32"/>
      <c r="G41" s="23" t="s">
        <v>197</v>
      </c>
      <c r="H41" s="24"/>
    </row>
    <row r="42" spans="1:8" ht="31.5" x14ac:dyDescent="0.25">
      <c r="A42" s="35"/>
      <c r="B42" s="21"/>
      <c r="C42" s="32"/>
      <c r="D42" s="32"/>
      <c r="E42" s="32"/>
      <c r="F42" s="32"/>
      <c r="G42" s="12" t="s">
        <v>209</v>
      </c>
      <c r="H42" s="13">
        <v>16</v>
      </c>
    </row>
    <row r="43" spans="1:8" ht="267" customHeight="1" thickBot="1" x14ac:dyDescent="0.3">
      <c r="A43" s="35"/>
      <c r="B43" s="21"/>
      <c r="C43" s="33"/>
      <c r="D43" s="33"/>
      <c r="E43" s="33"/>
      <c r="F43" s="33"/>
      <c r="G43" s="25" t="s">
        <v>8</v>
      </c>
      <c r="H43" s="27">
        <f>SUM(H39:H40,H42:H42,)</f>
        <v>26</v>
      </c>
    </row>
    <row r="44" spans="1:8" ht="120" customHeight="1" thickBot="1" x14ac:dyDescent="0.3">
      <c r="A44" s="36"/>
      <c r="B44" s="22"/>
      <c r="C44" s="29" t="s">
        <v>208</v>
      </c>
      <c r="D44" s="29"/>
      <c r="E44" s="29"/>
      <c r="F44" s="30"/>
      <c r="G44" s="26"/>
      <c r="H44" s="28"/>
    </row>
    <row r="45" spans="1:8" ht="16.5" customHeight="1" x14ac:dyDescent="0.25">
      <c r="A45" s="34">
        <v>7</v>
      </c>
      <c r="B45" s="20" t="s">
        <v>202</v>
      </c>
      <c r="C45" s="31" t="s">
        <v>207</v>
      </c>
      <c r="D45" s="31" t="s">
        <v>206</v>
      </c>
      <c r="E45" s="31" t="s">
        <v>199</v>
      </c>
      <c r="F45" s="31" t="s">
        <v>205</v>
      </c>
      <c r="G45" s="23" t="s">
        <v>197</v>
      </c>
      <c r="H45" s="24"/>
    </row>
    <row r="46" spans="1:8" ht="15.75" customHeight="1" x14ac:dyDescent="0.25">
      <c r="A46" s="35"/>
      <c r="B46" s="21"/>
      <c r="C46" s="32"/>
      <c r="D46" s="32"/>
      <c r="E46" s="32"/>
      <c r="F46" s="32"/>
      <c r="G46" s="12" t="s">
        <v>204</v>
      </c>
      <c r="H46" s="13">
        <v>24</v>
      </c>
    </row>
    <row r="47" spans="1:8" ht="15.75" customHeight="1" x14ac:dyDescent="0.25">
      <c r="A47" s="35"/>
      <c r="B47" s="21"/>
      <c r="C47" s="32"/>
      <c r="D47" s="32"/>
      <c r="E47" s="32"/>
      <c r="F47" s="32"/>
      <c r="G47" s="12" t="s">
        <v>195</v>
      </c>
      <c r="H47" s="13">
        <v>20</v>
      </c>
    </row>
    <row r="48" spans="1:8" ht="302.10000000000002" customHeight="1" thickBot="1" x14ac:dyDescent="0.3">
      <c r="A48" s="35"/>
      <c r="B48" s="21"/>
      <c r="C48" s="33"/>
      <c r="D48" s="33"/>
      <c r="E48" s="33"/>
      <c r="F48" s="33"/>
      <c r="G48" s="25" t="s">
        <v>8</v>
      </c>
      <c r="H48" s="27">
        <f>SUM(H46:H47,)</f>
        <v>44</v>
      </c>
    </row>
    <row r="49" spans="1:8" ht="107.25" customHeight="1" thickBot="1" x14ac:dyDescent="0.3">
      <c r="A49" s="36"/>
      <c r="B49" s="22"/>
      <c r="C49" s="29" t="s">
        <v>203</v>
      </c>
      <c r="D49" s="29"/>
      <c r="E49" s="29"/>
      <c r="F49" s="30"/>
      <c r="G49" s="26"/>
      <c r="H49" s="28"/>
    </row>
    <row r="50" spans="1:8" ht="16.5" customHeight="1" x14ac:dyDescent="0.25">
      <c r="A50" s="34">
        <v>8</v>
      </c>
      <c r="B50" s="20" t="s">
        <v>202</v>
      </c>
      <c r="C50" s="31" t="s">
        <v>201</v>
      </c>
      <c r="D50" s="31" t="s">
        <v>200</v>
      </c>
      <c r="E50" s="31" t="s">
        <v>199</v>
      </c>
      <c r="F50" s="31" t="s">
        <v>198</v>
      </c>
      <c r="G50" s="23" t="s">
        <v>197</v>
      </c>
      <c r="H50" s="24"/>
    </row>
    <row r="51" spans="1:8" ht="15.75" customHeight="1" x14ac:dyDescent="0.25">
      <c r="A51" s="35"/>
      <c r="B51" s="21"/>
      <c r="C51" s="32"/>
      <c r="D51" s="32"/>
      <c r="E51" s="32"/>
      <c r="F51" s="32"/>
      <c r="G51" s="12" t="s">
        <v>196</v>
      </c>
      <c r="H51" s="13">
        <v>24</v>
      </c>
    </row>
    <row r="52" spans="1:8" ht="15.75" customHeight="1" x14ac:dyDescent="0.25">
      <c r="A52" s="35"/>
      <c r="B52" s="21"/>
      <c r="C52" s="32"/>
      <c r="D52" s="32"/>
      <c r="E52" s="32"/>
      <c r="F52" s="32"/>
      <c r="G52" s="12" t="s">
        <v>195</v>
      </c>
      <c r="H52" s="13">
        <v>4</v>
      </c>
    </row>
    <row r="53" spans="1:8" ht="300.60000000000002" customHeight="1" thickBot="1" x14ac:dyDescent="0.3">
      <c r="A53" s="35"/>
      <c r="B53" s="21"/>
      <c r="C53" s="33"/>
      <c r="D53" s="33"/>
      <c r="E53" s="33"/>
      <c r="F53" s="33"/>
      <c r="G53" s="25" t="s">
        <v>8</v>
      </c>
      <c r="H53" s="27">
        <f>SUM(H51:H52)</f>
        <v>28</v>
      </c>
    </row>
    <row r="54" spans="1:8" ht="179.25" customHeight="1" thickBot="1" x14ac:dyDescent="0.3">
      <c r="A54" s="36"/>
      <c r="B54" s="22"/>
      <c r="C54" s="29" t="s">
        <v>194</v>
      </c>
      <c r="D54" s="29"/>
      <c r="E54" s="29"/>
      <c r="F54" s="30"/>
      <c r="G54" s="26"/>
      <c r="H54" s="28"/>
    </row>
    <row r="55" spans="1:8" ht="16.5" thickBot="1" x14ac:dyDescent="0.3">
      <c r="A55" s="44" t="s">
        <v>193</v>
      </c>
      <c r="B55" s="45"/>
      <c r="C55" s="45"/>
      <c r="D55" s="45"/>
      <c r="E55" s="46"/>
      <c r="F55" s="47">
        <f>H53+H48+H43+H36+H27+H18+H13+H7</f>
        <v>496</v>
      </c>
      <c r="G55" s="48"/>
      <c r="H55" s="49"/>
    </row>
    <row r="56" spans="1:8" ht="409.6" customHeight="1" thickBot="1" x14ac:dyDescent="0.3">
      <c r="A56" s="39" t="s">
        <v>9</v>
      </c>
      <c r="B56" s="40"/>
      <c r="C56" s="41" t="s">
        <v>192</v>
      </c>
      <c r="D56" s="42"/>
      <c r="E56" s="42"/>
      <c r="F56" s="43"/>
      <c r="G56" s="14" t="s">
        <v>191</v>
      </c>
      <c r="H56" s="15" t="s">
        <v>190</v>
      </c>
    </row>
    <row r="57" spans="1:8" ht="409.5" customHeight="1" thickBot="1" x14ac:dyDescent="0.3">
      <c r="A57" s="39" t="s">
        <v>9</v>
      </c>
      <c r="B57" s="40"/>
      <c r="C57" s="41" t="s">
        <v>189</v>
      </c>
      <c r="D57" s="42"/>
      <c r="E57" s="42"/>
      <c r="F57" s="43"/>
      <c r="G57" s="14" t="s">
        <v>188</v>
      </c>
      <c r="H57" s="15" t="s">
        <v>107</v>
      </c>
    </row>
  </sheetData>
  <sheetProtection algorithmName="SHA-512" hashValue="WIwZlTcKksG4g79v1pexmMR43KVqo8MWlh5ttp3NTBG9tTlIY898mopCbQipbQLvH5kYi87iBNr5qeTKYQ7jcQ==" saltValue="MYpP5oEle2HcEXuR0876qw==" spinCount="100000" sheet="1" formatCells="0" formatColumns="0" formatRows="0" insertColumns="0" insertRows="0" insertHyperlinks="0" autoFilter="0"/>
  <autoFilter ref="A1:H393" xr:uid="{9935AF2A-4D8B-4F1A-85F3-AE774492B6F5}"/>
  <mergeCells count="87">
    <mergeCell ref="A57:B57"/>
    <mergeCell ref="C57:F57"/>
    <mergeCell ref="A55:E55"/>
    <mergeCell ref="F55:H55"/>
    <mergeCell ref="A56:B56"/>
    <mergeCell ref="C56:F56"/>
    <mergeCell ref="A38:A44"/>
    <mergeCell ref="A45:A49"/>
    <mergeCell ref="A50:A54"/>
    <mergeCell ref="B20:B28"/>
    <mergeCell ref="B38:B44"/>
    <mergeCell ref="B50:B54"/>
    <mergeCell ref="B45:B49"/>
    <mergeCell ref="A29:A37"/>
    <mergeCell ref="B9:B14"/>
    <mergeCell ref="G9:H9"/>
    <mergeCell ref="B15:B19"/>
    <mergeCell ref="G15:H15"/>
    <mergeCell ref="G18:G19"/>
    <mergeCell ref="H18:H19"/>
    <mergeCell ref="C19:F19"/>
    <mergeCell ref="D9:D13"/>
    <mergeCell ref="F9:F13"/>
    <mergeCell ref="H13:H14"/>
    <mergeCell ref="C14:F14"/>
    <mergeCell ref="B29:B37"/>
    <mergeCell ref="D20:D27"/>
    <mergeCell ref="F20:F27"/>
    <mergeCell ref="G27:G28"/>
    <mergeCell ref="H27:H28"/>
    <mergeCell ref="C20:C27"/>
    <mergeCell ref="C28:F28"/>
    <mergeCell ref="A2:A8"/>
    <mergeCell ref="A9:A14"/>
    <mergeCell ref="A15:A19"/>
    <mergeCell ref="A20:A28"/>
    <mergeCell ref="G13:G14"/>
    <mergeCell ref="B2:B8"/>
    <mergeCell ref="G2:H2"/>
    <mergeCell ref="G7:G8"/>
    <mergeCell ref="H7:H8"/>
    <mergeCell ref="C8:F8"/>
    <mergeCell ref="C15:C18"/>
    <mergeCell ref="D15:D18"/>
    <mergeCell ref="F15:F18"/>
    <mergeCell ref="E15:E18"/>
    <mergeCell ref="E20:E27"/>
    <mergeCell ref="G20:H20"/>
    <mergeCell ref="G38:H38"/>
    <mergeCell ref="G41:H41"/>
    <mergeCell ref="H43:H44"/>
    <mergeCell ref="C44:F44"/>
    <mergeCell ref="C38:C43"/>
    <mergeCell ref="G43:G44"/>
    <mergeCell ref="D38:D43"/>
    <mergeCell ref="H36:H37"/>
    <mergeCell ref="C37:F37"/>
    <mergeCell ref="C29:C36"/>
    <mergeCell ref="D29:D36"/>
    <mergeCell ref="F29:F36"/>
    <mergeCell ref="G29:H29"/>
    <mergeCell ref="G36:G37"/>
    <mergeCell ref="E29:E36"/>
    <mergeCell ref="H53:H54"/>
    <mergeCell ref="G45:H45"/>
    <mergeCell ref="G48:G49"/>
    <mergeCell ref="H48:H49"/>
    <mergeCell ref="C49:F49"/>
    <mergeCell ref="E45:E48"/>
    <mergeCell ref="E50:E53"/>
    <mergeCell ref="C50:C53"/>
    <mergeCell ref="D50:D53"/>
    <mergeCell ref="G50:H50"/>
    <mergeCell ref="C45:C48"/>
    <mergeCell ref="D45:D48"/>
    <mergeCell ref="F45:F48"/>
    <mergeCell ref="F50:F53"/>
    <mergeCell ref="G53:G54"/>
    <mergeCell ref="C54:F54"/>
    <mergeCell ref="E38:E43"/>
    <mergeCell ref="C2:C7"/>
    <mergeCell ref="D2:D7"/>
    <mergeCell ref="E2:E7"/>
    <mergeCell ref="F2:F7"/>
    <mergeCell ref="E9:E13"/>
    <mergeCell ref="C9:C13"/>
    <mergeCell ref="F38:F4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6.2</vt:lpstr>
      <vt:lpstr>6.3</vt:lpstr>
      <vt:lpstr>6.4.1</vt:lpstr>
      <vt:lpstr>6.4.2</vt:lpstr>
      <vt:lpstr>6.4.3</vt:lpstr>
      <vt:lpstr>6.4.4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2025-07-28T08:09:04Z</dcterms:modified>
</cp:coreProperties>
</file>