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örnyvéd és vízügy\"/>
    </mc:Choice>
  </mc:AlternateContent>
  <xr:revisionPtr revIDLastSave="0" documentId="13_ncr:1_{9817FF1C-10A7-409F-AB73-BCBAF4FDD538}" xr6:coauthVersionLast="47" xr6:coauthVersionMax="47" xr10:uidLastSave="{00000000-0000-0000-0000-000000000000}"/>
  <bookViews>
    <workbookView xWindow="-120" yWindow="-120" windowWidth="29040" windowHeight="15990" xr2:uid="{AAF40F27-048F-46A9-B613-E2F8B6A3509A}"/>
  </bookViews>
  <sheets>
    <sheet name="6.2" sheetId="1" r:id="rId1"/>
    <sheet name="6.3" sheetId="4" r:id="rId2"/>
    <sheet name="6.4.1" sheetId="7" r:id="rId3"/>
    <sheet name="6.4.2" sheetId="6" r:id="rId4"/>
    <sheet name="6.4.3" sheetId="5" r:id="rId5"/>
  </sheets>
  <definedNames>
    <definedName name="_xlnm._FilterDatabase" localSheetId="0" hidden="1">'6.2'!$A$1:$H$455</definedName>
    <definedName name="_xlnm._FilterDatabase" localSheetId="1" hidden="1">'6.3'!$A$1:$H$394</definedName>
    <definedName name="_xlnm._FilterDatabase" localSheetId="2" hidden="1">'6.4.1'!$A$1:$H$411</definedName>
    <definedName name="_xlnm._FilterDatabase" localSheetId="3" hidden="1">'6.4.2'!$A$1:$H$404</definedName>
    <definedName name="_xlnm._FilterDatabase" localSheetId="4" hidden="1">'6.4.3'!$A$1:$H$414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7" l="1"/>
  <c r="H17" i="7"/>
  <c r="H22" i="7"/>
  <c r="H27" i="7"/>
  <c r="H35" i="7"/>
  <c r="H43" i="7"/>
  <c r="H49" i="7"/>
  <c r="H55" i="7"/>
  <c r="H62" i="7"/>
  <c r="H70" i="7"/>
  <c r="F72" i="7" s="1"/>
  <c r="H10" i="6" l="1"/>
  <c r="H19" i="6"/>
  <c r="H25" i="6"/>
  <c r="H34" i="6"/>
  <c r="H38" i="6"/>
  <c r="H42" i="6"/>
  <c r="H50" i="6"/>
  <c r="H57" i="6"/>
  <c r="H63" i="6"/>
  <c r="F65" i="6" s="1"/>
  <c r="H7" i="5" l="1"/>
  <c r="H14" i="5"/>
  <c r="H21" i="5"/>
  <c r="H28" i="5"/>
  <c r="H34" i="5"/>
  <c r="H41" i="5"/>
  <c r="H48" i="5"/>
  <c r="H55" i="5"/>
  <c r="H61" i="5"/>
  <c r="H67" i="5"/>
  <c r="F75" i="5" s="1"/>
  <c r="H73" i="5"/>
  <c r="H9" i="4" l="1"/>
  <c r="H15" i="4"/>
  <c r="H21" i="4"/>
  <c r="H27" i="4"/>
  <c r="H31" i="4"/>
  <c r="H42" i="4"/>
  <c r="H53" i="4"/>
  <c r="F55" i="4"/>
  <c r="H114" i="1" l="1"/>
  <c r="H102" i="1"/>
  <c r="H87" i="1"/>
  <c r="H71" i="1"/>
  <c r="H66" i="1"/>
  <c r="H61" i="1"/>
  <c r="H48" i="1"/>
  <c r="H41" i="1"/>
  <c r="H35" i="1"/>
  <c r="H31" i="1"/>
  <c r="H25" i="1"/>
  <c r="H16" i="1"/>
  <c r="H12" i="1"/>
  <c r="H8" i="1"/>
  <c r="F116" i="1" l="1"/>
</calcChain>
</file>

<file path=xl/sharedStrings.xml><?xml version="1.0" encoding="utf-8"?>
<sst xmlns="http://schemas.openxmlformats.org/spreadsheetml/2006/main" count="733" uniqueCount="360">
  <si>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</si>
  <si>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</si>
  <si>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</si>
  <si>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</si>
  <si>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</si>
  <si>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</si>
  <si>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</si>
  <si>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</si>
  <si>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</si>
  <si>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</si>
  <si>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Szabadkézi és szakmai műszaki rajzot készít. A műszaki rajzokat felhasználói szinten olvassa és értelmezi.</t>
  </si>
  <si>
    <t>Ismeri a méretezés alapelveit, a rajzi ábrázolás szabályait, rendelkezik műszaki rajzzal kapcsolatos alapismeretekkel.</t>
  </si>
  <si>
    <t>Törekszik a pontos munkavégzésre a rajzolás során. Szem előtt tartja, hogy elemzései szakmailag releváns tartalommal rendelkezzenek.</t>
  </si>
  <si>
    <t>A rajzot instrukciók alapján önállóan készíti, olvassa, értelmezi, az elkészült rajzot önállóan javítja.</t>
  </si>
  <si>
    <t>Terepen vízszintes méréseket végez, részletpontok relatív koordinátáit derékszögű koordináta-méréssel meghatározza.</t>
  </si>
  <si>
    <t>Ismeri a geodézia felosztását, a relatív és az abszolút helymeghatározás módszerét. Ismeri a derékszögű koordináta-mérés lépéseit. Érti a mérési jegyzőkönyv és mérési vázlat készítését.</t>
  </si>
  <si>
    <t>Elkötelezett a terepi mérési feladatok precíz kivitelezésében. Kész az önálló és csoportos terepi munkára, és társaival szemben hajlandó kompromisszumot kötni a feladat elvégzése során. Törekszik az eszközök szakszerű, biztonságos használatára. Terepi mérések során is figyelmet fordít a munka-, tűz-, balesetvédelmi előírásokra. A mérések során figyel, hogy a mérés ne okozzon a szükségesnél nagyobb környezeti terhelést.</t>
  </si>
  <si>
    <t>A kitűzést és koordináta-méréseket instrukció alapján önállóan, vagy csoportosan végzi. A mérési eredményeket önállóan rögzíti.</t>
  </si>
  <si>
    <t>Időjárási elemeket mér hagyományos és digitális eszközökkel.</t>
  </si>
  <si>
    <t>Ismeri az időjárási elemeket, rendelkezik a méréshez szükséges eszközismerettel.</t>
  </si>
  <si>
    <t>Leírás alapján önállóan képes az egyes időjárási elemek mérésére alkalmas eszközt kiválasztani. Instrukció alapján elvégzi a meteorológiai mérést.</t>
  </si>
  <si>
    <t>Mérési eredményeiből helyszínrajzot készít, digitális és papír alapú alaptérképeket és szakmailag fontos tematikus térképeket olvas.</t>
  </si>
  <si>
    <t>Ismeri a térképek felosztását rendeltetésük szerint. Rendelkezik jelkulcsi alapismeretekkel, értelmezi az izovonalas térképeket.</t>
  </si>
  <si>
    <t>Mérési eredményeit instrukciók alapján rendezi, az alapján önállóan készíti a helyszínrajzot. A térképet a megadott célnak megfelelően önállóan olvas.</t>
  </si>
  <si>
    <t>Anyagok fizikai tulajdonságait terepi és laboratóriumi körülmények között meghatározza.</t>
  </si>
  <si>
    <t>Ismeri az anyagok fizikai tulajdonságait, az azok jellemzésére szolgáló mértékegységeket (hosszúság, térfogat, tömeg, sűrűség).</t>
  </si>
  <si>
    <t>Nyitott az új megoldásokra és türelmes a terepi és laboratóriumi vizsgálatai során. Magára nézve kötelezőnek fogadja el a mérések során a szabványok előírásait. Csoportmunkában együttműködésre kész. Szem előtt tartja a gyakorlatok kivitelezése során a munka- és balesetvédelmi szabályokat. Törekszik a minőségbiztosítási követelmények betartására.</t>
  </si>
  <si>
    <t>Instrukciók alapján csoportosan, vagy önállóan határozza meg a vizsgálatot. A mérések megkezdése előtt és a mérés közben is ellenőrzi az eszközök biztonságos állapotát.</t>
  </si>
  <si>
    <t>Oldatokat készít kristályvizes és kristályvizet nem tartalmazó sókból.</t>
  </si>
  <si>
    <t>Érti az oldódás, a hidratáció és a szolvatáció fogalmát, ismeri a különböző koncentráció számításokat.</t>
  </si>
  <si>
    <t>Leírás alapján önállóan, vagy másokkal együttműködve a kívánt koncentrációjú oldatot elkészíti, a keverék szétválasztásához szükséges módszert kiválasztja, és a szétválasztást elvégezi. A feladat megkezdése előtt és a végrehajtása közben is önállóan ellenőrzi az eszközök állapotát.</t>
  </si>
  <si>
    <t>Keverékeket laboratóriumi elválasztási módszerekkel szétválaszt.</t>
  </si>
  <si>
    <t>Ismeri a homogén és heterogén rendszerek jellemzőit. Ismeri az egyes elválasztási műveletek végrehajtásához szükséges eszközöket, azok használatának szabályait.</t>
  </si>
  <si>
    <t>Egyed alatti és egyed feletti szerveződési szinteket figyel meg, vizsgál és határoz meg.</t>
  </si>
  <si>
    <t>Ismeri az élő rendszerek egymásra épülő szerveződési szintjeit. Ismeri a mikroszkóp szakszerű használatát és a preparátumok készítésének módszereit. Alkalmazás szintjén ismeri a papír alapú és digitális határozók használatát.</t>
  </si>
  <si>
    <t>Érdeklődik és érzékeny környezete iránt. Nyitott a tudományos újításra (pl. digitális mikroszkóp használatára) és képes alkalmazni az újításokat. Hajlandó az új megoldások alkalmazására a biológiai vizsgálatai során.</t>
  </si>
  <si>
    <t>Leírás alapján önállóan mikrobiológiai, biológiai mintákat mikroszkóppal vizsgál. Egyedi és egyed feletti szinteket önállóan vizsgál, meghatároz. A biológiai mintákat kellő gondossággal kezeli és vizsgálja. Munkakörnyezetének és eszközeinek a tisztaságát folyamatosan és önállóan ellenőrzi.</t>
  </si>
  <si>
    <t>Mérési adatokat digitális eszközök használatával gyűjt, rendszerez, egyszerű matematikai módszerekkel feldolgoz, eredményeit számszerűen, vagy grafikusan megjeleníti.</t>
  </si>
  <si>
    <t>Ismeri az adatgyűjtéshez, rendszerezéshez, egyszerű matematikai feldolgozáshoz és ábrázoláshoz szükséges matematikai műveleteket, digitális eszközöket, programokat.</t>
  </si>
  <si>
    <t>Törekszik arra, hogy a grafikus megjelenítése mások számára is jól érthető, esztétikus, valamint kifejező legyen. Szakmailag megfelelő kifejezéseket és ábrázolási módokat használ.</t>
  </si>
  <si>
    <t>Az adatok feldolgozását önállóan végzi.</t>
  </si>
  <si>
    <t>Egyszerű, a hulladékválogatáshoz, vagy a víz (folyadék) szállításhoz kapcsolódó gépészeti, automatizált berendezést kezel.</t>
  </si>
  <si>
    <t>Ismeri a víz-, szennyvízhálózatok egyszerű gépészeti berendezéseinek és automatizált eszközeinek működését, használatának munkavédelmi szabályait és karbantartási feladatait. Ismeri a hulladékválogatáshoz kapcsolódó gépészeti, automatizálási berendezéseket.</t>
  </si>
  <si>
    <t>Törekszik arra, hogy a vízgépészeti, hulladékkezelési és területkezelési berendezéseket rendeltetésszerűen, a használati előírásoknak megfelelően a környezet megóvására figyelemmel használja. A munkája során a környezetben okozott kár elkerülésére törekszik.</t>
  </si>
  <si>
    <t>Vízgépészeti és hulladékválogatási berendezéseket önállóan ellenőriz. Instrukció és folyamatos felügyelet mellett önállóan, vagy másokkal együttműködve használja és kezeli a gépészeti berendezéseket. Szerelési, karbantartási feladatokat önállóan végez.</t>
  </si>
  <si>
    <t>Területkezelési tevékenysége körében (gyepgondozás, cserjeírtás) használt egyszerű gépet üzembe helyez, egyszerű beállításokat elvégez, egyszerű alkatrészt leírás alapján cserél.</t>
  </si>
  <si>
    <t>Ismeri a zöld területek fenntartásához, rendezéséhez kapcsolódó gépészeti feladatokat (cserjeírtás, gyepek gondozása). Egyszerű gépek kezelési és használati útmutatóját értelmezni tudja.</t>
  </si>
  <si>
    <t>A munkafolyamatok és gépkezelés során instrukció, vagy leírás alapján önállóan, másokkal együttműködve, körültekintően dolgozik.</t>
  </si>
  <si>
    <t>Természettudományos szöveget, leírást értelmez, és abból szakmailag megfelelő következtetést, összefüggést emel ki és fogalmaz meg. Értelmezéshez digitális és más tudástárakban fogalmakat és értelmezési jó gyakorlatokat, megoldásokat keres, és azokat helyzetfüggően adaptálja és használja.</t>
  </si>
  <si>
    <t>Megérti a szakmai alapfogalmakat.</t>
  </si>
  <si>
    <t>Törekszik a környezetvédelmi szempontból pozitív, követendő attitűdöt megjelenítő megfelelő következtetés, összefüggés levonására. Nyitott az újítások iránt. Szem előtt tartja, hogy a feladat jellege határozza meg a megoldások, elemzések megvalósítását.</t>
  </si>
  <si>
    <t>Önállóan értelmezi a szakmai szöveget, valamint a szakmai alapfogalmakat önállóan használja.</t>
  </si>
  <si>
    <t>Folyamatábrát, grafikonokat, műszaki és szakmai leírásokat olvas, értelmez és ebből önmaga, vagy mások számára feladatokat határoz meg, vagy helyes következtést von le.</t>
  </si>
  <si>
    <t>A folyamatábrák és grafikonok olvasásához és értelmezéséhez szükséges ismeretekkel rendelkezik. Megérti a műszaki leírásokat és az azokban szereplő alapvető szakmai fogalmakat, felismeri a fogalmak és folyamatok összefüggéseit.</t>
  </si>
  <si>
    <t>Meglévő ismereteit önállóan társítja grafikonokhoz, folyamatábrákhoz, leírásokhoz. Az értelmezett forrásokból instrukció segítségével további feladatokat határoz meg.</t>
  </si>
  <si>
    <t>A környezeti, vízgazdálkodási rendszereket felismeri, elemeit azonosítja és az elemek szerepét a folyamatban elkülöníti. Folyamatot egyszerűen fizikailag, vagy digitálisan modellez.</t>
  </si>
  <si>
    <t>Felismeri a környezeti, vízgazdálkodási rendszerek elemeit és érti a rendszerekben lezajló folyamatokat, a folyamatok kapcsolódását. Felismeri a folyamatok egymásra hatását és hatások eredményeit. Alapszinten ismeri, hogyan lehet a valóságot leegyszerűsítve folyamatokra, elemekre bontani és a valóságot, egyes folyamatait bemutató modellt építeni.</t>
  </si>
  <si>
    <t>Nyitott a rendszerszemlélet (pl. modell alkotás) iránt munkájában. Kész a másokkal közös munkára feladatainak elvégzése során. Képviseli a fenntarthatóság alapelveit szakmai munkája során. Elkötelezett a környezeti elemek megóvása iránt, ebben aktív szerepet vállal. Szem előtt tartja az üzemeltetés gazdaságossági szempontjait.</t>
  </si>
  <si>
    <t>A szakmai folyamatokat, elemeket önállóan azonosítja, és instrukciók alapján meghatározza az elemek szerepét. A megfigyelt környezeti jelenséget instrukciók alapján modellezi.</t>
  </si>
  <si>
    <t>Műszaki alapismeretek</t>
  </si>
  <si>
    <t>Műszaki ábrázolás</t>
  </si>
  <si>
    <t>Mechanika</t>
  </si>
  <si>
    <t>Gépészeti és automatizálási alapismeretek</t>
  </si>
  <si>
    <t>Környezettechnika alapjai I.</t>
  </si>
  <si>
    <t>Fizikai eljárások</t>
  </si>
  <si>
    <t>Földméréstani alapismertek I.</t>
  </si>
  <si>
    <t>Vízszintes mérések I.</t>
  </si>
  <si>
    <t>Hidrológia alapjai</t>
  </si>
  <si>
    <t>Hidrológiai ismeretek</t>
  </si>
  <si>
    <t>Ökológia</t>
  </si>
  <si>
    <t>Természetvédelem</t>
  </si>
  <si>
    <t>Természettudományos vizsgálatok</t>
  </si>
  <si>
    <t>Fizikai vizsgálatok</t>
  </si>
  <si>
    <t>Kémiai vizsgálatok</t>
  </si>
  <si>
    <t>Biológiai vizsgálatok</t>
  </si>
  <si>
    <t>Környezet- és természetvédelem</t>
  </si>
  <si>
    <t>A vizek környezetvédelme</t>
  </si>
  <si>
    <r>
      <t xml:space="preserve">A tananyagelemek és a deszkriptorok projektszemléletű kapcsolódása: 
</t>
    </r>
    <r>
      <rPr>
        <sz val="11"/>
        <color theme="1"/>
        <rFont val="Franklin Gothic Book"/>
        <family val="2"/>
        <charset val="238"/>
      </rPr>
      <t>A tanuló vázlatrajzot, célnak megfelelő metszetet és folyamatábrát készít. Önállóan és célszerűen alkalmazza a kicsinyítést és a magassági torzítást. Saját ábráiban meg tud jeleníteni kapcsolódó szakmai információkat, valamint képes következtetéseket levonni az ábrákból.
Projektalapú oktatás során a tanuló elkészíti az osztálytermük vagy más tanterem rajzát. Ehhez először egy vázlatrajzot készít, majd leméri a terem főbb méreteit. A mérési eredmények alapján elkészíti a tanterem műszaki rajzát, amely lehet felülnézeti, oldalnézeti, három képsíkú ábrázolás, vagy akár hossz- illetve keresztmetszet is. A rajzában alkalmazza a műszaki ábrázolás alapelveit, valamint célszerűen használja a kicsinyítést és a magassági torzítást. A rajzot ellátja a szükséges feliratokkal, megadja a méretarányt, illetve ha magassági torzítást alkalmazott, feltünteti annak mértékét is.
A tanulók egymás rajzait áttekintik és értékelik.</t>
    </r>
  </si>
  <si>
    <r>
      <t xml:space="preserve">A tananyagelemek és a deszkriptorok projektszemléletű kapcsolódása: 
</t>
    </r>
    <r>
      <rPr>
        <sz val="11"/>
        <color theme="1"/>
        <rFont val="Franklin Gothic Book"/>
        <family val="2"/>
        <charset val="238"/>
      </rPr>
      <t>A tanuló felmérési és kitűzési ismereteket alkalmaz terepi munkák során. A megismert eszközök és műszerek felhasználásával csoportosan képesek elkészíteni vízszintes értelmű felmérést, valamint ehhez a szükséges jegyzőkönyvet önállóan vezetik.
Egy lehetséges projekt keretében fakatasztert készítenek. A tanulók csoportosan felmérik egy park vagy sétány fáit. A felméréshez kiválasztják a megfelelő mérési eljárást (derékszögű koordináta mérés vagy poláris koordináta mérés), és a megismert eszközök, műszerek alkalmazásával elkészítik a vízszintes értelmű felmérést, mint projektfeladatot.
Ehhez szabályosan vezetik a mérési jegyzőkönyvet, majd a felmérés eredményét ábrán megjelenítik. Az ábrán jelölik az egyes fák helyét, továbbá megadják a fák további jellemzőit is, például a törzs átmérőjét egy méter magasságban, a fa hozzávetőleges korát, magasságát, faját stb.</t>
    </r>
  </si>
  <si>
    <r>
      <t xml:space="preserve">A tananyagelemek és a deszkriptorok projektszemléletű kapcsolódása: 
</t>
    </r>
    <r>
      <rPr>
        <sz val="11"/>
        <color theme="1"/>
        <rFont val="Franklin Gothic Book"/>
        <family val="2"/>
        <charset val="238"/>
      </rPr>
      <t>Folyadékok és szilárd anyagok fizikai tulajdonságainak meghatározását végzi a tanuló. Jártas a tömeg- és térfogatmérés módszereiben, ismeri a folyadékok és szilárd anyagok sűrűségének laboratóriumi meghatározását. A mérőeszközöket célszerűen és szakszerűen tudja használni.
Erre alkalmas projektfeladat lehet az ülepedési sebesség vizsgálata. Egy szemcsés szilárd anyag ülepedését vizsgálva a tanuló kiszámítja az ülepedési sebességet. Ehhez leméri a szemcsés anyag sűrűségét, az ismert tömegű szemcsés anyagot tartalmazó folyadék és a keverék sűrűségét, és ha lehetséges, meghatározza a keverék dinamikai viszkozitását (ha nincs rá mód, akkor 0,001 Pa·s értékkel számolnak). Szitasorral meghatározza a szemcsés anyag jellemző szemcseátmérőjét.
A mérési eredményeket felhasználva a Stokes-törvény alapján kiszámítja az ülepedési sebességet.</t>
    </r>
  </si>
  <si>
    <r>
      <t xml:space="preserve">A tananyagelemek és a deszkriptorok projektszemléletű kapcsolódása:
</t>
    </r>
    <r>
      <rPr>
        <sz val="11"/>
        <color theme="1"/>
        <rFont val="Franklin Gothic Book"/>
        <family val="2"/>
        <charset val="238"/>
      </rPr>
      <t>A tanuló oldatokat készít sókból a kívánt koncentrációban. Szükség szerint képes hígítani vagy töményíteni az oldatokat. Ehhez tudja értelmezni az oldatok jellemzésére használt mutatókat, mint például a tömegszázalék, térfogatszázalék és az anyagmennyiség-koncentráció.
A tanultak összegzésére alkalmas projektfeladat lehet annak meghatározása, hogy a víz párolgása mennyiben függ a víz sótartalmától. A projekt során a tanuló elkészít egy ismert anyagmennyiségű koncentrációjú NaCl-oldatot, majd ebből ismert térfogatú hígítási sort állít elő. Kiszámítja a hígítási sor egyes tagjaiban a NaCl koncentrációját és az oldott NaCl tömegét.
A tanuló meghatározza a hígítási sor egyes tagjainak sűrűségét, és ezek alapján kiszámítja az oldatok sótartalmát tömegszázalékban. Heti bontásban tömegméréssel követi az oldat vízvesztését, majd a vízvesztés figyelembevételével újraszámolja a sóoldat tömegszázalék értékét. Az eredmények alapján elemzi a párolgás sebessége és a sótartalom közötti kapcsolatot.</t>
    </r>
  </si>
  <si>
    <r>
      <t>A tananyagelemek és a deszkriptorok projektszemléletű kapcsolódása:</t>
    </r>
    <r>
      <rPr>
        <sz val="11"/>
        <color theme="1"/>
        <rFont val="Franklin Gothic Book"/>
        <family val="2"/>
        <charset val="238"/>
      </rPr>
      <t xml:space="preserve"> A
 tanuló a vizsgálati célnak megfelelően alkalmazza a laboratóriumi elválasztási műveleteket. Szakszerűen végrehajtja a lecsapatási, ülepítési, szűrési, bepárlási, kristályosítási, szárítási és extrahálási feladatokat.
Projektszemléletű oktatás keretében a tanuló szódás vízlágyítással határozza meg a víz kalciumtartalmát. Ebben a projektben alkalmazza a lecsapást, az ülepítést, a szűrést és a szárítást mint elválasztási műveleteket.</t>
    </r>
  </si>
  <si>
    <r>
      <t xml:space="preserve">A tananyagelemek és a deszkriptorok projektszemléletű kapcsolódása: 
</t>
    </r>
    <r>
      <rPr>
        <sz val="11"/>
        <color theme="1"/>
        <rFont val="Franklin Gothic Book"/>
        <family val="2"/>
        <charset val="238"/>
      </rPr>
      <t>A tanuló képes az élőlények alapszintű elkülönítésére, ismeri az ehhez szükséges határozók használatának főbb jellemzőit. Megfigyeli és vizsgálja a mikroszkópikus és makroszkópikus élőlényeket.
A tanuló elvégzi az edényes növények közösségeinek felmérését digitális határozó segítségével, majd az ökológiai mutatók alapján jellemzi a közösséget.
Kapcsolódó projektként az élőhely TVR-analízisét végzi el. Saját mobiltelefonjára letölthető digitális növényhatározó (pl. Plannet) alkalmazással felméri egy élőhely 2 méter × 2 méteres kvadrátjában található edényes növényeket.
Az eredményeket könyv alapú határozóval is visszaellenőrzi, és tanári segítséggel kiszűri a hibás határozási javaslatokat.
Az adatbázisból kikeresi az egyes fajok T, W és R indikációs értékeit, majd ezek alapján jellemzi a növényközösséget és annak élőhelyét.</t>
    </r>
  </si>
  <si>
    <r>
      <t xml:space="preserve">A tananyagelemek és a deszkriptorok projektszemléletű kapcsolódása:
</t>
    </r>
    <r>
      <rPr>
        <sz val="11"/>
        <color theme="1"/>
        <rFont val="Franklin Gothic Book"/>
        <family val="2"/>
        <charset val="238"/>
      </rPr>
      <t>A tanuló alapvető gépészeti tevékenységeket képes ellátni. Ismeri az oldható és nem oldható kötéseket, a gyakoribb hajtásrendszereket, valamint rendelkezik alapvető hidraulikai ismeretekkel. Ezen ismeretei alapján el tud végezni egyszerűbb, a napi karbantartás körébe tartozó szerelési feladatokat.
Elsajátítja a megismert gépészeti berendezések biztonságos használatát.
A közlekedőedények vizsgálata alkalmas arra, hogy összekapcsolja a gépészeti és hidraulikai ismereteket.
A projekt során a tanulók oldható vagy nem oldható kötések alkalmazásával összeállítanak egy közlekedőedényt úgy, hogy annak egyik csőszára elzárható legyen, és a csőben a légnyomás értéke megváltoztatható legyen.
A közlekedőedényben gyakorlati megfigyeléseket végeznek, modellezik a víz szivattyúzását és nyomás alá helyezését, majd megfigyelik a vízoszlop magasságának változását.</t>
    </r>
  </si>
  <si>
    <r>
      <t xml:space="preserve">A tananyagelemek és a deszkriptorok projektszemléletű kapcsolódása: 
</t>
    </r>
    <r>
      <rPr>
        <sz val="11"/>
        <color theme="1"/>
        <rFont val="Franklin Gothic Book"/>
        <family val="2"/>
        <charset val="238"/>
      </rPr>
      <t>A tanuló életkorának és előismereteinek megfelelően képes természettudományos szövegeket értelmezni, azokból a lényeget kiemelni és következtetéseket levonni.
Célnak megfelelően tud természettudományos ismereteket tartalmazó szövegeket keresni online felületeken, azokat értelmezni és ismereti szintjének megfelelően kritikusan szemlélni.
A természettudományos hátterű cikkek kritikus szemlélete hasznos projektfeladat lehet.
Ebben a projektben a tanulók az interneten keresnek életkoruknak és előismereteiknek megfelelő, adott témában készült természettudományos cikkeket, például étkezési tanácsok, fogyókúrák, testépítés, hasznos vagy káros tápanyagok témakörében.
Az olvasottakból kiemelik a lényeget, majd bemutatják azt társaiknak.
A cikkekben megfogalmazott tényeket online vagy hagyományos források alapján ellenőrzik vissza, és véleményt fogalmaznak meg arról, hogy a szövegben szereplő tartalmak mennyiben tekinthetők tudományosnak, illetve mennyiben áltudományosnak.</t>
    </r>
  </si>
  <si>
    <r>
      <t xml:space="preserve">A tananyagelemek és a deszkriptorok projektszemléletű kapcsolódása: 
</t>
    </r>
    <r>
      <rPr>
        <sz val="11"/>
        <color theme="1"/>
        <rFont val="Franklin Gothic Book"/>
        <family val="2"/>
        <charset val="238"/>
      </rPr>
      <t>A tanuló elsajátítja a rendszerben való gondolkodás alapjait.
Terepi megfigyelések során, vagy egy valóságon alapuló modellen felismeri a rendszer elemeit, és egyszerű, lineáris logika mentén értelmezhető kapcsolatokat képes meghatározni közöttük.
Egyszerű modellalkotáshoz alkalmas projektfeladat lehet egy ok-okozati tabló készítése.
A tanuló olyan tablót állít össze, amely egy környezeti vagy vízgazdálkodási jelenség okát és következményét mutatja be.
A tablóban a lineáris logikai kapcsolatrendszert követve modellezi az ok-okozati viszonyt.
Amennyiben több ok együttes hatása vagy több okozat is megjelenik, azt a modellben szintén bemutatja a tanuló.</t>
    </r>
  </si>
  <si>
    <r>
      <t xml:space="preserve">A tananyagelemek és a deszkriptorok projektszemléletű kapcsolódása: 
</t>
    </r>
    <r>
      <rPr>
        <sz val="11"/>
        <color theme="1"/>
        <rFont val="Franklin Gothic Book"/>
        <family val="2"/>
        <charset val="238"/>
      </rPr>
      <t>A tanuló életkorának és előismereteinek megfelelő műszaki szövegeket képes értelmezni, azokból a lényeget kiemelni és következtetéseket levonni.
Természettudományos és műszaki tartalmakhoz kapcsolódó vázlatokat, rajzokat, ábrákat és grafikonokat értő módon elemez.
A 6. és 9. sorban szereplő deszkriptoroknál bemutatott sótartalmú víz párolgásának vizsgálata projekt során készült grafikonok elemzése lehetőséget biztosít a kitűzött célok elérésére.
A grafikonok alapján meghatározza, hogy van-e összefüggés a víz sótartalma és a párolgás sebessége között, és ha igen, milyen jellegű ez az összefüggés.
Állapítsa meg, hogyan változott az elpárolgó víz tömege hétről hétre, ahogy az adott hígítási elem egyre töményebbé vált.</t>
    </r>
  </si>
  <si>
    <r>
      <t xml:space="preserve">A tananyagelemek és a deszkriptorok projektszemléletű kapcsolódása: 
</t>
    </r>
    <r>
      <rPr>
        <sz val="11"/>
        <color theme="1"/>
        <rFont val="Franklin Gothic Book"/>
        <family val="2"/>
        <charset val="238"/>
      </rPr>
      <t xml:space="preserve">A tanuló célszerűen használja a digitális mérési eszközöket a kívánt környezeti jellemzők mérésére. A mérési eredményeket rendszerezi, és egyszerű matematikai-statisztikai módszerekkel elemzi. Az eredményeket grafikus úton jeleníti meg.
Kapcsolódó projekt lehet a sótartalmú víz párolgásának vizsgálata. Ebben a projektben a tanuló elemzi a 6. sorban bemutatott deszkriptorhoz tartozó projektjavaslat eredményeit, és grafikusan ábrázolja az adatokat.
Megjeleníti az egyes edényekben az idő függvényében, vagy az idővel előrehaladva növekvő sókoncentráció függvényében, hogy mekkora tömegű víz párolgott el.
</t>
    </r>
  </si>
  <si>
    <t>"A" Műszaki tevékenységek (1; 10; 11. sor)</t>
  </si>
  <si>
    <t>"B" Közös szakmai alapok (2; 3; 4. sor)</t>
  </si>
  <si>
    <t>"C" Laboratóriumi tevékenységek (5; 6; 7; 8. sor)</t>
  </si>
  <si>
    <t>"D" Szakmai kompetenciák (9; 12; 13; 14. sor)</t>
  </si>
  <si>
    <r>
      <t>A tananyagelemek és a deszkriptorok projektszemléletű kapcsolódása:</t>
    </r>
    <r>
      <rPr>
        <sz val="11"/>
        <color theme="1"/>
        <rFont val="Franklin Gothic Book"/>
        <family val="2"/>
        <charset val="238"/>
      </rPr>
      <t xml:space="preserve"> 
A tanuló felkészül valamely területgondozásra alkalmas berendezés üzemeltetésére. Ehhez megismeri a berendezés szabályozását, biztonságos használatának előírásait, valamint a napi karbantartás lépéseit.
Önállóan értelmezi a berendezés gépleírását, és felügyelet mellett elvégzi a berendezés beállítását.
Egy fűnyíró üzemeltetése jól integrálja a szükséges tevékenységeket, ezért alkalmas projektfeladat lehet.
Ebben a projektben a tanulócsoport közösen értelmezi a berendezés gépleírását, majd felügyelet mellett beállítják a vágásmagasságot és elvégzik a gép üzemeltetése előtti beállításokat.
A berendezés üzembe helyezése előtt a tanulók bemutatják a berendezés szabályozását és biztonságos használatának előírásait.
A napi karbantartás részeként a tanulók elvégzik a fűnyíró tisztítását, továbbá leszerelik, majd visszaszerelik a fűnyíró vágóélét az élezéshez.</t>
    </r>
  </si>
  <si>
    <r>
      <t xml:space="preserve">A tananyagelemek és a deszkriptorok projektszemléletű kapcsolódása: 
</t>
    </r>
    <r>
      <rPr>
        <sz val="11"/>
        <color theme="1"/>
        <rFont val="Franklin Gothic Book"/>
        <family val="2"/>
        <charset val="238"/>
      </rPr>
      <t>A tanuló elsajátítja a megfigyelt vagy mért valóság rajzban történő egyszerűsítésének és megjelenítésének lépéseit, és ezeket fel tudja használni egyszerűbb térkép vagy vázlatrajz elkészítéséhez. Vázlatrajzokból és térképekből képes információkat kinyerni, és azokat más szakmai tevékenységekhez alkalmazni.
Az előző, azaz a 3. sorban szereplő deszkriptornál javasolt projektfeladatban keletkezett csapadékadatok alapján a tanuló csapadéktérképet szerkeszt. Ehhez begyűjti minden tanulótársától a megjelenítendő csapadékadatokat és a mérés pontos helyét. A mérési helyeket megjeleníti egy alaptérképen. A mért csapadékadatokat az alaptérképre felvitte után kézzel vagy térinformatikai szoftver segítségével izohieta-térképet készít. Ehhez lineáris vagy a térinformatikai szoftverben elérhető interpolációs eljárást használ.</t>
    </r>
  </si>
  <si>
    <r>
      <t xml:space="preserve">A tananyagelemek és a deszkriptorok projektszemléletű kapcsolódása:
</t>
    </r>
    <r>
      <rPr>
        <sz val="11"/>
        <color theme="1"/>
        <rFont val="Franklin Gothic Book"/>
        <family val="2"/>
        <charset val="238"/>
      </rPr>
      <t>Egyszerűbb meteorológiai méréseket képes elvégezni. Felismeri az időjárás szerepét a vízkészlet alakulásában, és ezen ismeretek alapján képes elemezni saját mérési eredményeinek hatását az adott terület vízkészletére, különösen a felszíni és felszín alatti vizek készletének változására.
Önállóan végzett projektfeladat keretében a tanulók csapadékmérést végeznek lakóhelyükön. Ehhez PET-palackból csapadékmérő edényt készítenek: a palackot kétharmad magasságban keresztbe vágják, majd a felső, a palack száját formázó részt megfordítva tölcsérként visszaragasztják az alsó részre.
A csapadékmérő edényt minden tanuló a lakóhelyén, egy alkalmas helyen felállítja, és a csapadék események napi mennyiségét feljegyzi. A projekt során keletkező saját csapadék-idősorokat a tanulók elemezik, majd közösen értékelik az egyes csapadékesemények területi változékonyságát.</t>
    </r>
  </si>
  <si>
    <t>A légkör környezetvédelme</t>
  </si>
  <si>
    <t>Környezetvédelmi alapismeretek I.</t>
  </si>
  <si>
    <r>
      <t>Ágazati alapoktatás összes óras</t>
    </r>
    <r>
      <rPr>
        <b/>
        <sz val="11"/>
        <rFont val="Franklin Gothic Book"/>
        <family val="2"/>
        <charset val="238"/>
      </rPr>
      <t>záma:</t>
    </r>
  </si>
  <si>
    <r>
      <t xml:space="preserve">Kapcsolódó tananyagegységek: 
</t>
    </r>
    <r>
      <rPr>
        <sz val="11"/>
        <color theme="1"/>
        <rFont val="Franklin Gothic Book"/>
        <family val="2"/>
        <charset val="238"/>
      </rPr>
      <t>"B", "D"</t>
    </r>
  </si>
  <si>
    <r>
      <t xml:space="preserve">időkeret: </t>
    </r>
    <r>
      <rPr>
        <sz val="11"/>
        <color theme="1"/>
        <rFont val="Franklin Gothic Book"/>
        <family val="2"/>
        <charset val="238"/>
      </rPr>
      <t>12 óra</t>
    </r>
  </si>
  <si>
    <r>
      <t xml:space="preserve">időkeret: </t>
    </r>
    <r>
      <rPr>
        <sz val="11"/>
        <color theme="1"/>
        <rFont val="Franklin Gothic Book"/>
        <family val="2"/>
        <charset val="238"/>
      </rPr>
      <t>11 óra</t>
    </r>
  </si>
  <si>
    <r>
      <t xml:space="preserve">Kapcsolódó tananyagegységek: 
</t>
    </r>
    <r>
      <rPr>
        <sz val="11"/>
        <color theme="1"/>
        <rFont val="Franklin Gothic Book"/>
        <family val="2"/>
        <charset val="238"/>
      </rPr>
      <t>"C", "D"</t>
    </r>
  </si>
  <si>
    <r>
      <t>időkeret:</t>
    </r>
    <r>
      <rPr>
        <sz val="11"/>
        <color theme="1"/>
        <rFont val="Franklin Gothic Book"/>
        <family val="2"/>
        <charset val="238"/>
      </rPr>
      <t xml:space="preserve"> 8 óra</t>
    </r>
  </si>
  <si>
    <r>
      <t>Kapcsolódó tananyagegységek:</t>
    </r>
    <r>
      <rPr>
        <sz val="11"/>
        <color theme="1"/>
        <rFont val="Franklin Gothic Book"/>
        <family val="2"/>
        <charset val="238"/>
      </rPr>
      <t xml:space="preserve"> "B", "C", "D"</t>
    </r>
  </si>
  <si>
    <t xml:space="preserve">Az iskolaudvar vízháztartásának meghatározása
A projekt célja: különböző gyakorlati tevékenységek projektalapú összekapcsolása, mint például terepi vízszintes felmérések, meteorológiai mérések végzése, helyszínrajz készítése és a vízháztartási folyamatok modellezése. A tanulók 3–5 fős csoportokban végzik el az iskolaudvar vízszintes értelemben vett felmérését, amely során olyan vázlatrajzot készítenek, amelyen egyértelműen elkülönítik az udvar fedett és nem fedett területeit. A rajz alapján meghatározzák a fedett területek nagyságát. Ezt követően kiválasztanak egy korábban mért csapadékeseményt, és modellezik, hogy mi történik a lehulló csapadékkal a különböző felszínborításokon (pl. épületek, vízzáró burkolatok esetén). Modelljükben becslést készítenek a felszíni lefolyás mértékére, valamint arra, hogy a csapadék mekkora része szivároghatott be a talajba. A tanulók azt is modellezik, hogyan lehetne csökkenteni a lefolyás mértékét az iskolaudvarban, és megvizsgálják ennek lehetséges következményeit a vízkészlet különböző formáira, valamint az iskolaudvar környezeti viszonyaira. A projekt zárásaként meghatározzák a vízvisszatartás jelentőségét, mint egyre fontosabb vízgazdálkodási célt.
A projekt megvalósításához szükséges eszközök: 
kitűzőrudak, mérőszalagok, szögprizma, csapadékmérő edény a meteorológiai adatok gyűjtéséhez.
A vízszintes értelmű felmérést derékszögű koordinátaméréssel végzik. Az adatok alapján a tanulók kézzel készítenek helyszínrajzot.
A projekt időigénye:
vízszintes mérések: 4–8 óra,
helyszínrajz elkészítése: 2–4 óra,
lefolyás becslése: kb. 2 óra,
modellezés és következtetések levonása: 1–2 óra.
A projekt eredményei és dokumentumai:
kézzel készített helyszínrajz,
csapadék és lefolyás mennyiségének számítása,
a vízháztartás modellezésének összefoglalója.
A projekt sikeressége ezen dokumentumok tartalmának és minőségének alapján értékelhető.
Megvalósítási javaslat:
A projekt kivitelezéséhez szükséges egy megfelelő csapadékesemény, ezért ajánlott ősszel vagy késő tavasszal elvégezni, amikor a csapadék gyakorisága nagyobb.
</t>
  </si>
  <si>
    <t xml:space="preserve">Egy élőhely ökológiai viszonyainak feltárása
A projekt célja: különböző tevékenységek projektalapú összekapcsolása, mint például meteorológiai mérések végzése, egyed feletti szerveződési szintek vizsgálata, anyagok fizikai tulajdonságainak mérése, illetve elválasztási műveletek alkalmazása. A tanulók (vagy 2–3 fős csoportjaik) egy kiválasztott élőhely edényes flórájának felvételezése után az egyes fajok ökológiai mutatói alapján jellemzik az élőhely nedvességállapotát és talajreakcióját. A kiválasztott élőhely talajából vett mintákon laboratóriumi vizsgálatokat végeznek. A tanulók meghatározzák például: a talaj nedvességtartalmát gravimetriás módszerrel, illetve a talaj mésztartalmát, szénsavas kivonatból történő kalcium kicsapással, szűréssel és szárítással. Amennyiben több, karakteresen eltérő élőhely is vizsgálatra kerül, lehetőség nyílik az ökológiai mutatók és a laboratóriumban mért értékek összevetésére, ami különösen tanulságos lehet. A növényzet terepi felméréséhez szükséges eszközök: mérőszalag, nagyító, határozók (online vagy könyv formájában). A talajvizsgálatokhoz szükséges eszközök: laboratóriumi üvegeszközök, szénsavas víz, melegítőlap vagy Bunsen-égő, szűrőpapír, szárítószekrény, analitikai mérleg. Terepi felmérés módszerei: Gyepek esetén 2×2 méteres kvadrátokon belül történjen a felvételezés; Erdei élőhelyeknél 10×10 méteres kvadrát használata javasolt.; A mész kicsapása a szénsavas oldatból melegítéssel vagy Na₂CO₃ adagolásával történhet.
A projekt időigénye:
növényzet terepi felvételezése: kb. 4 óra,
ökológiai mutatók kikeresése és az élőhely jellemzése: 2 óra,
talajvizsgálatok (nedvesség és mésztartalom): 4 óra,
eredmények összevetése és értelmezése: 1 óra.
A projekt során létrejövő dokumentumok:
az élőhely fajlistája és az egyes fajok ökológiai mutatói,
az élőhely részletes ökológiai jellemzése,
mérési jegyzőkönyv a talaj nedvesség- és mésztartalmáról,
az ökológiai és fizikai vizsgálatok eredményeinek összefoglaló összevetése.
Fontos megjegyzés: Digitális növényhatározók használata során körültekintően kell eljárni, mivel gyakran nem a legvalószínűbbnek jelölt faj azonosítása a helyes. Ezért a határozás eredményeit mindenképpen célszerű az oktatónak ellenőriznie, vagy könyv alapú határozó leírásai és képei alapján a tanulókkal közösen felülvizsgáltatnia.
</t>
  </si>
  <si>
    <t>Izoterma térkép készítése
A projekt célja: különböző tevékenységek projektalapú összekapcsolása, például terepi vízszintes mérések, meteorológiai megfigyelések, helyszínrajz készítése, valamint a mérési eredmények matematikai módszerekkel történő feldolgozása. A projekt egy kis kiterjedésű, de karakteresen eltérő hőmérsékleti viszonyokkal rendelkező területen valósul meg, például árnyékos és napos felszínek határán. A tanulók a területen hőmérsékletméréseket végeznek, majd a mérési pontokat vízszintes értelemben bemérik, és ezek alapján helyszínrajzot készítenek.
A mért hőmérsékleti adatokból interpoláció segítségével meghatározzák az adott terület izotermáit, majd izoterma térképet készítenek. A térkép eredményei összevethetők a mérési terület növényzetének ökológiai mutatóival is, ami lehetőséget ad a különböző tudományterületek összekapcsolására. A projekt megvalósítása kisebb tanulócsoportokban (2–3 fő) a leghatékonyabb. A megvalósításhoz szükséges eszközök: kitűzőrudak, mérőszalagok, szögprizma, terepi mérésre alkalmas hőmérő. A projekt megvalósítása: A vízszintes értelmű felmérést derékszögű koordinátaméréssel végzik. Az így kapott adatok alapján a tanulók kézzel készítik el a helyszínrajzot. A hőmérsékletmérés eredményeit interpolációs módszerrel dolgozzák fel, ebből készül az izoterma térkép.
A projekt időigénye:
vízszintes értelmű mérések: 3 óra,
helyszínrajz készítése: 1 óra,
hőmérsékletmérés: 1 óra,
izoterma térkép elkészítése: 3 óra.
A projekt eredményeként létrejövő dokumentumok:
hőmérsékleti adatsor és abból képzett értékek,
vízszintes mérések jegyzőkönyve és a belőle készült helyszínrajz,
a mért adatok alapján észült izoterma térkép.</t>
  </si>
  <si>
    <t>A hulladékgazdálkodás alapjai</t>
  </si>
  <si>
    <t>Zaj, zajvédelem</t>
  </si>
  <si>
    <t>Talajvédelem</t>
  </si>
  <si>
    <t>Biológiai eljárások</t>
  </si>
  <si>
    <t>Kémiai eljárások</t>
  </si>
  <si>
    <r>
      <t xml:space="preserve">időkeret: </t>
    </r>
    <r>
      <rPr>
        <sz val="11"/>
        <color theme="1"/>
        <rFont val="Franklin Gothic Book"/>
        <family val="2"/>
        <charset val="238"/>
      </rPr>
      <t>10 óra</t>
    </r>
  </si>
  <si>
    <r>
      <t>Szakirányú oktatás összes óraszá</t>
    </r>
    <r>
      <rPr>
        <b/>
        <sz val="11"/>
        <rFont val="Franklin Gothic Book"/>
        <family val="2"/>
        <charset val="238"/>
      </rPr>
      <t>ma</t>
    </r>
    <r>
      <rPr>
        <b/>
        <sz val="11"/>
        <color theme="1"/>
        <rFont val="Franklin Gothic Book"/>
        <family val="2"/>
        <charset val="238"/>
      </rPr>
      <t>:</t>
    </r>
  </si>
  <si>
    <t>Törekszik a pontos munkavégzésre. Szem előtt tartja a biztonságos munkavégzés szabályait.</t>
  </si>
  <si>
    <t>Szivattyúk</t>
  </si>
  <si>
    <t>Automatizálás</t>
  </si>
  <si>
    <t>Vízminőségi kárelhárítás</t>
  </si>
  <si>
    <t>Ismeri a szennyvíz minőségi jellemzőit, paramétereit, a tisztított szennyvizet befogadó természetes közegekre vonatkozó előírásokat.</t>
  </si>
  <si>
    <t>Csatornázási rendszerek</t>
  </si>
  <si>
    <t>Vízellátási rendszerek</t>
  </si>
  <si>
    <t>Víz- és szennyvízkezelési technológiák</t>
  </si>
  <si>
    <t>Ismeri a víziközmű rendszerekben bekövetkezhető havária jelenségek, események kialakulásának okait, a veszélyforrásokat, az elhárítás során alkalmazott módszereket.</t>
  </si>
  <si>
    <t>Hidraulikai ismeretek</t>
  </si>
  <si>
    <t>Hidraulika alapjai</t>
  </si>
  <si>
    <t>Ismeri a területi vízgazdálkodásban alkalmazott műszaki megoldásokat, a vízügyi műtárgyak kialakítását, felépítését, a hozzájuk kapcsolódó gépészeti, automatizálási berendezéseket.</t>
  </si>
  <si>
    <t>Öntözés</t>
  </si>
  <si>
    <t>Belvízvédelem</t>
  </si>
  <si>
    <t>Árvízvédelem</t>
  </si>
  <si>
    <t>Vízrendezés</t>
  </si>
  <si>
    <t>Földművek</t>
  </si>
  <si>
    <t>Ismeri az árvíz- és belvízkárelhárítás műveit és a velük kapcsolatos fenntartási feladatokat.</t>
  </si>
  <si>
    <t>Ismeri a vízrendezési létesítményeket, a hegy- és dombvidéki, illetve a síkvidéki vízrendezés módszereit és az azokkal kapcsolatos kivitelezési, üzemeltetési, fenntartási feladatokat.</t>
  </si>
  <si>
    <t>Ügyintézői ismeretek</t>
  </si>
  <si>
    <t>Szakigazgatási alapok</t>
  </si>
  <si>
    <t>Szakigazgatási ismeretek</t>
  </si>
  <si>
    <t>Szabálykövetően, nagyfokú precizitással végzi munkáját.</t>
  </si>
  <si>
    <t>Törekszik a pontos munkavégzésre. Szem előtt tartja a biztonságos munkavégzés szabályait, a munka-, tűz- és balesetvédelmi előírásokat.</t>
  </si>
  <si>
    <t>Talajmechanika</t>
  </si>
  <si>
    <t>Építőanyagok</t>
  </si>
  <si>
    <t>Az építési anyagokhoz kapcsolódó tanult ismereteket tudatosan, komplex, környezettudatos szemlélettel alkalmazza.</t>
  </si>
  <si>
    <t>Hidrometria</t>
  </si>
  <si>
    <t>Nagy pontossággal végzi munkáját. Az adatok feldolgozását szakmailag és formailag is jó minőségben készíti el. Az eredményeket kritikusan szemléli, és törekszik azok reális értékelésére.</t>
  </si>
  <si>
    <t>Ismeri a vízrajzi mérőhálózat felépítését és a vízgazdálkodási tevékenységhez szükséges adatok mérésének, feldolgozásának módjait.</t>
  </si>
  <si>
    <r>
      <t xml:space="preserve">Kapcsolódó tananyagegységek:  
</t>
    </r>
    <r>
      <rPr>
        <sz val="11"/>
        <color theme="1"/>
        <rFont val="Franklin Gothic Book"/>
        <family val="2"/>
        <charset val="238"/>
      </rPr>
      <t>"A"</t>
    </r>
  </si>
  <si>
    <t>Projektfeladat: Árvízvédelmi töltésszelvény geodéziai felmérése és számítások végrehajtása                                          
Tanulók három fős, önálóan szerveződő csoportokban végzik a projektfeladat végrehajtását. Árvízvédelmi töltés kiválasztott szelvényeinek geodéziai felmérését hajtják végre, majd ahhoz kapcsolódó feladatokat. A projektvezetővel meghatározzák a munka időkereteit. Készítenek eszköz és alapanyagszükségleti listát, amit a projektvezteőjével jóváhagyatnak. A felmérés jegyzőkönyve alapján meghatározzák a töltés kiválasztott keresztszelvényének és hossz-szelvényének  jellemző felmérendő pontjait.  A terepi felmérés jegyzőkönyve alapján papír alapon megrajzolják a felmért keresztszelvényeket. A kapcsolódó számítási feladatok végrehajtása: rézsűhajlás számítása, beépített földtömegszámítás, burkolt felület esetén a burkolat mennyiség meghatározása.   A számítások eredményeit dokumentációként szerkesztve digitális formában adják le a kijelölt határidőre az előre megadott tartalmi és formai követelményeknek megfelelően. A kiértékelés részeként a csoportok a terepi mérés és a feldolgozás nehézségeit megbeszélik, egymással a tapasztalásokat megosztják egysmással. A projektfeladat elemeit tartalmi, formai szempontbólelőre meghatározott szempontrendszer alapján az érintett tananyagegységet oktatók együtt értékelik.</t>
  </si>
  <si>
    <t>Projektfeladat: Csatornaszelvény geodéziai felmérése és vízhozam számítása                                                                       
Tanulók három fős, önálóan szerveződő csoportokban végzik a projektfeladat végrehajtását.  Egy nyíltfelszínű csatorna kiválasztott szelvényeinek geodéziai felmérését hajtják végre. A projektvezető segítségével  kiallakítják a munka időkereteit. Készítenek eszköz és alapanyagszükségleti listát amit a projektvezteőjével jóváhagyatnak. A felmérés jegyzőkönyve alapján meghatározzák (keresztszelvény, hossz-szelvény jellemző) a vízfelszínesést, mederfenéklejtést. A felmérés jegyzőkönyve alapján a keresztszelvény és a hossz-szelvény ábrázolása papír alapon. A csatorna sebességének mérése és a mérések alapján illetve a felmérés alapján a csatorna vízhozamának számítását elvégzik. A kapott eredményeket prezentálják egymásnak és az oktatóknak. A kiértékelés részeként a csoportok a terepi mérés és a feldolgozás nehézségeit megbeszélik, egymással a tapasztalásokat megosztják. A projektfeladat elemeit tartalmi, formai szempontbólelőre meghatározott szempontrendszer alapján az érintett tananyagegységet oktatók együtt értékelik.</t>
  </si>
  <si>
    <t>Projektfeladat: Egy vízfolyás földrajzi és vízrajzi jellemzése                                                                                                         
A diákok önállóan végzik el a projektfeladatot. Egy választott vízfolyás földrajzi jellemzését elkészíteni word formátumban, adott formai követelményekkel. Majd az adott vízfolyás vízrajzi adatainak  (hidromet, vízállás, vízhozam) számítógépen vagy papír alapon történő feldolgozása. A projektvezető segítségével  kiallakítják a munka időkereteit. Készítenek eszköz és alapanyagszükségleti listát amit a projektvezteőjével jóváhagyatnak. Készítenek egy vízállásidősort, vízállás-vízhozam grafikont és megszerkeztik a mércekapcsolati vonalat. A kapott eredményekek kiértékelik, az eredményeiket prezentációval bemutatják. A feladat végrehajtása során az egyes részfeladatokra vonatkozó határidők és véghatáridő is adott, az egyes feladatorészekhez konzultációk során történik a feladat nehézségeinek, esetleges problémáknak a megbeszélése. A projektfeladat elemeit tartalmi, formai szempontbólelőre meghatározott szempontrendszer alapján az érintett tananyagegységet oktatók együtt értékelik.</t>
  </si>
  <si>
    <t>Szakmairányok közös óraszáma:</t>
  </si>
  <si>
    <r>
      <t xml:space="preserve">A tananyagelemek és a deszkriptorok projektszemléletű kapcsolódása:  
</t>
    </r>
    <r>
      <rPr>
        <sz val="11"/>
        <color theme="1"/>
        <rFont val="Franklin Gothic Book"/>
        <family val="2"/>
        <charset val="238"/>
      </rPr>
      <t>A tanuló részt vesz a vízügyi és víziközmű nyilvántartási, ügyviteli és engedélyezési eljárásokban, ahol adatokat rögzít, nyilvántartásokat kezel. Átlátja a vízrajzi adatok közzétételének és hozzáférésének módját, ismeri a vonatkozó nyilvántartási rendszert, az adatok rögzítését és feldolgozását pontosan végrehajtja. Munkája során szabálykövetően jár el, figyelembe veszi az alapvető jogi, szakhatósági előírásokat és uniós irányelveket. Felhasználói szinten alkalmaz térinformatikai rendszereket, és önállóan kezeli a statisztikai adatszolgáltatásokat.</t>
    </r>
  </si>
  <si>
    <t>Környezettechnika alapjai II</t>
  </si>
  <si>
    <t xml:space="preserve">Települési alapismeretek </t>
  </si>
  <si>
    <t>Környezetvédelmi alapismeretek II.</t>
  </si>
  <si>
    <r>
      <t>Szakmai irányítással végzi a vízügyi, és víziközmű nyilvántartási, ügyviteli és engedélyezési feladatokat.</t>
    </r>
    <r>
      <rPr>
        <sz val="12"/>
        <color theme="1"/>
        <rFont val="Times New Roman"/>
        <family val="1"/>
        <charset val="238"/>
      </rPr>
      <t xml:space="preserve"> </t>
    </r>
    <r>
      <rPr>
        <sz val="12"/>
        <color rgb="FF000000"/>
        <rFont val="Times New Roman"/>
        <family val="1"/>
        <charset val="238"/>
      </rPr>
      <t>A térinformatikai rendszereket felhasználói szinten kezeli. Önállóan kezeli a statisztikai adatszolgáltatási rendszereket.</t>
    </r>
  </si>
  <si>
    <t>Alapvető jogi ismeretekkel rendelkezik, ismeri a vízügyi és víziközmű igazgatás rendszerét, az EU vízügyi és víziközmű szakterületi irányelveit, a vízügyi és víziközmű szakhatósági eljárások szabályait, a nyilvántartás szabályait, a hatósági nyilvántartásokat, a nyilvántartás kézi és számítógépes rendszerét.</t>
  </si>
  <si>
    <t>Vízügyi és víziközmű nyilvántartási, ügyviteli és engedélyezési eljárásokban adatokat rögzít és nyilvántartást kezel.</t>
  </si>
  <si>
    <t>"A" Vízügyi szakmai alapok  ( 1; 6; 7.  Sor)</t>
  </si>
  <si>
    <r>
      <t xml:space="preserve">A tananyagelemek és a deszkriptorok projektszemléletű kapcsolódása: 
</t>
    </r>
    <r>
      <rPr>
        <sz val="11"/>
        <color theme="1"/>
        <rFont val="Franklin Gothic Book"/>
        <family val="2"/>
        <charset val="238"/>
      </rPr>
      <t>A tanuló megismeri a vízépítési földművek, műtárgyak és medrek építésének tervezési és kivitelezési folyamatait, adatgyűjtési és résztervezési feladatokat végez, valamint tervvázlatokat készít. Elsajátítja a különböző építési technológiákat, és megérti azok gyakorlati alkalmazását. Tanulmányai során önállóan is képes feladatokat ellátni, ugyanakkor együttműködik társaival a közös munkák során, és nyitott az új megoldások megismerésére, kipróbálására.</t>
    </r>
  </si>
  <si>
    <t xml:space="preserve">Magasságmérések </t>
  </si>
  <si>
    <t xml:space="preserve">Vízszintes mérések II. </t>
  </si>
  <si>
    <t>Földméréstani alapismeretek II</t>
  </si>
  <si>
    <t xml:space="preserve">Üzemeltetési, karbantartási feladatok </t>
  </si>
  <si>
    <t xml:space="preserve">Műtárgyak építése </t>
  </si>
  <si>
    <t>Vízügyi építési ismeretek</t>
  </si>
  <si>
    <t>A földművek, vízépítési műtárgyak, medrek építés - kivitelezés munkáiban önálló részfeladatokat lát el.</t>
  </si>
  <si>
    <t>Kész a közös munkára feladatainak elvégzése során. Érdeklődő az új megoldások kivitelezésére.</t>
  </si>
  <si>
    <t>Ismeri a földművek, vízépítési műtárgyak, medrek különböző építési technológiáit, azok alkalmazhatóságát.</t>
  </si>
  <si>
    <t>A vízépítési földművek, műtárgyak, medrek építési folyamatának tervezési, kivitelezési munkáinak adatgyűjtési, résztervezési feladatait végzi, részterveket, tervvázlatokat készít.</t>
  </si>
  <si>
    <r>
      <t xml:space="preserve">A tananyagelemek és a deszkriptorok projektszemléletű kapcsolódása: 
</t>
    </r>
    <r>
      <rPr>
        <sz val="11"/>
        <color theme="1"/>
        <rFont val="Franklin Gothic Book"/>
        <family val="2"/>
        <charset val="238"/>
      </rPr>
      <t>Az életkorának és előismereteinek megfelelően természettudományos szövegeket tud értelmezni, abból lényeget kiemelni, következtetéseket levonni. Ismeri a talajok osztályozását, jellemző tulajdonságait, a talajok vizsgálat végrehajtásának menetét az eredmények értelmezését és kiértékelése a felhasználási lehetőségeti a tulajdonságok ismeretében. A vizsgálatokat pontosan, precízen hajtja végre.</t>
    </r>
  </si>
  <si>
    <t>Talajtani ismereteit és mérési vizsgálati gyakorlatát a gyakorlatban a különböző talajok felhasználásában, a talajokban bekövetkező változások felismerésében önállóan hasznosítja.</t>
  </si>
  <si>
    <t xml:space="preserve">Ismeri a különböző talajminta-vételi eljárásokat, eszközöket, a talajok fizikai, kémiai, mechanikai tulajdonságait. </t>
  </si>
  <si>
    <r>
      <t>Talajmintákat vesz, és a talajmintát laboratóriumban megvizsgálja, a mérési eredményeket feldolgozza, kiértékeli.</t>
    </r>
    <r>
      <rPr>
        <sz val="12"/>
        <color theme="1"/>
        <rFont val="Times New Roman"/>
        <family val="1"/>
        <charset val="238"/>
      </rPr>
      <t xml:space="preserve"> </t>
    </r>
  </si>
  <si>
    <t>"C" Talajtani ismeret (4; 5. Sor)</t>
  </si>
  <si>
    <r>
      <t>A tananyagelemek és a deszkriptorok projektszemléletű kapcsolódása:</t>
    </r>
    <r>
      <rPr>
        <sz val="11"/>
        <color theme="1"/>
        <rFont val="Franklin Gothic Book"/>
        <family val="2"/>
        <charset val="238"/>
      </rPr>
      <t xml:space="preserve">  
Elsajátítja a talajok osztályozását és pontosan elvégezni, figyelembe véve azok jellemző tulajdonságait. A talajvizsgálatok menetét szakszerűen végrehajtja, az eredményeket értelmezi és kiértékeli. A vizsgálati adatok alapján következtetéseket von le a talajok felhasználási lehetőségeire, azok tulajdonságait figyelembe véve.</t>
    </r>
  </si>
  <si>
    <t>Önállóan képes a vízépítésben alkalmazott talajokban bekövetkező káros jelenségek felismerésére.</t>
  </si>
  <si>
    <t>A vízépítésben alkalmazott talajokhoz kapcsolódó tanult ismereteket tudatosan, komplex, környezettudatos szemlélettel alkalmazza.</t>
  </si>
  <si>
    <t>Ismeri a talajok típusait, fizikai, kémiai tulajdonságait.</t>
  </si>
  <si>
    <t>Felismeri a talajokban bekövetkező káros jelenségeket.</t>
  </si>
  <si>
    <r>
      <t>A tananyagelemek és a deszkriptorok projektszemléletű kapcsolódása:</t>
    </r>
    <r>
      <rPr>
        <sz val="11"/>
        <color theme="1"/>
        <rFont val="Franklin Gothic Book"/>
        <family val="2"/>
        <charset val="238"/>
      </rPr>
      <t xml:space="preserve"> 
Rendelkezik az építőanyagokkal kapcsolatos elméleti tudással, amelyet magabiztosan alkalmaz a gyakorlatban. Képes pontosan végrehajtani az építőanyagok vizsgálati módszereit, a munkavégzés szabályainak betartásával. Az elvégzett vizsgálatok eredményeit értelmezi és kiértékeli, továbbá precízen készít rajzokat, grafikonokat és táblázatokat. A kapott eredmények értelmezésében és  kiértékelésében illetve a rajzok, grafikonok, táblázatok készítésében pontos, precíz.</t>
    </r>
  </si>
  <si>
    <t>A mintavételt, a vizsgálatokat és az eredmények értékelését instrukció, leírás alapján önállóan végzi. A terepi és laboratóriumi munka szabályait betartja önmaga, társai és a környezet védelme érdekében.</t>
  </si>
  <si>
    <t>Ismeri az építési anyagok laboratóriumi vizsgálati módszereit, és az eredményeket feldolgozza, kiértékeli.</t>
  </si>
  <si>
    <t>Építőanyagok laboratóriumi vizsgálataihoz szükséges mintavételt, vizsgálatot végez, a vizsgálati eredményeket kiértékeli.</t>
  </si>
  <si>
    <t>"B" Építőanyag ismeret  (2; 3. Sor)</t>
  </si>
  <si>
    <r>
      <t xml:space="preserve">A tananyagelemek és a deszkriptorok projektszemléletű kapcsolódása: 
</t>
    </r>
    <r>
      <rPr>
        <sz val="11"/>
        <color theme="1"/>
        <rFont val="Franklin Gothic Book"/>
        <family val="2"/>
        <charset val="238"/>
      </rPr>
      <t>A vízépítésben használt anyagok jellemztőit ismeri valamint a felhasználási lehetőségeket, beépítésének lehetőségeit, módjait.  A vizsgálatok során kapott mérések eredményeit értelmezni tudja, abból lényeget képes kiemelni és szakmai előképzettségének megfelelő következtetéseket levonni. Természttudományos és műszaki tartalmakhoz kapcsolód vázlatokat, rajzokat, ábrákat, grafikonokat értőn tud elemezni.</t>
    </r>
  </si>
  <si>
    <t>Ismeretei birtokában önállóan dolgozik.</t>
  </si>
  <si>
    <t>Ismeri az építési kő, beton és fa általános, fizikai, kémiai, vízépítésben fontos mechanikai, technológiai tulajdonságait.</t>
  </si>
  <si>
    <t>Az építési anyagok jellemző fizikai, kémiai, mechanikai, technológiai tulajdonságai ismeretében az anyagokat adott célra kiválasztja.</t>
  </si>
  <si>
    <r>
      <t xml:space="preserve">A tananyagelemek és a deszkriptorok projektszemléletű kapcsolódása: 
</t>
    </r>
    <r>
      <rPr>
        <sz val="11"/>
        <color theme="1"/>
        <rFont val="Franklin Gothic Book"/>
        <family val="2"/>
        <charset val="238"/>
      </rPr>
      <t>Értelmezi és értékeli a vízrajzi adatok keletkezését és azok fizikai jelentését. Képes rajzok, ábrák és grafikonok elemzésére, értő feldolgozására. Munkája során törekszik a pontos adatértelmezésre, logikus gondolkodásra és gyakorlatias megközelítésre. Az adatelemzés során figyelembe veszi a mérnöki szempontokat és a szakmai követelményeket. A valós mért adatokat rendszerezi, felismeri azok összefüggéseit, azok között egyszerű értelmezhető kapcsolatokat tud meghatározni.</t>
    </r>
    <r>
      <rPr>
        <b/>
        <sz val="11"/>
        <color theme="1"/>
        <rFont val="Franklin Gothic Book"/>
        <family val="2"/>
        <charset val="238"/>
      </rPr>
      <t xml:space="preserve"> </t>
    </r>
  </si>
  <si>
    <t xml:space="preserve">Hidraulikai mérések </t>
  </si>
  <si>
    <t>Vízgazdálkodási ismeretek</t>
  </si>
  <si>
    <t>A vízrajzi adatok méréséhez és adatok feldolgozásához szükséges ismeretek birtokában önállóan dolgozik.</t>
  </si>
  <si>
    <t>Vízrajzi adatokat észlel, mér, és az adatokat feldolgozza.</t>
  </si>
  <si>
    <r>
      <t xml:space="preserve">Kapcsolódó tananyagegységek:     
</t>
    </r>
    <r>
      <rPr>
        <sz val="11"/>
        <color theme="1"/>
        <rFont val="Franklin Gothic Book"/>
        <family val="2"/>
        <charset val="238"/>
      </rPr>
      <t>"A", "C", "D"</t>
    </r>
  </si>
  <si>
    <r>
      <t xml:space="preserve">időkeret: </t>
    </r>
    <r>
      <rPr>
        <sz val="11"/>
        <color theme="1"/>
        <rFont val="Franklin Gothic Book"/>
        <family val="2"/>
        <charset val="238"/>
      </rPr>
      <t>6 óra</t>
    </r>
  </si>
  <si>
    <t>Tanulók párokban készítik el a projektfeladatot. Egy egyfázisú motorral hajtott, centrifugál szivattyú jellemző adatait határozzák meg az optimális munkapont meghatározásához. A projekt vezetővel meghatározzák a munka időkereteit. Készítenek eszköz és alapanyagszükségleti listát, amit a projektvezteőjével jóváhagyatnak.  
A feladat során végrehajtják a szivattyú paramétereinek mérésétés a villamos motor paramétereinek mérését. Vezetik a jegyzőkönyvet,  a kapcsolódó számításokat elvégzik, a diagram szerkesztése és a mért értékek kiértékelése az optimális munkapont meghatározásához. A kijelölt határidőre összeállítják a vezérlést, melynek működőképességét a csoporttársak előtt prezentálják. A kiértékelés részeként a csoportok a projektfeleadat nehézségeit megbeszélik és a tapasztalásokat megosztják egysmással. A projektfeladat elemeit tartalmi, formai szempontból, előre meghatározott szempontrendszer alapján, az érintett tananyagegységet oktatók együtt értékelik.</t>
  </si>
  <si>
    <t>Tanulók párokban készítik el a projektfeladatot. Egy szennyvízátemelő akna szintérkékelőjének a vezérlését készítik el. A projekt vezetővel meghatározzák a munka időkereteit. Készítenek eszköz és alapanyagszükségleti listát, amit a projektvezteőjével jóváhagyatnak. A kapcsolódó rajzi munkarészeket elkészítik papír alapon. A kijelölt határidőre összeállítják a vezérlést, melynek működőképességét a csoporttársak előtt prezentálják. A kiértékelés részeként a csoportok a projektfeleadat nehézségeit megbeszélik és a tapasztalásokat megosztják egysmással. A projektfeladat elemeit tartalmi, formai szempontból, előre meghatározott szempontrendszer alapján, az érintett tananyagegységet oktatók együtt értékelik.</t>
  </si>
  <si>
    <r>
      <t xml:space="preserve">időkeret: </t>
    </r>
    <r>
      <rPr>
        <sz val="11"/>
        <color theme="1"/>
        <rFont val="Franklin Gothic Book"/>
        <family val="2"/>
        <charset val="238"/>
      </rPr>
      <t>8 óra</t>
    </r>
  </si>
  <si>
    <t xml:space="preserve"> Tanulók egyéni feladatként hajtják végre a projektfeladatot.  Egy csővezeték csomópont műszaki rajz alapján a csomópont anyagkimutatását elkészítik. A projektvezetővel meghatározzák a munka időkereteit.  A csomóponti ábra alapján anyagkimutatást és költségvetést készítenek. 
A kapcsolódó feladatok végrehajtása: a csomópont megépítéséhez organizációs terv összeállítása munkafolyamatok eszközök listájának elkészítése, valamint a nyomáspróba elvégzéséhez szükséges műszaki leírás elkészítése.  
A projektfeladatot dokumentációként szerkesztve digitális formában adják le a kijelölt határidőre az előre megadott tartalmi és formai követelményeknek megfelelően. A projektfeladat elemeit tartalmi, formai szempontból, előre meghatározott szempontrendszer alapján, az érintett tananyagegységet oktatók együtt értékelik.</t>
  </si>
  <si>
    <r>
      <t>A tananyagelemek és a deszkriptorok projektszemléletű kapcsolódása:</t>
    </r>
    <r>
      <rPr>
        <sz val="11"/>
        <color theme="1"/>
        <rFont val="Franklin Gothic Book"/>
        <family val="2"/>
        <charset val="238"/>
      </rPr>
      <t xml:space="preserve"> 
A biztonságos munkavégzés szabályait ismeri és alkalmazza.</t>
    </r>
    <r>
      <rPr>
        <sz val="11"/>
        <rFont val="Franklin Gothic Book"/>
        <family val="2"/>
        <charset val="238"/>
      </rPr>
      <t xml:space="preserve"> Ellenőrzi és értékeli a végzett feladatokat az aktuális előírások szerint. Gondoskodik arról, hogy a munkavállalók megkapják a szükséges tűz-, munka-, balesetvédelmi és környezetvédelmi oktatást. Ismeri és betartatja a munkakörnyezetre vonatkozó biztonsági és környezetvédelmi szabályokat. </t>
    </r>
  </si>
  <si>
    <t>Üzemeltetés, Vízgépészeti gyakorlatok</t>
  </si>
  <si>
    <t>Vízgépészeti ismeretek</t>
  </si>
  <si>
    <t>Vízgépészeti, automatizálási ismeretek</t>
  </si>
  <si>
    <t>Az irányítása alá bevont személyzet munkáját önállóan magadott instrukciók alapján szervezi, irányítja, ellenőrzi.</t>
  </si>
  <si>
    <t>Kész a csoportos munkára, és társaival szemben hajlandó kompromisszumot kötni a feladat elvégzése során. Munkája iránt elkötelezett, szabálykövető.</t>
  </si>
  <si>
    <t>Ismeri a munkakörnyezetére vonatkozó tűz-, munka-, balesetvédelmi előírásokat, a környezetvédelmi szabályokat.</t>
  </si>
  <si>
    <t>Az irányítása alá bevont személyzet munkáját szervezi, irányítja, ellenőrzi, értékeli és az aktuális előírásoknak megfelelően az adott munkahelyre vonatkozó szakmai tűz- munka-, balesetvédelmi és környezetvédelmi oktatásukat elvégzi.</t>
  </si>
  <si>
    <t>"D" Műszaki dokumentáció és vonatkozó előírások (10; 11.  sorok)</t>
  </si>
  <si>
    <r>
      <t>A tananyagelemek és a deszkriptorok projektszemléletű kapcsolódása:</t>
    </r>
    <r>
      <rPr>
        <sz val="11"/>
        <color theme="1"/>
        <rFont val="Franklin Gothic Book"/>
        <family val="2"/>
        <charset val="238"/>
      </rPr>
      <t xml:space="preserve"> 
A vízgépészeti dokumentáció szabályait, célját, a dokumentumok tartalmi és formai követelményeit</t>
    </r>
    <r>
      <rPr>
        <sz val="11"/>
        <rFont val="Franklin Gothic Book"/>
        <family val="2"/>
        <charset val="238"/>
      </rPr>
      <t xml:space="preserve"> elsajátította a feladatmegoldások által. </t>
    </r>
    <r>
      <rPr>
        <sz val="11"/>
        <color theme="1"/>
        <rFont val="Franklin Gothic Book"/>
        <family val="2"/>
        <charset val="238"/>
      </rPr>
      <t>A szükséges dokumentumokat önállóan is képes vezetni kitölteni mind papír, mind digitális formában. A dokumentumokba adatot tud visszakeresni, amit értelmezni képes.</t>
    </r>
  </si>
  <si>
    <t>Műszaki dokumentáció</t>
  </si>
  <si>
    <t>Az üzemeltetett létesítmények, telepek üzemmenetét rögzítő valamennyi dokumentációt, különösen üzemnaplót önállóan, online, vagy papír alapon is szakszerűen vezet.</t>
  </si>
  <si>
    <t>Szabálykövetően, nagyfokú precizitással, a biztonságtechnikai szabályok betartásával végzi munkáját.</t>
  </si>
  <si>
    <t>Ismeri a vízgépészethez kapcsolódó dokumentációs szabályokat. Ismeri a gépüzemnaplók, folyamatirányítási rendszerek üzemnaplóinak vezetési előírásait, módjait és az azokhoz kapcsolódó informatikai hátteret.</t>
  </si>
  <si>
    <t>Az üzemeltetett létesítmények, telepek üzemmenetét rögzítő számítógépes, és/vagy papír alapú nyilvántartást, üzemnaplót vezet.</t>
  </si>
  <si>
    <r>
      <t xml:space="preserve">A tananyagelemek és a deszkriptorok projektszemléletű kapcsolódása: 
</t>
    </r>
    <r>
      <rPr>
        <sz val="11"/>
        <color theme="1"/>
        <rFont val="Franklin Gothic Book"/>
        <family val="2"/>
        <charset val="238"/>
      </rPr>
      <t>Ismeri és alkalmazni tudja az irányítástechnikai szabályozó rendszerek részeit, működését és távérzékrlés módjait és a számítógépes folyamatirányítást. A kapcsolódó villamos terveket és érti, átlátja ábrázolási módokat</t>
    </r>
    <r>
      <rPr>
        <sz val="11"/>
        <rFont val="Franklin Gothic Book"/>
        <family val="2"/>
        <charset val="238"/>
      </rPr>
      <t xml:space="preserve"> és azok </t>
    </r>
    <r>
      <rPr>
        <sz val="11"/>
        <color theme="1"/>
        <rFont val="Franklin Gothic Book"/>
        <family val="2"/>
        <charset val="238"/>
      </rPr>
      <t xml:space="preserve">gyakorlatban történő  megvalósítására </t>
    </r>
    <r>
      <rPr>
        <sz val="11"/>
        <rFont val="Franklin Gothic Book"/>
        <family val="2"/>
        <charset val="238"/>
      </rPr>
      <t xml:space="preserve">is képes. </t>
    </r>
  </si>
  <si>
    <t>A technológiai folyamatok vezérlését végző irányítástechnikai berendezéseket szakmai irányítás mellett ellenőrzi, önállóan javítja.</t>
  </si>
  <si>
    <t>Ismeri a szabályozó rendszerek szerveit, működését, az irányítástechnikai tagok működését, az elektrotechnikai, hidraulikus és pneumatikus szabályozó elemek csoportosítását, működését, jelölését, a jelátalakítás, távadás, távvezérlés módjait, a számítógépes folyamatirányítást, a víziközművek technológiai folyamatirányító szoftvereinek alkalmazását.</t>
  </si>
  <si>
    <t>Technológiai folyamatok vezérlését végző irányítástechnikai berendezéseket ellenőriz, javít.</t>
  </si>
  <si>
    <t>"C" Rendszerek automatizálása hibalehárítása (5; 6; 7; 8; 9. sorok)</t>
  </si>
  <si>
    <r>
      <t xml:space="preserve">A tananyagelemek és a deszkriptorok projektszemléletű kapcsolódása: 
</t>
    </r>
    <r>
      <rPr>
        <sz val="11"/>
        <rFont val="Franklin Gothic Book"/>
        <family val="2"/>
        <charset val="238"/>
      </rPr>
      <t>Jártas a vízgépészetben alkalmazott gépészeti és a kapcsolódó villamos berendezések vizsgálatához szükséges eszközök működési elvében. A tanuló analóg és digitális mérőműszereket használ. Önállóan végzi a gépészeti berendezések állapotfelmérését és méréseit. Ismeri a vizsgálatok célját, és képes a mért eredmények szakszerű kiértékelésére. A mért paraméterek alapján következtetéseket von le, valamint felismeri az összefüggéseket</t>
    </r>
  </si>
  <si>
    <t>Analóg és digitális mérőműszereket önállóan kezel, a gépészeti berendezések működtetésével kapcsolatos állapotfelmérést és mérést elvégzi.</t>
  </si>
  <si>
    <t>A tanultakat tudatosan, komplex környezettudatos szemlélettel alkalmazza.</t>
  </si>
  <si>
    <t>Ismeri a gépészeti berendezések üzemi paramétereinek mérésére alkalmas mérőműszereket, a használatukat, a mért értékek kiértékelésének elveit.</t>
  </si>
  <si>
    <t>Analóg és digitális mérőműszereket használ, a gépészeti berendezések működtetésével kapcsolatos állapotfelmérést és mérést végez.</t>
  </si>
  <si>
    <r>
      <t>A tananyagelemek és a deszkriptorok projektszemléletű kapcsolódása:</t>
    </r>
    <r>
      <rPr>
        <sz val="11"/>
        <color theme="1"/>
        <rFont val="Franklin Gothic Book"/>
        <family val="2"/>
        <charset val="238"/>
      </rPr>
      <t xml:space="preserve"> 
Vízgazdálkodáshoz kapcsolódó folyamatok technológiák irányítását képes folyamat rendszerben, rendszerszemléletben kezelni és összeállítani. Jártasságot szerez az irányítástechnika elemeiben, működésében, működésének módjaiban</t>
    </r>
    <r>
      <rPr>
        <sz val="11"/>
        <rFont val="Franklin Gothic Book"/>
        <family val="2"/>
        <charset val="238"/>
      </rPr>
      <t xml:space="preserve">. Magabiztosan alkalmazza a víziközművek technológiai folyamatirányító szoftvereit és az alapvető villamos tervezési ábrázolásokat, például tömbvázlatokat, elrendezési és bekötési rajzokat. </t>
    </r>
  </si>
  <si>
    <t>Képes az irányítástechnikai és vezérléstechnikai eszközök alkalmazásával az üzemeltetési fel-adatok önálló ellátására.</t>
  </si>
  <si>
    <r>
      <t xml:space="preserve">Szabálykövetően, nagyfokú precizitással végzi munkáját, </t>
    </r>
    <r>
      <rPr>
        <sz val="11.5"/>
        <color rgb="FF000000"/>
        <rFont val="Times New Roman"/>
        <family val="1"/>
        <charset val="238"/>
      </rPr>
      <t>a munka-, tűz- és balesetvédelmi, környezetvédelmi, egészségügyi előírások betartásával.</t>
    </r>
  </si>
  <si>
    <t>Ismeri az irányítástechnika alapfogalmait, a szabályozó rendszerek szerveit, működését, a jelátalakítás, távadás, távvezérlés módjait, a számítógépes folyamatirányítást, a víziközművek technológiai folyamatirányító szoftvereinek alkalmazását, a leggyakrabban használt villamos tervezési és kivitelezési ábrázolási módokat (tömbvázlat, elrendezési rajz, bekötési rajz, szerelési rajz), motorvédő kapcsolásokat.</t>
  </si>
  <si>
    <t>Vízügyi szakterületen alkalmazott folyamatirányítással és villamossági tevékenységekkel kapcsolatos automatizálási feladatokat végez.</t>
  </si>
  <si>
    <r>
      <t xml:space="preserve">A tananyagelemek és a deszkriptorok projektszemléletű kapcsolódása: 
</t>
    </r>
    <r>
      <rPr>
        <sz val="11"/>
        <rFont val="Franklin Gothic Book"/>
        <family val="2"/>
        <charset val="238"/>
      </rPr>
      <t xml:space="preserve">Az egymásra épülő tananyagelemekből felépülő átfogó oktatási folyamat során a tanuló megsmeri a vízgépészeti berendezések kialakítását, szerkezeti részeit, üzemi jellemzőit, azok ok okozati összefüggéseit. Önállóan elemzi a hibás működési adatokat. Az adatokat szakszerűen rögzíti, és ezek alapján megalapozott következtetéseket von le. A problémák megoldására írásban, szóban vagy egyszerű tervvázlat formájában is képes javaslatokat tenni. A hiba tünetekből az előzetes ismeretei alapján képes a hiba forrását feltárni. </t>
    </r>
  </si>
  <si>
    <t>A vízgépek rendellenes működését önállóan felismeri, a hibás működési adatokat elemzi és rögzíti, következtetéseket von le és megoldási javaslatokat fogalmaz meg.</t>
  </si>
  <si>
    <t>Ismeri a vízgépészeti berendezések kialakítását, szerkezetét, üzemi jellemzőit.</t>
  </si>
  <si>
    <t>A vízgépek rendellenes működését felismeri, a hibás működési adatokat elemzi és rögzíti, következtetéseket von le és megoldási javaslatokat képes megfogalmazni írásban és szóban vagy tervvázlatban.</t>
  </si>
  <si>
    <r>
      <t xml:space="preserve">A tananyagelemek és a deszkriptorok projektszemléletű kapcsolódása: 
</t>
    </r>
    <r>
      <rPr>
        <sz val="11"/>
        <color theme="1"/>
        <rFont val="Franklin Gothic Book"/>
        <family val="2"/>
        <charset val="238"/>
      </rPr>
      <t>A vízellátási rendszereket és csatornázási rendszereket megismeri.</t>
    </r>
    <r>
      <rPr>
        <sz val="11"/>
        <rFont val="Franklin Gothic Book"/>
        <family val="2"/>
        <charset val="238"/>
      </rPr>
      <t xml:space="preserve"> Felügyeli a vízellátóhálózat nyomásfokozóinak, valamint a szennyvízcsatorna-hálózat átemelő és elzáró berendezéseinek működését, és elvégzi azok karbantartását, hibaelhárítását. Ismeri ezek működési elveit és az alkalmazott automatizálási rendszereket. </t>
    </r>
    <r>
      <rPr>
        <sz val="11"/>
        <color theme="1"/>
        <rFont val="Franklin Gothic Book"/>
        <family val="2"/>
        <charset val="238"/>
      </rPr>
      <t xml:space="preserve"> </t>
    </r>
  </si>
  <si>
    <t>A vízellátóhálózat nyomásfokozóit, a szennyvízcsatorna hálózatok átemelőinek gépeit, elzáró berendezéseit a vonatkozó előírások betartásával önállóan üzemelteti, ellenőrzését, karbantartását elvégzi.</t>
  </si>
  <si>
    <t>Ismeri a vízellátóhálózatok, szennyvízelvezető rendszerek gépészeti berendezéseinek működési elveit, automatizálási módszereit.</t>
  </si>
  <si>
    <t>A vízellátóhálózat nyomásfokozóinak, a szennyvízcsatorna hálózatok átemelő gépeinek, elzáró berendezéseinek működését felügyeli, hibaelhárítását végzi.</t>
  </si>
  <si>
    <r>
      <t xml:space="preserve">A tananyagelemek és a deszkriptorok projektszemléletű kapcsolódása: 
</t>
    </r>
    <r>
      <rPr>
        <sz val="11"/>
        <color theme="1"/>
        <rFont val="Franklin Gothic Book"/>
        <family val="2"/>
        <charset val="238"/>
      </rPr>
      <t>Elsajátítja a vízerőművek kialakítását, főbb szerkezeti részeit, a működésük elvét</t>
    </r>
    <r>
      <rPr>
        <sz val="11"/>
        <rFont val="Franklin Gothic Book"/>
        <family val="2"/>
        <charset val="238"/>
      </rPr>
      <t>.</t>
    </r>
    <r>
      <rPr>
        <b/>
        <sz val="11"/>
        <rFont val="Franklin Gothic Book"/>
        <family val="2"/>
        <charset val="238"/>
      </rPr>
      <t xml:space="preserve"> </t>
    </r>
    <r>
      <rPr>
        <sz val="11"/>
        <rFont val="Franklin Gothic Book"/>
        <family val="2"/>
        <charset val="238"/>
      </rPr>
      <t xml:space="preserve">Átlátja a vízerőhasznosítás alapelveit, valamint az alkalmazott gépészeti és automatizálási rendszerek működését. Képes azok műszereinek ellenőrzésére, karbantartására és szükség esetén javítására. Munkája során törekszik a biztonságos munkavégzésre és a környezettudatos hulladékgazdálkodásra. </t>
    </r>
  </si>
  <si>
    <t>Duzzasztó és vízerőművek főgépeinek, és segédberendezéseinek üzemeltetését és karbantartását a vonatkozó előírások betartásával önállóan végzi.</t>
  </si>
  <si>
    <t>Törekszik a biztonságos munkavégzésre, a környezettudatos hulladékgazdálkodásra.</t>
  </si>
  <si>
    <t>Ismeri a vízerőhasznosítás elveit, módszereit, az alkalmazott gépészeti, automatizálási rendszereket.</t>
  </si>
  <si>
    <t>Duzzasztó és vízerőművek főgépeinek, és segédberendezéseinek műszereit ellenőrzi, javítja.</t>
  </si>
  <si>
    <t>"B" Duzzasztó és vízerőművek (4. sor)</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</si>
  <si>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 a tanulási folyamat során megismeri a víz- és szennyvíztisztítási technológiákban használt gépészeti berendezéseket, például a szivattyúkat és nyomásfokozókat. Átlátja milyen speciális feltételek mellett lehet ezeket alkalmazni, és érti a hozzájuk kapcsolódó technológiai vezetékeket és szerelvényeket is. Fontos számomára, hogy ezeket az eszközöket szakszerűen tudja használni és karbantartani.</t>
    </r>
  </si>
  <si>
    <t>A vízellátási és szennyvízelvezetési, ezen belül a víztisztítási és szennyvíztisztítási létesítmények gépészeti és segédberendezéseinek ellenőrzését üzemeltetetését és karbantartását – a vonatkozó tűz-, munka-, és balesetvédelmi előírások betartásával – szakmai irányítás mellett önállóan végzi.</t>
  </si>
  <si>
    <t>Ismeri a vízkárelhárításban, vízellátásban, víztisztításban, szennyvízelvezetésben, szennyvíztisztításban alkalmazott gépészeti és automatizálási rendszereket. Ismeri a csőhálózatok jellemzőit, anyagait, kialakítását, alkalmazhatóságának előírásait, a csőkötések kialakítását, a csőszerelvények jellemzőit. Ismeri a vonatkozó tűz- munka- és balesetvédelmi előírásokat.</t>
  </si>
  <si>
    <t>A vízellátási és szennyvízelvezetési, ezen belül a víztisztítási és szennyvíztisztítási létesítmények gépészeti és segédberendezéseit ellenőrzi, javítja.</t>
  </si>
  <si>
    <t>"A" Szivattyúk és nyomásfokozók kapcsolódó automatizálás (1; 2; 3. sorok)</t>
  </si>
  <si>
    <r>
      <t xml:space="preserve">A tananyagelemek és a deszkriptorok projektszemléletű kapcsolódása: 
</t>
    </r>
    <r>
      <rPr>
        <sz val="11"/>
        <color theme="1"/>
        <rFont val="Franklin Gothic Book"/>
        <family val="2"/>
        <charset val="238"/>
      </rPr>
      <t>A vízgépészeti berendezésekhez kapcsolódó villamos és szerelési terv dokumentációkat értelmezini tudja, a gépészeti berendezéseket villamos tervek alapján összeszerel betartva a vonatkozó munka és balesetvédelmi előírásokat.</t>
    </r>
    <r>
      <rPr>
        <sz val="11"/>
        <rFont val="Franklin Gothic Book"/>
        <family val="2"/>
        <charset val="238"/>
      </rPr>
      <t xml:space="preserve"> Tisztában van</t>
    </r>
    <r>
      <rPr>
        <sz val="11"/>
        <color theme="1"/>
        <rFont val="Franklin Gothic Book"/>
        <family val="2"/>
        <charset val="238"/>
      </rPr>
      <t xml:space="preserve"> a műszaki dokumentáció részeivel </t>
    </r>
    <r>
      <rPr>
        <sz val="11"/>
        <rFont val="Franklin Gothic Book"/>
        <family val="2"/>
        <charset val="238"/>
      </rPr>
      <t>átlátja azokat értelmezni tudja és a gyakorlatban is meg tudja valósítani.</t>
    </r>
  </si>
  <si>
    <t>A berendezések automatizálási, vezérlési rendszereinek kiépítését instrukció alapján önállóan végzi.</t>
  </si>
  <si>
    <t>Törekszik a pontos munkavégzésre. Szem előtt tartja a biztonságos munkavégzés szabályait. A vonatkozó munka- és biztonságtechnikai előírásokat betartja.</t>
  </si>
  <si>
    <t>Ismeri a vízgépészeti berendezések szerkezetét, felépítését. A berendezésekhez kapcsolódó villamos terveket felhasználói szinten ismeri, értelmezi.</t>
  </si>
  <si>
    <t>Vízgépészeti berendezéseket villamos és szerelési tervek alapján összeállít, kiépít és üzembe helyez.</t>
  </si>
  <si>
    <r>
      <t xml:space="preserve">A tananyagelemek és a deszkriptorok projektszemléletű kapcsolódása: </t>
    </r>
    <r>
      <rPr>
        <sz val="11"/>
        <color theme="1"/>
        <rFont val="Franklin Gothic Book"/>
        <family val="2"/>
        <charset val="238"/>
      </rPr>
      <t xml:space="preserve"> 
A Vízgépészet és automatizálás ismeretek témakörében a területi és a települési vízügyi létesítmények üzemeltetéséhez szükséges gépészeti és automatizálási elméletiés ismerettel és gyakorlattal rendelkezik azok üzemeltetéséhez.</t>
    </r>
  </si>
  <si>
    <t>Üzemeltetési utasítás betartásával önállóan kezel szivattyúkat és nyomásfokozó gépcsoportokat, üzemeltet szivattyútelepeket.</t>
  </si>
  <si>
    <t>Ismeri a szivattyúk szerkezeti részeit, szívó- és nyomóoldali szerelvényeit, a szivattyúk kialakítását, csoportosítását, áramlástani elven működő szivattyúk üzemi jellemzőit, a szivattyúk kiválasztásának elveit, módszereit, üzemeltetési, automatizálási fel-adatait, dokumentációit.</t>
  </si>
  <si>
    <t>Vízszállító berendezések, szivattyúk, nyomásfokozók üzemeltetését, irányítástechnikai feladatait végzi.</t>
  </si>
  <si>
    <r>
      <t xml:space="preserve">Kapcsolódó tananyagegységek:     
</t>
    </r>
    <r>
      <rPr>
        <sz val="11"/>
        <color theme="1"/>
        <rFont val="Franklin Gothic Book"/>
        <family val="2"/>
        <charset val="238"/>
      </rPr>
      <t>"A"</t>
    </r>
  </si>
  <si>
    <t>Tanulók három fős, önálóan szerveződő csoportokban végzik a projektfeladatot. Egy adott tározó vízrajzi adatainak feldolgozását. Egy adott sik- hegy vagy dombidéki tározó földrajzi ismertetése word formátumban adott formai követelmémyeknek megfelelően. A tározó korábbi évének vízrajzi adatainak ismeretében a tározási görbét megszerkesztik számítógépen, a tározóhoz kapcsolódóan a csapadékmérő és a párolgásméró kád adatai alapján párolgási veszteséget számítanak. A számítások eredményeit dokumentációként szerkesztve digitális formában adják le a kijelölt határidőre az előre megadott tartalmi és formai követelményeknek megfelelően. A kiértékelés részeként a csoportok a terepi mérés és a feldolgozás nehézségeit megbeszélik, egymással a tapasztalásokat megosztják egysmással. A projektfeladat elemeit tartalmi, formai szempontbólelőre meghatározott szempontrendszer alapján az érintett tananyagegységet oktatók együtt értékelik.</t>
  </si>
  <si>
    <t>A tanulók párokba rendeződve végzik a projektfeladatot. Egy adott szivattyú műszaki ismertetését digitális formában készítik el, beleértve annak  felhasználási lehetőségeit és a gyári paramétereit. A szivattyú jellemzőit a párok digitálisan, táblázat és grafikon formátumokban szerkesztik meg és állítják össze a projekt dokumentációját, amely tartalmazza a szivattyú jelleggörbéjének szerkesztését, annak összehasonlító elemzését, és a megfelelő szivattyú kiválasztását a felhasználási célhoz, a kapott eredmények alapján. A számítások eredményeit dokumentációként szerkesztve digitális formában adják le a kijelölt határidőre az előre megadott tartalmi és formai követelményeknek megfelelően. A kiértékelés részeként a csoportok a feldolgozás nehézségeit megbeszélik, egymással a tapasztalásokat megosztják egysmással. A projektfeladat elemeit tartalmi, formai szempontból előre meghatározott szempontrendszer alapján az érintett tananyagegységet oktatók együtt értékelik.</t>
  </si>
  <si>
    <t>Tanulók három fős, önálóan szerveződő csoportokban végzik a projektfeladatot. Árvízvédelmi töltés kiválasztott szelvényeinek geodéziai felmérését hajtják végre, majd ahhoz kapcsolódó feladatokat. A projektvezetővel meghatározzák a munka időkereteit. Készítenek eszköz és alapanyagszükségleti listát, amit a projektvezteőjével jóváhagyatnak. A felmérés jegyzőkönyve alapján meghatározzák a töltés kiválasztott keresztszelvényének és hossz-szelvényének  jellemző felmérendő pontjait. A terepi felmérés jegyzőkönyve alapján számítógépen megrajzolják a felmért keresztszelvényeket.                                                                                                                                                        A kapcsolódó számítási feladatok végrehajtása:   A jogszabályi előírásban megkeresni, az adott töltés szakszra vonatkozó kiépítési szintet és a biztonsági magasságot. A felmérése alapján ellenörzik a jogszabályi előírásoknak megfelelő kiépítéssel rendelkezik-e a kiválasztott töltésszakasz. Amennyiben nem rendelkezik úgy feladat meghatározni a magassági hiány mértékét. Egy a töltés korony szintjét meghaladó(feltételezett) árhullám esetén a magassági hiány elleni védekezéshez szükséges anyagmennyiség meghatározása az adott szakaszra. A számítások eredményeit dokumentációként szerkesztve digitális formában adják le a kijelölt határidőre az előre megadott tartalmi és formai követelményeknek megfelelően. A kiértékelés részeként a csoportok a terepi mérés és a feldolgozás nehézségeit megbeszélik, egymással a tapasztalásokat megosztják egysmással. A projektfeladat elemeit tartalmi, formai szempontbólelőre meghatározott szempontrendszer alapján az érintett tananyagegységet oktatók együtt értékelik.</t>
  </si>
  <si>
    <t>Szakirányú oktatás összes óraszáma:</t>
  </si>
  <si>
    <r>
      <t xml:space="preserve">A tananyagelemek és a deszkriptorok projektszemléletű kapcsolódása: 
</t>
    </r>
    <r>
      <rPr>
        <sz val="11"/>
        <rFont val="Franklin Gothic Book"/>
        <family val="2"/>
        <charset val="238"/>
      </rPr>
      <t>Ismeri a környezetvédelem vonatkozó szabályzóit, védett területek fogalmi rendszerét. A védett területeken történő munkavégzés általános vonatkozásait. Az engedélyekben megfogalmozott környezetvédelmi előírásait értelmezni tudja és a gyakorlatban is képes alkalmazni, betartani.</t>
    </r>
  </si>
  <si>
    <t>Tározók</t>
  </si>
  <si>
    <t>Területi vízgazdálkodási ismeretek</t>
  </si>
  <si>
    <t>A vízügyi szakterületen végzett napi munkáját a környezeti fenntarthatóság, a természetvédelmi szempontok figyelembevételével részben önállóan végzi.</t>
  </si>
  <si>
    <t>Képviseli a környezeti fenntarthatóság alapelveit szakmai munkája és a mindennapi élete során is. Elkötelezett a környezeti elemek megóvása iránt, ebben aktív szerepet vállal.</t>
  </si>
  <si>
    <t>Ismeri a különböző védett területeken való munkavégzés lehetőségeit, korlátait, a vonatkozó jogszabályi előírásokat.</t>
  </si>
  <si>
    <t>Védett területek létesítési és fenntartási munkálatait irányítja.</t>
  </si>
  <si>
    <t>"A" Vízgazdálkodási feladatok  (1; 2; 3; 4; 5; 6; 7; 8; 9. Sor)</t>
  </si>
  <si>
    <r>
      <t xml:space="preserve">A tananyagelemek és a deszkriptorok projektszemléletű kapcsolódása: 
</t>
    </r>
    <r>
      <rPr>
        <sz val="11"/>
        <rFont val="Franklin Gothic Book"/>
        <family val="2"/>
        <charset val="238"/>
      </rPr>
      <t>A vízügyi engedélyezési eljárási rend szabályait ismeri, melynek birtokában képes a szükséges dokumentumok összeallítására ismeri az egyes dokumentumok tartalmi, formai követelményeit.</t>
    </r>
    <r>
      <rPr>
        <b/>
        <sz val="11"/>
        <rFont val="Franklin Gothic Book"/>
        <family val="2"/>
        <charset val="238"/>
      </rPr>
      <t xml:space="preserve"> </t>
    </r>
    <r>
      <rPr>
        <sz val="11"/>
        <rFont val="Franklin Gothic Book"/>
        <family val="2"/>
        <charset val="238"/>
      </rPr>
      <t xml:space="preserve">Munkáját szabálykövetően, nagyfokú precizitással végzi, és mindig törekszik arra, hogy rendszeres önképzéssel és továbbképzéssel szakmai fejlődését elősegítse. </t>
    </r>
  </si>
  <si>
    <t>Szakmai irányítással végez feladatokat a vízügyi engedélyezési eljárásokban.</t>
  </si>
  <si>
    <t>Szabálykövetően, nagyfokú precizitással végzi munkáját. Törekszik arra, hogy rendszeres önképzéssel és továbbképzéssel szakmai fejlődését elősegítse.</t>
  </si>
  <si>
    <t>Ismeri a vízügyi engedélyezési, létesítési eljárás szabályait, eljárásrendjét.</t>
  </si>
  <si>
    <t>Vízügyi engedélyezési kérelmet készít, kivitelezési munkákat műszaki tervnek megfelelően ellenőriz.</t>
  </si>
  <si>
    <r>
      <t>A tananyagelemek és a deszkriptorok projektszemléletű kapcsolódása:</t>
    </r>
    <r>
      <rPr>
        <sz val="11"/>
        <rFont val="Franklin Gothic Book"/>
        <family val="2"/>
        <charset val="238"/>
      </rPr>
      <t xml:space="preserve"> 
A vízügyi műtárgyak a kapcsolódó gépészeti berendezések illetve azokhoz kapcsolódó csővezetékek szerelvények kialakítását, kiépítését ismeri. Az elvégzett projektmérések alapján módosítja az üzemi körülményeket vagy gépészeti beavatkozásokat hajt végre. Ismeri a területi vízgazdálkodásban alkalmazott műszaki megoldásokat, a vízügyi műtárgyak felépítését, valamint a kapcsolódó gépészeti és automatizálási berendezéseket. </t>
    </r>
  </si>
  <si>
    <t>Földművek </t>
  </si>
  <si>
    <t>Csőhálózatok, szelvények</t>
  </si>
  <si>
    <t>Vízgépek</t>
  </si>
  <si>
    <t>Szakmai tudása birtokában önállóan is felismeri a vízügyi műtárgyak üzemeltetése során bekövetkező hibák forrásait, intézkedéseket tesz azok elhárítására.</t>
  </si>
  <si>
    <t>Kész a közös munkára feladatainak elvégzése során. Érdeklődő az új megoldások kivitelezésére. Munkáját környezettudatos rendszerszemlélet jellemzi.</t>
  </si>
  <si>
    <t>Vízügyi műtárgyakat és a kapcsolódó csővezetékeket, szerelvényeket üzembe és üzemen kívül helyez, a műtárgyak automatizált rendszerében keletkező adatot olvas, értelmez és értékel az értékelés alapján üzemi körülményt módosít, vagy gépészeti beavatkozást hajt végre.</t>
  </si>
  <si>
    <r>
      <t xml:space="preserve">A tananyagelemek és a deszkriptorok projektszemléletű kapcsolódása: 
</t>
    </r>
    <r>
      <rPr>
        <sz val="11"/>
        <rFont val="Franklin Gothic Book"/>
        <family val="2"/>
        <charset val="238"/>
      </rPr>
      <t>A vízügyi tevékenységkörében a mennyiségi és minőségi kárelhárítás is feladat. Ennek a tevékenységnek a jogi hátterének ismeretében illetve a műszaki beavatkozási módokat alkalmazva képes a vízminőségi káresemény elhárításáben közreműködni és a kárfelméréshez kapcsolódó feladatokat szakmai irányítással önállóan elvégezni.</t>
    </r>
  </si>
  <si>
    <t>A vízminőségi kárelhárításhoz és kárfelméréshez kapcsolódó feladatait szakmai irányítással önállóan végzi.</t>
  </si>
  <si>
    <t>Ismeri a vízminőségi kárelhárítás jogszabályi hátterét, szervezeti felépítését, működését, a környezetikár helyszíni kivizsgálását és minősítését, a vízminőségi kárelhárítási műveletek műveleti (operatív) irányítását, műveleti végrehajtásának módjait és eszközeit, a készültségek elrendelésének szabályait, az irányítási rendszerét a védekezési, készültségi fokozatokban.</t>
  </si>
  <si>
    <t>Vízminőségi kárelhárítási feladatokat lát el: olajszennyezés, vízminőség romlás, és egyéb havária károk elhárítását irányítja, kárfelmérést végez.</t>
  </si>
  <si>
    <r>
      <t>A tananyagelemek és a deszkriptorok projektszemléletű kapcsolódása</t>
    </r>
    <r>
      <rPr>
        <b/>
        <sz val="11"/>
        <rFont val="Franklin Gothic Book"/>
        <family val="2"/>
        <charset val="238"/>
      </rPr>
      <t xml:space="preserve">: 
</t>
    </r>
    <r>
      <rPr>
        <sz val="11"/>
        <rFont val="Franklin Gothic Book"/>
        <family val="2"/>
        <charset val="238"/>
      </rPr>
      <t>A vizeinkkel (vízkészletünkkel) való gazdálkodás keretében a víztöbbleten kívül a vízhiány okozta károk csökkentése is kiemelt feladat a területi vízgazdálkodásnak. Ennek részeként ismeri az az aszály okozta vízhiány pótlásának módjait és annak kijuttatásának lehetőségeit. Megérti az öntözés szükségességétés megvalósításának lehetőségeit, valamint az öntözés üzemeltetésének feladatait.</t>
    </r>
    <r>
      <rPr>
        <sz val="11"/>
        <color theme="1"/>
        <rFont val="Franklin Gothic Book"/>
        <family val="2"/>
        <charset val="238"/>
      </rPr>
      <t xml:space="preserve"> </t>
    </r>
  </si>
  <si>
    <t>Képes az öntözőrendszerek üzemeltetése során fellépő problémák okainak feltárására, szakmai irányítással a beavatkozás megtervezésére.</t>
  </si>
  <si>
    <t>Ismeri az öntözés lehetséges céljait (vízpótlás, táplálás, trágyázás, frissítés, fagy elleni védelem, talajjavítás), az öntözővíz mennyiségének meghatározását, az öntözési mód kiválasztásának szempontjait, az öntözés műveit, berendezéseit, az öntözési munkák szervezését, az öntözővíz szállításának vezérlését, az öntözésüzemeltetés, fenntartás, karbantartás feladatait.</t>
  </si>
  <si>
    <t>Öntözőrendszerek tervezéséhez adatokat gyűjt. Az öntözőrendszerek létesítési, üzemeltetési, fenntartási és karbantartási munkáit irányítja.</t>
  </si>
  <si>
    <r>
      <t>A tananyagelemek és a deszkriptorok projektszemléletű kapcsolódása:</t>
    </r>
    <r>
      <rPr>
        <sz val="11"/>
        <rFont val="Franklin Gothic Book"/>
        <family val="2"/>
        <charset val="238"/>
      </rPr>
      <t xml:space="preserve"> 
Megismeri a tározás főbb céljait, a tározók típusait és az üzemeltetésükhöz, fenntartásukhoz kapcsolódó feladatokat. Az ár- és belvízvédelemhez kapcsolódó ágazati vizsga témakörébe tartozó hidrológiai ismereteit alkalmazva átlátja a tározók feladatait, üzemrendjét, feladatát, fenntartását és üzemeltetését is.</t>
    </r>
  </si>
  <si>
    <t>Szakmai irányítással képes a tározók és nagyműtárgyak üzemeltetése során fellépő problémák okainak feltárására, a beavatkozás megtervezésére.</t>
  </si>
  <si>
    <t>Törekszik arra, hogy az összefüggéseket átlátva lássa el feladatait. Kész a közös munkára feladatainak elvégzése során. Érdeklődő az új megoldások kivitelezésére. A vonatkozó munka-, tűz- és balesetvédelmi, környezetvédelmi, egészségügyi előírásokat betartja.</t>
  </si>
  <si>
    <t>Ismeri a tározók létesítésének főbb céljait (árvízcsúcs-csökkentő tározók, belvíztározók, vízhasznosítási célú tározók, komplex tározók), a főbb tározó típusokat (hegy- és dombvidéki, síkvidéki tározók), a tározók főbb műtárgyait, berendezéseit, a tározók üzemeltetésének, fenntartásának, karbantartásának feladatait.</t>
  </si>
  <si>
    <t>Hidrológiai mérési, előrejelzési adatok alapján megtervezi a tározók ürítését és feltöltését. Működteti a hozzájuk kapcsolódó műtárgyakat, fenntartási és karbantartási munkáit irányítja.</t>
  </si>
  <si>
    <r>
      <t>A tananyagelemek és a deszkriptorok projektszemléletű kapcsolódása:</t>
    </r>
    <r>
      <rPr>
        <sz val="11"/>
        <color theme="1"/>
        <rFont val="Franklin Gothic Book"/>
        <family val="2"/>
        <charset val="238"/>
      </rPr>
      <t xml:space="preserve"> 
</t>
    </r>
    <r>
      <rPr>
        <sz val="11"/>
        <rFont val="Franklin Gothic Book"/>
        <family val="2"/>
        <charset val="238"/>
      </rPr>
      <t>Az ár- és belvízvédelemhez kapcsolódó ágazati alapvizsga témakörébe tartozó hidrológiai ismereteit felhasználva képes</t>
    </r>
    <r>
      <rPr>
        <sz val="11"/>
        <color theme="1"/>
        <rFont val="Franklin Gothic Book"/>
        <family val="2"/>
        <charset val="238"/>
      </rPr>
      <t xml:space="preserve"> a megfelelő vízkárelhárítási tevékenységek meg</t>
    </r>
    <r>
      <rPr>
        <sz val="11"/>
        <rFont val="Franklin Gothic Book"/>
        <family val="2"/>
        <charset val="238"/>
      </rPr>
      <t>tervezésére és kivitelezésére. Komplex ismeretekkel rendelkezik a vízkárelhárítás módszereiről és ismeri a védelmi területeken előforduló káros jelenségeket, és tudja, hogyan kell azokat elhárítani. A kiépített védelmi rendszereknél önállóan végez műszaki irányítói feladatokat utasítás alapján. A védekezési és kárfelmérési munkákban szakmai irányítással tevékenyen részt vesz: képes felismerni a jelenségeket, és részt vesz a beavatkozások megtervezésében.</t>
    </r>
  </si>
  <si>
    <t>A kiépített védelmi területeken a védekezési munkálatokban instrukció alapján önálló műszaki irányítói feladatokat végez. A védekezési és kárfelmérési feladatokban szakmai irányítással végez munkát (jelenségek felismerése, beavatkozások tervezése).</t>
  </si>
  <si>
    <t>Ismeri a védelmi területeken jelentkező káros jelenségeket, és azok elhárításának módjait.</t>
  </si>
  <si>
    <t>Az árvíz- és belvízvédelmi területeken mérési, előrejelzési adatok alapján felismeri a szükséges beavatkozási lehetőségeket. Irányítja a védekezési munkákat, majd azokat követően kárfelmérést végez.</t>
  </si>
  <si>
    <r>
      <t xml:space="preserve">A tananyagelemek és a deszkriptorok projektszemléletű kapcsolódása: 
</t>
    </r>
    <r>
      <rPr>
        <sz val="11"/>
        <color theme="1"/>
        <rFont val="Franklin Gothic Book"/>
        <family val="2"/>
        <charset val="238"/>
      </rPr>
      <t>A vízkárelhárítás tevékenységkörében a víztöbblet okozta károk kiküszöbölését a káresemény elhárításához illetve a vízkár csökkentéséhez kapcsolódó beavatkozásokat tevékenységeket, műveket létesítményeket megismeri. Átfogó képe van az árvizek és a belvizek elleni elleni védekezésről, amit a gyakorlatban is képes alkalmazni.</t>
    </r>
  </si>
  <si>
    <t>Képes a kiépített ár- és belvízkárelhárítási rendszer elemeinek fenntartási munkáit szakmai irányítással megtervezni, irányítani.</t>
  </si>
  <si>
    <t>Megtervezi az árvíz- és belvízkárelhárítási rendszer elemeinek fenntartási munkáit, azokhoz erőforrásokat, gépeket, anyagokat biztosít, irányítja a kárelhárítás munkáit.</t>
  </si>
  <si>
    <r>
      <t xml:space="preserve">A tananyagelemek és a deszkriptorok projektszemléletű kapcsolódása: 
</t>
    </r>
    <r>
      <rPr>
        <sz val="11"/>
        <rFont val="Franklin Gothic Book"/>
        <family val="2"/>
        <charset val="238"/>
      </rPr>
      <t>A vízrendezés létesítményeineket feladatát, műtárgyait kapcsolódó létesítményeket megismeri az elvégzett projektfeladatok során. A tanuló rendelkezik annak ismeretével, hogy milyen fenntartási és üzemeltetési feladatok kapcsolódnak a vízrendezési művekhez. A patak és folyószabályozás célját, módszereit, alapfogalmait és műszaki alapjait ismeri, és azokat rendszerben képes értelmezni.</t>
    </r>
  </si>
  <si>
    <t>Folyószabályozás</t>
  </si>
  <si>
    <t>A vízrendezés létesítményeinek kivitelezésében, üzemeltetésében, fenntartásában szakmai irányítással lát el feladatokat.</t>
  </si>
  <si>
    <t>Vízrendezési létesítmények terveknek megfelelő kivitelezését ellenőrzi, ezek üzemeltetési és fenntartási munkáit irányítja.</t>
  </si>
  <si>
    <r>
      <t xml:space="preserve">Kapcsolódó tananyagegységek:     
</t>
    </r>
    <r>
      <rPr>
        <sz val="11"/>
        <color theme="1"/>
        <rFont val="Franklin Gothic Book"/>
        <family val="2"/>
        <charset val="238"/>
      </rPr>
      <t>"A", "B"</t>
    </r>
  </si>
  <si>
    <t xml:space="preserve">Új csatorna szakasz építéséhez kapcsolódó földmunkák elvégzéséhez dúcolat számítási feladat. A tanulók három fős önállóan szerveződő csoportokban végzik a projektfeladatot. Új csatornaszakasz építéséhez kapcsolódó földmunkák elvégzéséhez dúcolat számítási feladat.valamint a munkáinak elvégzéséhez kapcsolódóan anyagkimutatás,  költségvetés és  organizációs terv készítése. A projektvezető segítségével  kiallakítják a munka időkereteit. Készítenek eszköz és alapanyagszükségleti listát amit a projektvezteőjével jóváhagyatnak. Egy csatornarendszer részletes helyszínrajza alapján a rendszer meghatározott rövidebb szakaszánnak a javításához szükséges anyagmennyiséget meg kell határozni a részletes helyszínrajz alapján. Az anyagkimutatás digitálisan készítik el táblázatos formában,  valamint a költségvetés tervezetet. A kivitelezési tevékenységhez kapcsolódóan a kitermet földtömeget, az elszállítandó földtömeget és a visszaépítendő földtömeget kiszámítják. A számítások eredményeit dokumentációként szerkesztve digitális formában adják le a kijelölt határidőre az előre megadott tartalmi és formai követelményeknek megfelelően. A kiértékelés részeként a csoportok a terepi mérés és a feldolgozás nehézségeit megbeszélik, egymással a tapasztalásokat megosztják egysmással. A projektfeladat elemeit tartalmi, formai szempontbólelőre meghatározott szempontrendszer alapján az érintett tananyagegységet oktatók együtt értékelik. </t>
  </si>
  <si>
    <t xml:space="preserve">A tanulók három fős csoportokba rendeződve végzik a projektfeladatot. Projektfeladat vízellátási rendszer javítási munkáinak elvégzéséhez kapcsolódóan anyagkimutatás, költségvetés és  organizációs terv készítése. A projektvezető segítségével  kiallakítják a munka időkereteit. Készítenek eszköz és alapanyagszükségleti listát amit a projektvezteőjével jóváhagyatnak. Egy meghatározott gyártó termékkatalógusa alapján (internetről kikeresve) az adott vízellátó rendszer meghatározott rövidebb szakaszánnak a javításához szükséges anyagmennyiséget, meg kell határozni a részletes helyszínrajz alapján. Az anyagkimutatás digitálisan készítik el táblázatos formában,  valamint a költségvetés tervezetet. A kivitelezési tevékenységhez kapcsolódóan a kitermet földtömeget, az elszállítandó földtömeget és a visszaépítendő földtömeget kiszámítják. A számítások eredményeit dokumentációként szerkesztve digitális formában adják le a kijelölt határidőre az előre megadott tartalmi és formai követelményeknek megfelelően. A kiértékelés részeként a csoportok a terepi mérés és a feldolgozás nehézségeit megbeszélik, egymással a tapasztalásokat megosztják egysmással. A projektfeladat elemeit tartalmi, formai szempontbólelőre meghatározott szempontrendszer alapján az érintett tananyagegységet oktatók együtt értékelik. </t>
  </si>
  <si>
    <r>
      <rPr>
        <sz val="11"/>
        <color theme="1"/>
        <rFont val="Franklin Gothic Book"/>
        <family val="2"/>
        <charset val="238"/>
      </rPr>
      <t xml:space="preserve">A tanulók párokba rendeződve végzik a projektfeladatot. 
Feladat: Csatornázási rendszerhez kapcsolódóan tisztító akna építéséhez akna konszignáció elkészítése, valamint a munkák elvégzéséhez kapcsolódó rajzi munkarész és  számítások (kitermelt földtömeg, elszállítandó földtömeg, akna felúszási ellenőrzése).  A projektvezető segítségével  kiallakítják a munka időkereteit. Készítenek eszköz és alapanyagszükségleti listát amit a projektvezteőjével jóváhagyatnak. Egy meghatározott gyártó termékkatalógusa alapján (internetről kikeresve) az adott méretekhez az összeállítási rajzot digitális vagy papír alapon elkészítik, valamint az anyagkimutatást. A kivitelezési tevékenységhez kapcsolódóan a kitermet földtömeget, az elszállítandó földtömeget és a visszaépítendő földtömeget kiszámítják. A gyártó katalógusa és az anyagkimutatás alapján a költségvetés tervezetet elkészítik. A számítások eredményeit dokumentációként szerkesztve digitális formában adják le a kijelölt határidőre az előre megadott tartalmi és formai követelményeknek megfelelően. A kiértékelés részeként a csoportok a terepi mérés és a feldolgozás nehézségeit megbeszélik, egymással a tapasztalásokat megosztják egysmással. A projektfeladat elemeit tartalmi, formai szempontbólelőre meghatározott szempontrendszer alapján az érintett tananyagegységet oktatók együtt értékelik.      </t>
    </r>
    <r>
      <rPr>
        <b/>
        <sz val="11"/>
        <color theme="1"/>
        <rFont val="Franklin Gothic Book"/>
        <family val="2"/>
        <charset val="238"/>
      </rPr>
      <t xml:space="preserve">  </t>
    </r>
  </si>
  <si>
    <r>
      <t>Szakirányú oktatás összes órasz</t>
    </r>
    <r>
      <rPr>
        <b/>
        <sz val="11"/>
        <rFont val="Franklin Gothic Book"/>
        <family val="2"/>
        <charset val="238"/>
      </rPr>
      <t>áma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</si>
  <si>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A település vízgazdálkodás részét képző fürdők fajtáit, azok üzemeltetését, a vízbázisait, valamint a kapcsolódó gépészeti berendezéseket üzemeltetésüket és karbantartásukat ismeri. A vízbázisok jellemzőit, a felhasználhatóságukat a vízzminőségiparaméterek alapjám ismeri.</t>
    </r>
  </si>
  <si>
    <t>Településgépészet</t>
  </si>
  <si>
    <t>Fürdők üzeme</t>
  </si>
  <si>
    <t>Települési vízgazdálkodás ismeretek</t>
  </si>
  <si>
    <t>Napi feladatait az üzemeltetési előírásokat, utasításokat betartva szakmai irányítás mellett végzi.</t>
  </si>
  <si>
    <t>Nyitott a rendszerszemlélet iránt munkájában. Kész a közös munkára feladatainak elvégzése során. Érdeklődő az új megoldások kivitelezésére. Elkötelezett a környezeti elemek megóvása iránt, ebben aktív szerepet vállal.</t>
  </si>
  <si>
    <t>Ismeri a fürdő- és hévíztermelő művek, berendezések üzemeltetési feladatait, az uszodavíz, strandfürdő, gyógymedencék vízminőségi követelményeit, a hazai hévíz-felhasználások, a hévízkészlet jellemzőit, a hévízek hasznosításának, kezelésének módjait, a gyógyvíz fogalmát és alkalmazását.</t>
  </si>
  <si>
    <t>Közfürdők vízellátó, vízkezelő rendszerének üzemeltetési feladatait az üzemi és gépészeti terv alapján végzi. Gépeket gépészeti leírás alapján üzemeltet és felügyel, vízminőséget mér, szükség esetén beavatkozik.</t>
  </si>
  <si>
    <t>"D" Települési vízgazdálkodás -fűrdők üzemeltetése (10. sor)</t>
  </si>
  <si>
    <r>
      <t>A tananyagelemek és a deszkriptorok projektszemléletű kapcsolódása:</t>
    </r>
    <r>
      <rPr>
        <sz val="11"/>
        <color theme="1"/>
        <rFont val="Franklin Gothic Book"/>
        <family val="2"/>
        <charset val="238"/>
      </rPr>
      <t xml:space="preserve"> 
Települési vízgazdálkodóként ismeri a településrendezési és fejlesztési tervek felépítését, szerkezetét, azokat értelmezni tudja és abból adatokat képes kikeresni. </t>
    </r>
    <r>
      <rPr>
        <sz val="11"/>
        <rFont val="Franklin Gothic Book"/>
        <family val="2"/>
        <charset val="238"/>
      </rPr>
      <t xml:space="preserve">Tisztában van a </t>
    </r>
    <r>
      <rPr>
        <sz val="11"/>
        <color theme="1"/>
        <rFont val="Franklin Gothic Book"/>
        <family val="2"/>
        <charset val="238"/>
      </rPr>
      <t>vízgazdálkodási célú területek funkcióival és azokat azonosítani képes.</t>
    </r>
  </si>
  <si>
    <t>Az egyeztetések során az adatgyűjtési, dokumentálási feladatokat az előírásokat betartva önállóan végzi.</t>
  </si>
  <si>
    <t>Ismeri a településrendezés, területfejlesztés alapfogalmait, feladatait, az azokat befolyásoló vízgazdálkodási szempontokat, elveket.</t>
  </si>
  <si>
    <t>A településrendezési, területfejlesztési tervek egyeztetésében, azok vízgazdálkodási szempontból történő vizsgálatában adatokat gyűjt, nyilvántartást vezet.</t>
  </si>
  <si>
    <t>"A" Települési vízgazdálkodás- Vízvédelem, vízminőség (1; 3; 5; 7; 8;  9. sor)</t>
  </si>
  <si>
    <r>
      <t xml:space="preserve">A tananyagelemek és a deszkriptorok projektszemléletű kapcsolódása: 
</t>
    </r>
    <r>
      <rPr>
        <sz val="11"/>
        <color theme="1"/>
        <rFont val="Franklin Gothic Book"/>
        <family val="2"/>
        <charset val="238"/>
      </rPr>
      <t>A vízellátási és csatornázási rendszerek valamint a településgépészet témakörében elsajátítja a vonatkozó jogszabályokat az elméleti összefüggéseket, melyeket az eljárásrend részeként alkalmazni is képes.</t>
    </r>
  </si>
  <si>
    <t>A vonatkozó jogszabályok, üzemeltetési utasítások, az eljárásrend ismeretében szakmai irányítással részfeladatokat lát el.</t>
  </si>
  <si>
    <t>Ismeri a víziközmű szabályozás előírásait, a vonatkozó jogszabályokat, üzemeltetési utasításokat, az eljárásrendet.</t>
  </si>
  <si>
    <t>Víziközmű szabályozás ismerete alapján szakhatósági ügyekben adatokat gyűjt, elemez, dokumentál.</t>
  </si>
  <si>
    <r>
      <t xml:space="preserve">A tananyagelemek és a deszkriptorok projektszemléletű kapcsolódása: 
</t>
    </r>
    <r>
      <rPr>
        <sz val="11"/>
        <color theme="1"/>
        <rFont val="Franklin Gothic Book"/>
        <family val="2"/>
        <charset val="238"/>
      </rPr>
      <t xml:space="preserve">A víz - és szennyvízkezelési technológiák témakörében a megismerik a vízminőségi mutatókat, azokra vonatkozó határértékeket, illetve a befogadók terhelhetőségének a jelentését értelmezését. A használt vizek szállítását biztosító csatorna rendszerekben bekövetkező folyamatokkal és hatásával a tisztítás technológiára, valamint a befogadóra. </t>
    </r>
    <r>
      <rPr>
        <b/>
        <sz val="11"/>
        <color theme="1"/>
        <rFont val="Franklin Gothic Book"/>
        <family val="2"/>
        <charset val="238"/>
      </rPr>
      <t xml:space="preserve"> </t>
    </r>
  </si>
  <si>
    <t>A szakterületén jelentkező minőségromlási veszélyeket (havária helyzetek, vízszennyezések) képes felismerni, és instrukció alapján megtenni a szükséges beavatkozásokat.</t>
  </si>
  <si>
    <t>Szennyvíz minőséget ellenőriz, határértéki eltérés esetén minőségromlást hatáskörében elhárít, vagy javaslatot tesz a beavatkozásra.</t>
  </si>
  <si>
    <r>
      <t xml:space="preserve">A tananyagelemek és a deszkriptorok projektszemléletű kapcsolódása: 
</t>
    </r>
    <r>
      <rPr>
        <sz val="11"/>
        <rFont val="Franklin Gothic Book"/>
        <family val="2"/>
        <charset val="238"/>
      </rPr>
      <t>A csatornázási rendszerek témakörében megismeri a csatorna mint közmű rendszer feladatait, kialakítását, fenntartási és üzemeltetési feladatait, valamint az üzemeltetéshez szükséges műtárgyakat és a gépészeti berendezéséeket.</t>
    </r>
    <r>
      <rPr>
        <b/>
        <sz val="11"/>
        <rFont val="Franklin Gothic Book"/>
        <family val="2"/>
        <charset val="238"/>
      </rPr>
      <t xml:space="preserve"> </t>
    </r>
    <r>
      <rPr>
        <sz val="11"/>
        <rFont val="Franklin Gothic Book"/>
        <family val="2"/>
        <charset val="238"/>
      </rPr>
      <t>Megtanulja a kényszeráramoltatású rendszerek működését, az egyesített és elválasztott csatornarendszerek üzemeltetését, valamint ismeri a csatornavizsgálati és -tisztítási eljárásokat. A munkavégzés során nagy hangsúlyt fektet a fenntarthatóságra, a környezeti elemek védelmére, és tudatosan részt vesz a környezettudatos hulladékgazdálkodásban.</t>
    </r>
  </si>
  <si>
    <t xml:space="preserve">Vízügyi építési ismeretek </t>
  </si>
  <si>
    <t>Szennyvízcsatorna hálózatok üzemeltetésére, karbantartására, javítására irányuló feladatok ellátását utasítás alapján önállóan végzi. Szakmai irányítással képes szennyvízhálózatok és szennyvíztisztító telepek bűztelenítő rendszereinek üzemeltetésére, karbantartására.</t>
  </si>
  <si>
    <t xml:space="preserve">Törekszik arra, hogy rendszeres önképzéssel és továbbképzéssel szakmai fejlődését elősegítse, ismereteit bővítse. Elkötelezett a fenntarthatóság, a környezeti elemek megóvása iránt, aktív szerepet vállal a környezettudatos hulladékgazdálkodásban. </t>
  </si>
  <si>
    <t>Ismeri a félüzemi és/vagy üzemi körülmények közötti csatornahálózatok üzemeltetési feladatait, a gravitációs csatornahálózatok kialakítását: átemelők, biztonsági műtárgyak, zsilipaknák, egyéb hálózati műtárgyak üzemeltetési munkáit, a kényszer-áramoltatású csatornarendszerek üzemeltetési feladatait, az egyesített csatornarendszerek üzemeltetését, az elválasztott rendszerű csatornarendszerek üzemeltetését, a csatornavizsgálati módszereket, a   csatornatisztítási munkákat.</t>
  </si>
  <si>
    <t>Csatornázási rendszerek kialakításának tervezési számítási feladatait végzi, a csatornarendszer műtárgyainak gépészeti berendezéseit üzemelteti.</t>
  </si>
  <si>
    <t>"B" Vízellátás csatornázás (2; 6.  sor)</t>
  </si>
  <si>
    <r>
      <t xml:space="preserve">A tananyagelemek és a deszkriptorok projektszemléletű kapcsolódása: 
</t>
    </r>
    <r>
      <rPr>
        <sz val="11"/>
        <color theme="1"/>
        <rFont val="Franklin Gothic Book"/>
        <family val="2"/>
        <charset val="238"/>
      </rPr>
      <t>A víz- és szennyvíztisztítás valamint a kapcsolódó közmű rendszerek üzemeltetését, fenntartását ismeri. A kapcsolódó üzemeltetés munkavédelmi és biztonságtechnikai előírásait ismeri és betartja, az esetleges kárelhárítási tevékenységeket elsajátította.</t>
    </r>
  </si>
  <si>
    <t>A vízbázisvédelmi, kármentő eljárásokat, módszereket alkalmazza. Önálló részfeladatokat lát el szakmai irányítás mellett.</t>
  </si>
  <si>
    <t>Vízbázisvédelmi, ivóvíz- és szennyvíztisztítási területeken bekövetkező havária események esetében kármentő eljárásokat és módszereket kiválaszt, anyagokat beszerez, gépeket kezel.</t>
  </si>
  <si>
    <r>
      <t xml:space="preserve">A tananyagelemek és a deszkriptorok projektszemléletű kapcsolódása: 
</t>
    </r>
    <r>
      <rPr>
        <sz val="11"/>
        <color theme="1"/>
        <rFont val="Franklin Gothic Book"/>
        <family val="2"/>
        <charset val="238"/>
      </rPr>
      <t>Ismeri a víz- és szennyvízkezelésben alkalmazott eljárásokat, műveleteket műtárgyait, továbbá</t>
    </r>
    <r>
      <rPr>
        <sz val="11"/>
        <rFont val="Franklin Gothic Book"/>
        <family val="2"/>
        <charset val="238"/>
      </rPr>
      <t xml:space="preserve"> elsajátítja még</t>
    </r>
    <r>
      <rPr>
        <sz val="11"/>
        <color theme="1"/>
        <rFont val="Franklin Gothic Book"/>
        <family val="2"/>
        <charset val="238"/>
      </rPr>
      <t xml:space="preserve"> a technológiai sor műtárgyainak az üzemeltetését is. Az egyes ok-okozati összefüggéseket </t>
    </r>
    <r>
      <rPr>
        <sz val="11"/>
        <rFont val="Franklin Gothic Book"/>
        <family val="2"/>
        <charset val="238"/>
      </rPr>
      <t>átlátja és értelmezi a</t>
    </r>
    <r>
      <rPr>
        <sz val="11"/>
        <color theme="1"/>
        <rFont val="Franklin Gothic Book"/>
        <family val="2"/>
        <charset val="238"/>
      </rPr>
      <t xml:space="preserve"> tisztítási technológiák esetében.</t>
    </r>
  </si>
  <si>
    <t>Az adott telephelyre vonatkozó üzemeltetési utasítás szerint ivóvíztisztítási, szennyvíztisztítási technológiai ismeretek birtokában a gyakorlati feladatait önállóan végzi.</t>
  </si>
  <si>
    <t>Törekszik a pontos munkavégzésre. Szem előtt tartja a biztonságos munkavégzés szabályait. A terepi és laboratóriumi munka szabályait betartja önmaga, társai és a környezet védelme érdekében.</t>
  </si>
  <si>
    <t>Ismeri a vízbeszerzés módjait, üzemeltetési feladatait, a víz- és szennyvízkezelési technológiák alapelveit, az alkalmazott berendezések kialakítását, üzemeltetési feladatait, a technológiák automatizálási lehetőségeit, folyamatirányításuk módjait.</t>
  </si>
  <si>
    <t>Víz- és szennyvízkezelési technológiák berendezéseinek üzemeltetésében, a folyamatirányítási, műtárgy karbantartási feladatokat végez.</t>
  </si>
  <si>
    <t>"C" Víz- és szennyvíztisztítás  (4. sor)</t>
  </si>
  <si>
    <r>
      <t xml:space="preserve">A tananyagelemek és a deszkriptorok projektszemléletű kapcsolódása: 
</t>
    </r>
    <r>
      <rPr>
        <sz val="11"/>
        <color theme="1"/>
        <rFont val="Franklin Gothic Book"/>
        <family val="2"/>
        <charset val="238"/>
      </rPr>
      <t>Az ivóvíz kezeléshez kapcsolódóan tudja a vízminőségre vonatkozó előírásokat értelmezni, ismeri a vízminősítés szabályait az esetleges vízminőgég romlás paramétereiből képes az hiba forrásának feltárására és megszüntetésére.</t>
    </r>
    <r>
      <rPr>
        <b/>
        <sz val="11"/>
        <color theme="1"/>
        <rFont val="Franklin Gothic Book"/>
        <family val="2"/>
        <charset val="238"/>
      </rPr>
      <t xml:space="preserve"> </t>
    </r>
  </si>
  <si>
    <t>A szakterületén jelentkező ivóvíz minőségromlási veszélyeket (havária helyzetek, vízszennyezések) képes felismerni, és beavatkozni.</t>
  </si>
  <si>
    <t>Ismeri az ivóvíz minőségére vonatkozó előírásokat, a vízminőség romlását befolyásoló tényezőket, folyamatokat, mind a vízbázisokban, mind a vízellátó hálózatban.</t>
  </si>
  <si>
    <t>Ivóvíz minőséget ellenőriz, határértéki eltérés esetén minőségromlást hatáskörében elhárít, vagy javaslatot tesz a beavatkozásra.</t>
  </si>
  <si>
    <r>
      <t xml:space="preserve">A tananyagelemek és a deszkriptorok projektszemléletű kapcsolódása: 
</t>
    </r>
    <r>
      <rPr>
        <sz val="11"/>
        <rFont val="Franklin Gothic Book"/>
        <family val="2"/>
        <charset val="238"/>
      </rPr>
      <t>A vízellátó rendszerek kialakítását, rendszerét ismeri valamint a kapcsolódó üzemeltetési, fenntartási feladatokat ismeretében képes azokat alkalmazni a gyakorlatban.</t>
    </r>
    <r>
      <rPr>
        <b/>
        <sz val="11"/>
        <rFont val="Franklin Gothic Book"/>
        <family val="2"/>
        <charset val="238"/>
      </rPr>
      <t xml:space="preserve"> </t>
    </r>
    <r>
      <rPr>
        <sz val="11"/>
        <rFont val="Franklin Gothic Book"/>
        <family val="2"/>
        <charset val="238"/>
      </rPr>
      <t>A tanuló munkáját szabálykövetően, precízen végzi, különös figyelmet fordítva a munka-, tűz- és balesetvédelem, valamint a környezet- és egészségvédelem előírásainak betartására. A tanulási folyamat során képessé válik arra, hogy az ivóvízhálózatok üzemeltetésére, karbantartására és javítására vonatkozó feladatokat instrukciók alapján önállóan elvégezze, hozzájárulva a biztonságos és hatékony működéshez.</t>
    </r>
  </si>
  <si>
    <t>Ivóvízhálózatok üzemeltetésére, karbantartására, javítására irányuló feladatok ellátására instrukció alapján önállóan képes.</t>
  </si>
  <si>
    <t>Szabálykövetően, nagyfokú precizitással végzi munkáját, a munka-, tűz- és balesetvédelmi, környezetvédelmi, egészségügyi előírások betartásával. Törekszik arra, hogy rendszeres önképzéssel és továbbképzéssel szakmai fejlődését elősegítse.</t>
  </si>
  <si>
    <t>Ismeri a nyomócső-hálózatok kialakítását: vonalvezetés, hálózati rendszerek, az új vagy javított vezetékszakaszok, bekötések üzembe helyezési feladatait, a csőhálózat ellenőrzési feladatait, tárolók (víztornyok és medencék) feladatait, csoportosításukat, szerkezetüket, működésüket, a szükséges térfogat meghatározásának módját.</t>
  </si>
  <si>
    <t>A vízellátási rend-szerek üzemeltetési, karbantartási, folyamatirányítási feladatait végzi.</t>
  </si>
  <si>
    <r>
      <t>A tananyagelemek és a deszkriptorok projektszemléletű kapcsolódása:</t>
    </r>
    <r>
      <rPr>
        <sz val="11"/>
        <color theme="1"/>
        <rFont val="Franklin Gothic Book"/>
        <family val="2"/>
        <charset val="238"/>
      </rPr>
      <t xml:space="preserve"> 
A vízellátási rendszerek és a csatornázási rendszerek témakörén belül megismeri a vízszennyezés forrásait, a vízminőség romlás elleni védekezést valamint a vízbázisok védelmére vonatkozó előírásokat, módszereket és ezen tevékenységhez kapcsolódóan a szükséges dokumentumokat.</t>
    </r>
  </si>
  <si>
    <t>Szakmai irányítással végzi a vízbázis védelmi eljárásokban az ahhoz kapcsolódó vizsgálatokat, dokumentációt készít.</t>
  </si>
  <si>
    <t>Ismeri az vízbázisok védelmének előírásait, a belső, külső és a hidrogeológiai védőterület fogalmát, a vonatkozó jogszabályi előírásokat.</t>
  </si>
  <si>
    <t>Vízbázisvédelmi eljárásokat és módszereket választ ki és az ehhez szükséges mérési eredményeket feldolgozza a rendelkezésre álló adatok alapján.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</si>
</sst>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2"/>
      <color theme="1"/>
      <name val="Times New Roman"/>
      <family val="1"/>
      <charset val="238"/>
    </font>
    <font>
      <sz val="12"/>
      <color rgb="FF000000"/>
      <name val="Times New Roman"/>
      <family val="1"/>
      <charset val="238"/>
    </font>
    <font>
      <sz val="11"/>
      <name val="Franklin Gothic Book"/>
      <family val="2"/>
      <charset val="238"/>
    </font>
    <font>
      <sz val="11"/>
      <color rgb="FFFF0000"/>
      <name val="Franklin Gothic Book"/>
      <family val="2"/>
      <charset val="238"/>
    </font>
    <font>
      <sz val="11.5"/>
      <color rgb="FF000000"/>
      <name val="Times New Roman"/>
      <family val="1"/>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56">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0" borderId="13" xfId="0" applyFont="1" applyBorder="1" applyAlignment="1">
      <alignment horizontal="center" vertical="center" wrapText="1"/>
    </xf>
    <xf numFmtId="0" fontId="7" fillId="0" borderId="0" xfId="0" applyFont="1" applyAlignment="1" applyProtection="1">
      <alignment horizontal="left" vertical="top" wrapText="1"/>
      <protection locked="0"/>
    </xf>
    <xf numFmtId="0" fontId="1" fillId="3" borderId="21" xfId="0" applyFont="1" applyFill="1" applyBorder="1" applyAlignment="1">
      <alignment horizontal="left"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xf>
    <xf numFmtId="0" fontId="1" fillId="2" borderId="23" xfId="0" applyFont="1" applyFill="1" applyBorder="1" applyAlignment="1">
      <alignment horizontal="center" vertical="center" textRotation="9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6" borderId="9" xfId="0" applyFont="1" applyFill="1" applyBorder="1" applyAlignment="1">
      <alignment horizontal="justify" vertical="center" wrapText="1"/>
    </xf>
    <xf numFmtId="0" fontId="1" fillId="6" borderId="13" xfId="0" applyFont="1" applyFill="1" applyBorder="1" applyAlignment="1">
      <alignment horizontal="justify" vertical="center" wrapText="1"/>
    </xf>
    <xf numFmtId="0" fontId="2" fillId="2" borderId="22" xfId="0" applyFont="1" applyFill="1" applyBorder="1" applyAlignment="1">
      <alignment horizontal="center" vertical="center" textRotation="90" wrapText="1"/>
    </xf>
    <xf numFmtId="0" fontId="1" fillId="6" borderId="12" xfId="0" applyFont="1" applyFill="1" applyBorder="1" applyAlignment="1">
      <alignment horizontal="justify"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6" fillId="6" borderId="12"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5AF2A-4D8B-4F1A-85F3-AE774492B6F5}">
  <sheetPr>
    <tabColor rgb="FFFFC55D"/>
  </sheetPr>
  <dimension ref="A1:H455"/>
  <sheetViews>
    <sheetView tabSelected="1" zoomScale="85" zoomScaleNormal="85" workbookViewId="0">
      <selection activeCell="F10" sqref="F10:F12"/>
    </sheetView>
  </sheetViews>
  <sheetFormatPr defaultColWidth="0" defaultRowHeight="15.75" zeroHeight="1" x14ac:dyDescent="0.25"/>
  <cols>
    <col min="1" max="1" width="12" style="3" customWidth="1"/>
    <col min="2" max="2" width="28.7109375" style="4" customWidth="1"/>
    <col min="3" max="3" width="32.7109375" style="3" customWidth="1"/>
    <col min="4" max="4" width="40.5703125" style="3" customWidth="1"/>
    <col min="5" max="5" width="40.42578125" style="3" customWidth="1"/>
    <col min="6" max="6" width="42.5703125" style="3" customWidth="1"/>
    <col min="7" max="7" width="30.5703125" style="3" customWidth="1"/>
    <col min="8" max="8" width="23.140625" style="3" customWidth="1"/>
    <col min="9" max="16384" width="9.140625" style="2" hidden="1"/>
  </cols>
  <sheetData>
    <row r="1" spans="1:8" s="1" customFormat="1" ht="32.25" thickBot="1" x14ac:dyDescent="0.3">
      <c r="A1" s="5" t="s">
        <v>0</v>
      </c>
      <c r="B1" s="6" t="s">
        <v>1</v>
      </c>
      <c r="C1" s="7" t="s">
        <v>2</v>
      </c>
      <c r="D1" s="7" t="s">
        <v>3</v>
      </c>
      <c r="E1" s="7" t="s">
        <v>4</v>
      </c>
      <c r="F1" s="7" t="s">
        <v>5</v>
      </c>
      <c r="G1" s="8" t="s">
        <v>6</v>
      </c>
      <c r="H1" s="9" t="s">
        <v>7</v>
      </c>
    </row>
    <row r="2" spans="1:8" x14ac:dyDescent="0.25">
      <c r="A2" s="33">
        <v>1</v>
      </c>
      <c r="B2" s="36" t="s">
        <v>88</v>
      </c>
      <c r="C2" s="30" t="s">
        <v>10</v>
      </c>
      <c r="D2" s="30" t="s">
        <v>11</v>
      </c>
      <c r="E2" s="30" t="s">
        <v>12</v>
      </c>
      <c r="F2" s="30" t="s">
        <v>13</v>
      </c>
      <c r="G2" s="22" t="s">
        <v>59</v>
      </c>
      <c r="H2" s="23"/>
    </row>
    <row r="3" spans="1:8" x14ac:dyDescent="0.25">
      <c r="A3" s="34"/>
      <c r="B3" s="37"/>
      <c r="C3" s="31"/>
      <c r="D3" s="31"/>
      <c r="E3" s="31"/>
      <c r="F3" s="31"/>
      <c r="G3" s="10" t="s">
        <v>60</v>
      </c>
      <c r="H3" s="11">
        <v>32</v>
      </c>
    </row>
    <row r="4" spans="1:8" x14ac:dyDescent="0.25">
      <c r="A4" s="34"/>
      <c r="B4" s="37"/>
      <c r="C4" s="31"/>
      <c r="D4" s="31"/>
      <c r="E4" s="31"/>
      <c r="F4" s="31"/>
      <c r="G4" s="10" t="s">
        <v>61</v>
      </c>
      <c r="H4" s="11">
        <v>5</v>
      </c>
    </row>
    <row r="5" spans="1:8" ht="48" thickBot="1" x14ac:dyDescent="0.3">
      <c r="A5" s="34"/>
      <c r="B5" s="37"/>
      <c r="C5" s="31"/>
      <c r="D5" s="31"/>
      <c r="E5" s="31"/>
      <c r="F5" s="31"/>
      <c r="G5" s="10" t="s">
        <v>62</v>
      </c>
      <c r="H5" s="11">
        <v>10</v>
      </c>
    </row>
    <row r="6" spans="1:8" x14ac:dyDescent="0.25">
      <c r="A6" s="34"/>
      <c r="B6" s="37"/>
      <c r="C6" s="31"/>
      <c r="D6" s="31"/>
      <c r="E6" s="31"/>
      <c r="F6" s="31"/>
      <c r="G6" s="22" t="s">
        <v>63</v>
      </c>
      <c r="H6" s="23"/>
    </row>
    <row r="7" spans="1:8" x14ac:dyDescent="0.25">
      <c r="A7" s="34"/>
      <c r="B7" s="37"/>
      <c r="C7" s="31"/>
      <c r="D7" s="31"/>
      <c r="E7" s="31"/>
      <c r="F7" s="31"/>
      <c r="G7" s="10" t="s">
        <v>64</v>
      </c>
      <c r="H7" s="11">
        <v>5</v>
      </c>
    </row>
    <row r="8" spans="1:8" ht="15.75" customHeight="1" thickBot="1" x14ac:dyDescent="0.3">
      <c r="A8" s="34"/>
      <c r="B8" s="37"/>
      <c r="C8" s="32"/>
      <c r="D8" s="32"/>
      <c r="E8" s="32"/>
      <c r="F8" s="32"/>
      <c r="G8" s="24" t="s">
        <v>8</v>
      </c>
      <c r="H8" s="26">
        <f>SUM(H3:H5,H7:H7)</f>
        <v>52</v>
      </c>
    </row>
    <row r="9" spans="1:8" ht="189.75" customHeight="1" thickBot="1" x14ac:dyDescent="0.3">
      <c r="A9" s="35"/>
      <c r="B9" s="21"/>
      <c r="C9" s="28" t="s">
        <v>77</v>
      </c>
      <c r="D9" s="28"/>
      <c r="E9" s="28"/>
      <c r="F9" s="29"/>
      <c r="G9" s="25"/>
      <c r="H9" s="27"/>
    </row>
    <row r="10" spans="1:8" x14ac:dyDescent="0.25">
      <c r="A10" s="33">
        <v>2</v>
      </c>
      <c r="B10" s="19" t="s">
        <v>89</v>
      </c>
      <c r="C10" s="30" t="s">
        <v>14</v>
      </c>
      <c r="D10" s="30" t="s">
        <v>15</v>
      </c>
      <c r="E10" s="30" t="s">
        <v>16</v>
      </c>
      <c r="F10" s="30" t="s">
        <v>17</v>
      </c>
      <c r="G10" s="22" t="s">
        <v>65</v>
      </c>
      <c r="H10" s="23"/>
    </row>
    <row r="11" spans="1:8" x14ac:dyDescent="0.25">
      <c r="A11" s="34"/>
      <c r="B11" s="20"/>
      <c r="C11" s="31"/>
      <c r="D11" s="31"/>
      <c r="E11" s="31"/>
      <c r="F11" s="31"/>
      <c r="G11" s="10" t="s">
        <v>66</v>
      </c>
      <c r="H11" s="11">
        <v>24</v>
      </c>
    </row>
    <row r="12" spans="1:8" ht="325.5" customHeight="1" thickBot="1" x14ac:dyDescent="0.3">
      <c r="A12" s="34"/>
      <c r="B12" s="20"/>
      <c r="C12" s="32"/>
      <c r="D12" s="32"/>
      <c r="E12" s="32"/>
      <c r="F12" s="32"/>
      <c r="G12" s="24" t="s">
        <v>8</v>
      </c>
      <c r="H12" s="26">
        <f>SUM(H11:H11)</f>
        <v>24</v>
      </c>
    </row>
    <row r="13" spans="1:8" ht="163.5" customHeight="1" thickBot="1" x14ac:dyDescent="0.3">
      <c r="A13" s="35"/>
      <c r="B13" s="21"/>
      <c r="C13" s="28" t="s">
        <v>78</v>
      </c>
      <c r="D13" s="28"/>
      <c r="E13" s="28"/>
      <c r="F13" s="29"/>
      <c r="G13" s="25"/>
      <c r="H13" s="27"/>
    </row>
    <row r="14" spans="1:8" x14ac:dyDescent="0.25">
      <c r="A14" s="33">
        <v>3</v>
      </c>
      <c r="B14" s="19" t="s">
        <v>89</v>
      </c>
      <c r="C14" s="30" t="s">
        <v>18</v>
      </c>
      <c r="D14" s="30" t="s">
        <v>19</v>
      </c>
      <c r="E14" s="30" t="s">
        <v>16</v>
      </c>
      <c r="F14" s="30" t="s">
        <v>20</v>
      </c>
      <c r="G14" s="22" t="s">
        <v>67</v>
      </c>
      <c r="H14" s="23"/>
    </row>
    <row r="15" spans="1:8" x14ac:dyDescent="0.25">
      <c r="A15" s="34"/>
      <c r="B15" s="20"/>
      <c r="C15" s="31"/>
      <c r="D15" s="31"/>
      <c r="E15" s="31"/>
      <c r="F15" s="31"/>
      <c r="G15" s="10" t="s">
        <v>68</v>
      </c>
      <c r="H15" s="11">
        <v>18</v>
      </c>
    </row>
    <row r="16" spans="1:8" ht="329.1" customHeight="1" thickBot="1" x14ac:dyDescent="0.3">
      <c r="A16" s="34"/>
      <c r="B16" s="20"/>
      <c r="C16" s="32"/>
      <c r="D16" s="32"/>
      <c r="E16" s="32"/>
      <c r="F16" s="32"/>
      <c r="G16" s="24" t="s">
        <v>8</v>
      </c>
      <c r="H16" s="26">
        <f>SUM(H15:H15)</f>
        <v>18</v>
      </c>
    </row>
    <row r="17" spans="1:8" ht="178.5" customHeight="1" thickBot="1" x14ac:dyDescent="0.3">
      <c r="A17" s="35"/>
      <c r="B17" s="21"/>
      <c r="C17" s="28" t="s">
        <v>94</v>
      </c>
      <c r="D17" s="28"/>
      <c r="E17" s="28"/>
      <c r="F17" s="29"/>
      <c r="G17" s="25"/>
      <c r="H17" s="27"/>
    </row>
    <row r="18" spans="1:8" x14ac:dyDescent="0.25">
      <c r="A18" s="33">
        <v>4</v>
      </c>
      <c r="B18" s="19" t="s">
        <v>89</v>
      </c>
      <c r="C18" s="30" t="s">
        <v>21</v>
      </c>
      <c r="D18" s="30" t="s">
        <v>22</v>
      </c>
      <c r="E18" s="30" t="s">
        <v>12</v>
      </c>
      <c r="F18" s="30" t="s">
        <v>23</v>
      </c>
      <c r="G18" s="22" t="s">
        <v>65</v>
      </c>
      <c r="H18" s="23"/>
    </row>
    <row r="19" spans="1:8" ht="16.5" thickBot="1" x14ac:dyDescent="0.3">
      <c r="A19" s="34"/>
      <c r="B19" s="20"/>
      <c r="C19" s="31"/>
      <c r="D19" s="31"/>
      <c r="E19" s="31"/>
      <c r="F19" s="31"/>
      <c r="G19" s="10" t="s">
        <v>66</v>
      </c>
      <c r="H19" s="11">
        <v>8</v>
      </c>
    </row>
    <row r="20" spans="1:8" x14ac:dyDescent="0.25">
      <c r="A20" s="34"/>
      <c r="B20" s="20"/>
      <c r="C20" s="31"/>
      <c r="D20" s="31"/>
      <c r="E20" s="31"/>
      <c r="F20" s="31"/>
      <c r="G20" s="22" t="s">
        <v>67</v>
      </c>
      <c r="H20" s="23"/>
    </row>
    <row r="21" spans="1:8" ht="16.5" thickBot="1" x14ac:dyDescent="0.3">
      <c r="A21" s="34"/>
      <c r="B21" s="20"/>
      <c r="C21" s="31"/>
      <c r="D21" s="31"/>
      <c r="E21" s="31"/>
      <c r="F21" s="31"/>
      <c r="G21" s="10" t="s">
        <v>68</v>
      </c>
      <c r="H21" s="11">
        <v>2</v>
      </c>
    </row>
    <row r="22" spans="1:8" x14ac:dyDescent="0.25">
      <c r="A22" s="34"/>
      <c r="B22" s="20"/>
      <c r="C22" s="31"/>
      <c r="D22" s="31"/>
      <c r="E22" s="31"/>
      <c r="F22" s="31"/>
      <c r="G22" s="22" t="s">
        <v>96</v>
      </c>
      <c r="H22" s="23"/>
    </row>
    <row r="23" spans="1:8" x14ac:dyDescent="0.25">
      <c r="A23" s="34"/>
      <c r="B23" s="20"/>
      <c r="C23" s="31"/>
      <c r="D23" s="31"/>
      <c r="E23" s="31"/>
      <c r="F23" s="31"/>
      <c r="G23" s="10" t="s">
        <v>69</v>
      </c>
      <c r="H23" s="11">
        <v>1</v>
      </c>
    </row>
    <row r="24" spans="1:8" x14ac:dyDescent="0.25">
      <c r="A24" s="34"/>
      <c r="B24" s="20"/>
      <c r="C24" s="31"/>
      <c r="D24" s="31"/>
      <c r="E24" s="31"/>
      <c r="F24" s="31"/>
      <c r="G24" s="10" t="s">
        <v>70</v>
      </c>
      <c r="H24" s="11">
        <v>2</v>
      </c>
    </row>
    <row r="25" spans="1:8" ht="21" customHeight="1" thickBot="1" x14ac:dyDescent="0.3">
      <c r="A25" s="34"/>
      <c r="B25" s="20"/>
      <c r="C25" s="32"/>
      <c r="D25" s="32"/>
      <c r="E25" s="32"/>
      <c r="F25" s="32"/>
      <c r="G25" s="24" t="s">
        <v>8</v>
      </c>
      <c r="H25" s="26">
        <f>SUM(H19:H19,H21:H21,H23:H24)</f>
        <v>13</v>
      </c>
    </row>
    <row r="26" spans="1:8" ht="161.25" customHeight="1" thickBot="1" x14ac:dyDescent="0.3">
      <c r="A26" s="35"/>
      <c r="B26" s="21"/>
      <c r="C26" s="28" t="s">
        <v>93</v>
      </c>
      <c r="D26" s="28"/>
      <c r="E26" s="28"/>
      <c r="F26" s="29"/>
      <c r="G26" s="25"/>
      <c r="H26" s="27"/>
    </row>
    <row r="27" spans="1:8" ht="16.5" customHeight="1" x14ac:dyDescent="0.25">
      <c r="A27" s="33">
        <v>5</v>
      </c>
      <c r="B27" s="19" t="s">
        <v>90</v>
      </c>
      <c r="C27" s="30" t="s">
        <v>24</v>
      </c>
      <c r="D27" s="30" t="s">
        <v>25</v>
      </c>
      <c r="E27" s="30" t="s">
        <v>26</v>
      </c>
      <c r="F27" s="30" t="s">
        <v>27</v>
      </c>
      <c r="G27" s="22" t="s">
        <v>71</v>
      </c>
      <c r="H27" s="23"/>
    </row>
    <row r="28" spans="1:8" ht="16.5" thickBot="1" x14ac:dyDescent="0.3">
      <c r="A28" s="34"/>
      <c r="B28" s="20"/>
      <c r="C28" s="31"/>
      <c r="D28" s="31"/>
      <c r="E28" s="31"/>
      <c r="F28" s="31"/>
      <c r="G28" s="10" t="s">
        <v>72</v>
      </c>
      <c r="H28" s="11">
        <v>46</v>
      </c>
    </row>
    <row r="29" spans="1:8" x14ac:dyDescent="0.25">
      <c r="A29" s="34"/>
      <c r="B29" s="20"/>
      <c r="C29" s="31"/>
      <c r="D29" s="31"/>
      <c r="E29" s="31"/>
      <c r="F29" s="31"/>
      <c r="G29" s="22" t="s">
        <v>59</v>
      </c>
      <c r="H29" s="23"/>
    </row>
    <row r="30" spans="1:8" x14ac:dyDescent="0.25">
      <c r="A30" s="34"/>
      <c r="B30" s="20"/>
      <c r="C30" s="31"/>
      <c r="D30" s="31"/>
      <c r="E30" s="31"/>
      <c r="F30" s="31"/>
      <c r="G30" s="10" t="s">
        <v>61</v>
      </c>
      <c r="H30" s="11">
        <v>4</v>
      </c>
    </row>
    <row r="31" spans="1:8" ht="248.25" customHeight="1" thickBot="1" x14ac:dyDescent="0.3">
      <c r="A31" s="34"/>
      <c r="B31" s="20"/>
      <c r="C31" s="32"/>
      <c r="D31" s="32"/>
      <c r="E31" s="32"/>
      <c r="F31" s="32"/>
      <c r="G31" s="24" t="s">
        <v>8</v>
      </c>
      <c r="H31" s="26">
        <f>SUM(H28:H28,H30:H30)</f>
        <v>50</v>
      </c>
    </row>
    <row r="32" spans="1:8" ht="162.75" customHeight="1" thickBot="1" x14ac:dyDescent="0.3">
      <c r="A32" s="35"/>
      <c r="B32" s="21"/>
      <c r="C32" s="28" t="s">
        <v>79</v>
      </c>
      <c r="D32" s="28"/>
      <c r="E32" s="28"/>
      <c r="F32" s="29"/>
      <c r="G32" s="25"/>
      <c r="H32" s="27"/>
    </row>
    <row r="33" spans="1:8" ht="16.5" customHeight="1" x14ac:dyDescent="0.25">
      <c r="A33" s="33">
        <v>6</v>
      </c>
      <c r="B33" s="19" t="s">
        <v>90</v>
      </c>
      <c r="C33" s="30" t="s">
        <v>28</v>
      </c>
      <c r="D33" s="30" t="s">
        <v>29</v>
      </c>
      <c r="E33" s="30" t="s">
        <v>26</v>
      </c>
      <c r="F33" s="30" t="s">
        <v>30</v>
      </c>
      <c r="G33" s="22" t="s">
        <v>71</v>
      </c>
      <c r="H33" s="23"/>
    </row>
    <row r="34" spans="1:8" x14ac:dyDescent="0.25">
      <c r="A34" s="34"/>
      <c r="B34" s="20"/>
      <c r="C34" s="31"/>
      <c r="D34" s="31"/>
      <c r="E34" s="31"/>
      <c r="F34" s="31"/>
      <c r="G34" s="10" t="s">
        <v>73</v>
      </c>
      <c r="H34" s="11">
        <v>26</v>
      </c>
    </row>
    <row r="35" spans="1:8" ht="287.45" customHeight="1" thickBot="1" x14ac:dyDescent="0.3">
      <c r="A35" s="34"/>
      <c r="B35" s="20"/>
      <c r="C35" s="32"/>
      <c r="D35" s="32"/>
      <c r="E35" s="32"/>
      <c r="F35" s="32"/>
      <c r="G35" s="24" t="s">
        <v>8</v>
      </c>
      <c r="H35" s="26">
        <f>SUM(H34:H34)</f>
        <v>26</v>
      </c>
    </row>
    <row r="36" spans="1:8" ht="195.75" customHeight="1" thickBot="1" x14ac:dyDescent="0.3">
      <c r="A36" s="35"/>
      <c r="B36" s="21"/>
      <c r="C36" s="28" t="s">
        <v>80</v>
      </c>
      <c r="D36" s="28"/>
      <c r="E36" s="28"/>
      <c r="F36" s="29"/>
      <c r="G36" s="25"/>
      <c r="H36" s="27"/>
    </row>
    <row r="37" spans="1:8" ht="16.5" customHeight="1" x14ac:dyDescent="0.25">
      <c r="A37" s="33">
        <v>7</v>
      </c>
      <c r="B37" s="19" t="s">
        <v>90</v>
      </c>
      <c r="C37" s="30" t="s">
        <v>31</v>
      </c>
      <c r="D37" s="30" t="s">
        <v>32</v>
      </c>
      <c r="E37" s="30" t="s">
        <v>26</v>
      </c>
      <c r="F37" s="30" t="s">
        <v>30</v>
      </c>
      <c r="G37" s="22" t="s">
        <v>71</v>
      </c>
      <c r="H37" s="23"/>
    </row>
    <row r="38" spans="1:8" ht="16.5" thickBot="1" x14ac:dyDescent="0.3">
      <c r="A38" s="34"/>
      <c r="B38" s="20"/>
      <c r="C38" s="31"/>
      <c r="D38" s="31"/>
      <c r="E38" s="31"/>
      <c r="F38" s="31"/>
      <c r="G38" s="10" t="s">
        <v>73</v>
      </c>
      <c r="H38" s="11">
        <v>36</v>
      </c>
    </row>
    <row r="39" spans="1:8" x14ac:dyDescent="0.25">
      <c r="A39" s="34"/>
      <c r="B39" s="20"/>
      <c r="C39" s="31"/>
      <c r="D39" s="31"/>
      <c r="E39" s="31"/>
      <c r="F39" s="31"/>
      <c r="G39" s="22" t="s">
        <v>63</v>
      </c>
      <c r="H39" s="23"/>
    </row>
    <row r="40" spans="1:8" x14ac:dyDescent="0.25">
      <c r="A40" s="34"/>
      <c r="B40" s="20"/>
      <c r="C40" s="31"/>
      <c r="D40" s="31"/>
      <c r="E40" s="31"/>
      <c r="F40" s="31"/>
      <c r="G40" s="10" t="s">
        <v>64</v>
      </c>
      <c r="H40" s="11">
        <v>7</v>
      </c>
    </row>
    <row r="41" spans="1:8" ht="246" customHeight="1" thickBot="1" x14ac:dyDescent="0.3">
      <c r="A41" s="34"/>
      <c r="B41" s="20"/>
      <c r="C41" s="32"/>
      <c r="D41" s="32"/>
      <c r="E41" s="32"/>
      <c r="F41" s="32"/>
      <c r="G41" s="24" t="s">
        <v>8</v>
      </c>
      <c r="H41" s="26">
        <f>SUM(H38:H38,H40:H40)</f>
        <v>43</v>
      </c>
    </row>
    <row r="42" spans="1:8" ht="100.5" customHeight="1" thickBot="1" x14ac:dyDescent="0.3">
      <c r="A42" s="35"/>
      <c r="B42" s="21"/>
      <c r="C42" s="28" t="s">
        <v>81</v>
      </c>
      <c r="D42" s="28"/>
      <c r="E42" s="28"/>
      <c r="F42" s="29"/>
      <c r="G42" s="25"/>
      <c r="H42" s="27"/>
    </row>
    <row r="43" spans="1:8" ht="16.5" customHeight="1" x14ac:dyDescent="0.25">
      <c r="A43" s="33">
        <v>8</v>
      </c>
      <c r="B43" s="19" t="s">
        <v>90</v>
      </c>
      <c r="C43" s="30" t="s">
        <v>33</v>
      </c>
      <c r="D43" s="30" t="s">
        <v>34</v>
      </c>
      <c r="E43" s="30" t="s">
        <v>35</v>
      </c>
      <c r="F43" s="30" t="s">
        <v>36</v>
      </c>
      <c r="G43" s="22" t="s">
        <v>71</v>
      </c>
      <c r="H43" s="23"/>
    </row>
    <row r="44" spans="1:8" ht="16.5" thickBot="1" x14ac:dyDescent="0.3">
      <c r="A44" s="34"/>
      <c r="B44" s="20"/>
      <c r="C44" s="31"/>
      <c r="D44" s="31"/>
      <c r="E44" s="31"/>
      <c r="F44" s="31"/>
      <c r="G44" s="10" t="s">
        <v>74</v>
      </c>
      <c r="H44" s="11">
        <v>30</v>
      </c>
    </row>
    <row r="45" spans="1:8" ht="16.5" customHeight="1" x14ac:dyDescent="0.25">
      <c r="A45" s="34"/>
      <c r="B45" s="20"/>
      <c r="C45" s="31"/>
      <c r="D45" s="31"/>
      <c r="E45" s="31"/>
      <c r="F45" s="31"/>
      <c r="G45" s="22" t="s">
        <v>96</v>
      </c>
      <c r="H45" s="23"/>
    </row>
    <row r="46" spans="1:8" x14ac:dyDescent="0.25">
      <c r="A46" s="34"/>
      <c r="B46" s="20"/>
      <c r="C46" s="31"/>
      <c r="D46" s="31"/>
      <c r="E46" s="31"/>
      <c r="F46" s="31"/>
      <c r="G46" s="10" t="s">
        <v>69</v>
      </c>
      <c r="H46" s="11">
        <v>4</v>
      </c>
    </row>
    <row r="47" spans="1:8" x14ac:dyDescent="0.25">
      <c r="A47" s="34"/>
      <c r="B47" s="20"/>
      <c r="C47" s="31"/>
      <c r="D47" s="31"/>
      <c r="E47" s="31"/>
      <c r="F47" s="31"/>
      <c r="G47" s="10" t="s">
        <v>70</v>
      </c>
      <c r="H47" s="11">
        <v>8</v>
      </c>
    </row>
    <row r="48" spans="1:8" ht="111" customHeight="1" thickBot="1" x14ac:dyDescent="0.3">
      <c r="A48" s="34"/>
      <c r="B48" s="20"/>
      <c r="C48" s="32"/>
      <c r="D48" s="32"/>
      <c r="E48" s="32"/>
      <c r="F48" s="32"/>
      <c r="G48" s="24" t="s">
        <v>8</v>
      </c>
      <c r="H48" s="26">
        <f>SUM(H44:H44,H46:H47)</f>
        <v>42</v>
      </c>
    </row>
    <row r="49" spans="1:8" ht="166.5" customHeight="1" thickBot="1" x14ac:dyDescent="0.3">
      <c r="A49" s="35"/>
      <c r="B49" s="21"/>
      <c r="C49" s="28" t="s">
        <v>82</v>
      </c>
      <c r="D49" s="28"/>
      <c r="E49" s="28"/>
      <c r="F49" s="29"/>
      <c r="G49" s="25"/>
      <c r="H49" s="27"/>
    </row>
    <row r="50" spans="1:8" ht="16.5" customHeight="1" x14ac:dyDescent="0.25">
      <c r="A50" s="33">
        <v>9</v>
      </c>
      <c r="B50" s="19" t="s">
        <v>91</v>
      </c>
      <c r="C50" s="30" t="s">
        <v>37</v>
      </c>
      <c r="D50" s="30" t="s">
        <v>38</v>
      </c>
      <c r="E50" s="30" t="s">
        <v>39</v>
      </c>
      <c r="F50" s="30" t="s">
        <v>40</v>
      </c>
      <c r="G50" s="22" t="s">
        <v>71</v>
      </c>
      <c r="H50" s="23"/>
    </row>
    <row r="51" spans="1:8" x14ac:dyDescent="0.25">
      <c r="A51" s="34"/>
      <c r="B51" s="20"/>
      <c r="C51" s="31"/>
      <c r="D51" s="31"/>
      <c r="E51" s="31"/>
      <c r="F51" s="31"/>
      <c r="G51" s="10" t="s">
        <v>72</v>
      </c>
      <c r="H51" s="11">
        <v>2</v>
      </c>
    </row>
    <row r="52" spans="1:8" x14ac:dyDescent="0.25">
      <c r="A52" s="34"/>
      <c r="B52" s="20"/>
      <c r="C52" s="31"/>
      <c r="D52" s="31"/>
      <c r="E52" s="31"/>
      <c r="F52" s="31"/>
      <c r="G52" s="10" t="s">
        <v>73</v>
      </c>
      <c r="H52" s="11">
        <v>2</v>
      </c>
    </row>
    <row r="53" spans="1:8" ht="16.5" thickBot="1" x14ac:dyDescent="0.3">
      <c r="A53" s="34"/>
      <c r="B53" s="20"/>
      <c r="C53" s="31"/>
      <c r="D53" s="31"/>
      <c r="E53" s="31"/>
      <c r="F53" s="31"/>
      <c r="G53" s="10" t="s">
        <v>74</v>
      </c>
      <c r="H53" s="11">
        <v>2</v>
      </c>
    </row>
    <row r="54" spans="1:8" x14ac:dyDescent="0.25">
      <c r="A54" s="34"/>
      <c r="B54" s="20"/>
      <c r="C54" s="31"/>
      <c r="D54" s="31"/>
      <c r="E54" s="31"/>
      <c r="F54" s="31"/>
      <c r="G54" s="22" t="s">
        <v>59</v>
      </c>
      <c r="H54" s="23"/>
    </row>
    <row r="55" spans="1:8" x14ac:dyDescent="0.25">
      <c r="A55" s="34"/>
      <c r="B55" s="20"/>
      <c r="C55" s="31"/>
      <c r="D55" s="31"/>
      <c r="E55" s="31"/>
      <c r="F55" s="31"/>
      <c r="G55" s="10" t="s">
        <v>61</v>
      </c>
      <c r="H55" s="11">
        <v>4</v>
      </c>
    </row>
    <row r="56" spans="1:8" ht="48" thickBot="1" x14ac:dyDescent="0.3">
      <c r="A56" s="34"/>
      <c r="B56" s="20"/>
      <c r="C56" s="31"/>
      <c r="D56" s="31"/>
      <c r="E56" s="31"/>
      <c r="F56" s="31"/>
      <c r="G56" s="10" t="s">
        <v>62</v>
      </c>
      <c r="H56" s="11">
        <v>12</v>
      </c>
    </row>
    <row r="57" spans="1:8" x14ac:dyDescent="0.25">
      <c r="A57" s="34"/>
      <c r="B57" s="20"/>
      <c r="C57" s="31"/>
      <c r="D57" s="31"/>
      <c r="E57" s="31"/>
      <c r="F57" s="31"/>
      <c r="G57" s="22" t="s">
        <v>67</v>
      </c>
      <c r="H57" s="23"/>
    </row>
    <row r="58" spans="1:8" ht="16.5" thickBot="1" x14ac:dyDescent="0.3">
      <c r="A58" s="34"/>
      <c r="B58" s="20"/>
      <c r="C58" s="31"/>
      <c r="D58" s="31"/>
      <c r="E58" s="31"/>
      <c r="F58" s="31"/>
      <c r="G58" s="10" t="s">
        <v>68</v>
      </c>
      <c r="H58" s="11">
        <v>2</v>
      </c>
    </row>
    <row r="59" spans="1:8" x14ac:dyDescent="0.25">
      <c r="A59" s="34"/>
      <c r="B59" s="20"/>
      <c r="C59" s="31"/>
      <c r="D59" s="31"/>
      <c r="E59" s="31"/>
      <c r="F59" s="31"/>
      <c r="G59" s="22" t="s">
        <v>65</v>
      </c>
      <c r="H59" s="23"/>
    </row>
    <row r="60" spans="1:8" x14ac:dyDescent="0.25">
      <c r="A60" s="34"/>
      <c r="B60" s="20"/>
      <c r="C60" s="31"/>
      <c r="D60" s="31"/>
      <c r="E60" s="31"/>
      <c r="F60" s="31"/>
      <c r="G60" s="10" t="s">
        <v>66</v>
      </c>
      <c r="H60" s="11">
        <v>2</v>
      </c>
    </row>
    <row r="61" spans="1:8" ht="16.5" thickBot="1" x14ac:dyDescent="0.3">
      <c r="A61" s="34"/>
      <c r="B61" s="20"/>
      <c r="C61" s="32"/>
      <c r="D61" s="32"/>
      <c r="E61" s="32"/>
      <c r="F61" s="32"/>
      <c r="G61" s="24" t="s">
        <v>8</v>
      </c>
      <c r="H61" s="26">
        <f>SUM(H51:H53,H55:H56,H58:H58,H60:H60)</f>
        <v>26</v>
      </c>
    </row>
    <row r="62" spans="1:8" ht="132" customHeight="1" thickBot="1" x14ac:dyDescent="0.3">
      <c r="A62" s="35"/>
      <c r="B62" s="21"/>
      <c r="C62" s="28" t="s">
        <v>87</v>
      </c>
      <c r="D62" s="28"/>
      <c r="E62" s="28"/>
      <c r="F62" s="29"/>
      <c r="G62" s="25"/>
      <c r="H62" s="27"/>
    </row>
    <row r="63" spans="1:8" x14ac:dyDescent="0.25">
      <c r="A63" s="33">
        <v>10</v>
      </c>
      <c r="B63" s="19" t="s">
        <v>88</v>
      </c>
      <c r="C63" s="30" t="s">
        <v>41</v>
      </c>
      <c r="D63" s="30" t="s">
        <v>42</v>
      </c>
      <c r="E63" s="30" t="s">
        <v>43</v>
      </c>
      <c r="F63" s="30" t="s">
        <v>44</v>
      </c>
      <c r="G63" s="22" t="s">
        <v>59</v>
      </c>
      <c r="H63" s="23"/>
    </row>
    <row r="64" spans="1:8" x14ac:dyDescent="0.25">
      <c r="A64" s="34"/>
      <c r="B64" s="20"/>
      <c r="C64" s="31"/>
      <c r="D64" s="31"/>
      <c r="E64" s="31"/>
      <c r="F64" s="31"/>
      <c r="G64" s="10" t="s">
        <v>61</v>
      </c>
      <c r="H64" s="11">
        <v>27</v>
      </c>
    </row>
    <row r="65" spans="1:8" ht="47.25" x14ac:dyDescent="0.25">
      <c r="A65" s="34"/>
      <c r="B65" s="20"/>
      <c r="C65" s="31"/>
      <c r="D65" s="31"/>
      <c r="E65" s="31"/>
      <c r="F65" s="31"/>
      <c r="G65" s="10" t="s">
        <v>62</v>
      </c>
      <c r="H65" s="11">
        <v>37</v>
      </c>
    </row>
    <row r="66" spans="1:8" ht="150.6" customHeight="1" thickBot="1" x14ac:dyDescent="0.3">
      <c r="A66" s="34"/>
      <c r="B66" s="20"/>
      <c r="C66" s="32"/>
      <c r="D66" s="32"/>
      <c r="E66" s="32"/>
      <c r="F66" s="32"/>
      <c r="G66" s="24" t="s">
        <v>8</v>
      </c>
      <c r="H66" s="26">
        <f>SUM(H64:H65)</f>
        <v>64</v>
      </c>
    </row>
    <row r="67" spans="1:8" ht="177" customHeight="1" thickBot="1" x14ac:dyDescent="0.3">
      <c r="A67" s="35"/>
      <c r="B67" s="21"/>
      <c r="C67" s="28" t="s">
        <v>83</v>
      </c>
      <c r="D67" s="28"/>
      <c r="E67" s="28"/>
      <c r="F67" s="29"/>
      <c r="G67" s="25"/>
      <c r="H67" s="27"/>
    </row>
    <row r="68" spans="1:8" ht="16.5" customHeight="1" x14ac:dyDescent="0.25">
      <c r="A68" s="33">
        <v>11</v>
      </c>
      <c r="B68" s="19" t="s">
        <v>88</v>
      </c>
      <c r="C68" s="30" t="s">
        <v>45</v>
      </c>
      <c r="D68" s="30" t="s">
        <v>46</v>
      </c>
      <c r="E68" s="30" t="s">
        <v>43</v>
      </c>
      <c r="F68" s="30" t="s">
        <v>47</v>
      </c>
      <c r="G68" s="22" t="s">
        <v>59</v>
      </c>
      <c r="H68" s="23"/>
    </row>
    <row r="69" spans="1:8" x14ac:dyDescent="0.25">
      <c r="A69" s="34"/>
      <c r="B69" s="20"/>
      <c r="C69" s="31"/>
      <c r="D69" s="31"/>
      <c r="E69" s="31"/>
      <c r="F69" s="31"/>
      <c r="G69" s="10" t="s">
        <v>61</v>
      </c>
      <c r="H69" s="11">
        <v>28</v>
      </c>
    </row>
    <row r="70" spans="1:8" ht="47.25" x14ac:dyDescent="0.25">
      <c r="A70" s="34"/>
      <c r="B70" s="20"/>
      <c r="C70" s="31"/>
      <c r="D70" s="31"/>
      <c r="E70" s="31"/>
      <c r="F70" s="31"/>
      <c r="G70" s="10" t="s">
        <v>62</v>
      </c>
      <c r="H70" s="11">
        <v>37</v>
      </c>
    </row>
    <row r="71" spans="1:8" ht="162.75" customHeight="1" thickBot="1" x14ac:dyDescent="0.3">
      <c r="A71" s="34"/>
      <c r="B71" s="20"/>
      <c r="C71" s="32"/>
      <c r="D71" s="32"/>
      <c r="E71" s="32"/>
      <c r="F71" s="32"/>
      <c r="G71" s="24" t="s">
        <v>8</v>
      </c>
      <c r="H71" s="26">
        <f>SUM(H69:H70)</f>
        <v>65</v>
      </c>
    </row>
    <row r="72" spans="1:8" ht="179.25" customHeight="1" thickBot="1" x14ac:dyDescent="0.3">
      <c r="A72" s="35"/>
      <c r="B72" s="21"/>
      <c r="C72" s="28" t="s">
        <v>92</v>
      </c>
      <c r="D72" s="28"/>
      <c r="E72" s="28"/>
      <c r="F72" s="29"/>
      <c r="G72" s="25"/>
      <c r="H72" s="27"/>
    </row>
    <row r="73" spans="1:8" x14ac:dyDescent="0.25">
      <c r="A73" s="33">
        <v>12</v>
      </c>
      <c r="B73" s="19" t="s">
        <v>91</v>
      </c>
      <c r="C73" s="30" t="s">
        <v>48</v>
      </c>
      <c r="D73" s="30" t="s">
        <v>49</v>
      </c>
      <c r="E73" s="30" t="s">
        <v>50</v>
      </c>
      <c r="F73" s="30" t="s">
        <v>51</v>
      </c>
      <c r="G73" s="22" t="s">
        <v>71</v>
      </c>
      <c r="H73" s="23"/>
    </row>
    <row r="74" spans="1:8" x14ac:dyDescent="0.25">
      <c r="A74" s="34"/>
      <c r="B74" s="20"/>
      <c r="C74" s="31"/>
      <c r="D74" s="31"/>
      <c r="E74" s="31"/>
      <c r="F74" s="31"/>
      <c r="G74" s="10" t="s">
        <v>72</v>
      </c>
      <c r="H74" s="11">
        <v>4</v>
      </c>
    </row>
    <row r="75" spans="1:8" x14ac:dyDescent="0.25">
      <c r="A75" s="34"/>
      <c r="B75" s="20"/>
      <c r="C75" s="31"/>
      <c r="D75" s="31"/>
      <c r="E75" s="31"/>
      <c r="F75" s="31"/>
      <c r="G75" s="10" t="s">
        <v>73</v>
      </c>
      <c r="H75" s="11">
        <v>4</v>
      </c>
    </row>
    <row r="76" spans="1:8" ht="16.5" thickBot="1" x14ac:dyDescent="0.3">
      <c r="A76" s="34"/>
      <c r="B76" s="20"/>
      <c r="C76" s="31"/>
      <c r="D76" s="31"/>
      <c r="E76" s="31"/>
      <c r="F76" s="31"/>
      <c r="G76" s="10" t="s">
        <v>74</v>
      </c>
      <c r="H76" s="11">
        <v>2</v>
      </c>
    </row>
    <row r="77" spans="1:8" ht="16.5" customHeight="1" x14ac:dyDescent="0.25">
      <c r="A77" s="34"/>
      <c r="B77" s="20"/>
      <c r="C77" s="31"/>
      <c r="D77" s="31"/>
      <c r="E77" s="31"/>
      <c r="F77" s="31"/>
      <c r="G77" s="22" t="s">
        <v>96</v>
      </c>
      <c r="H77" s="23"/>
    </row>
    <row r="78" spans="1:8" ht="31.5" x14ac:dyDescent="0.25">
      <c r="A78" s="34"/>
      <c r="B78" s="20"/>
      <c r="C78" s="31"/>
      <c r="D78" s="31"/>
      <c r="E78" s="31"/>
      <c r="F78" s="31"/>
      <c r="G78" s="10" t="s">
        <v>75</v>
      </c>
      <c r="H78" s="11">
        <v>3</v>
      </c>
    </row>
    <row r="79" spans="1:8" x14ac:dyDescent="0.25">
      <c r="A79" s="34"/>
      <c r="B79" s="20"/>
      <c r="C79" s="31"/>
      <c r="D79" s="31"/>
      <c r="E79" s="31"/>
      <c r="F79" s="31"/>
      <c r="G79" s="10" t="s">
        <v>69</v>
      </c>
      <c r="H79" s="11">
        <v>6</v>
      </c>
    </row>
    <row r="80" spans="1:8" x14ac:dyDescent="0.25">
      <c r="A80" s="34"/>
      <c r="B80" s="20"/>
      <c r="C80" s="31"/>
      <c r="D80" s="31"/>
      <c r="E80" s="31"/>
      <c r="F80" s="31"/>
      <c r="G80" s="10" t="s">
        <v>70</v>
      </c>
      <c r="H80" s="11">
        <v>7</v>
      </c>
    </row>
    <row r="81" spans="1:8" ht="38.25" customHeight="1" x14ac:dyDescent="0.25">
      <c r="A81" s="34"/>
      <c r="B81" s="20"/>
      <c r="C81" s="31"/>
      <c r="D81" s="31"/>
      <c r="E81" s="31"/>
      <c r="F81" s="31"/>
      <c r="G81" s="10" t="s">
        <v>76</v>
      </c>
      <c r="H81" s="11">
        <v>14</v>
      </c>
    </row>
    <row r="82" spans="1:8" ht="40.5" customHeight="1" thickBot="1" x14ac:dyDescent="0.3">
      <c r="A82" s="34"/>
      <c r="B82" s="20"/>
      <c r="C82" s="31"/>
      <c r="D82" s="31"/>
      <c r="E82" s="31"/>
      <c r="F82" s="31"/>
      <c r="G82" s="10" t="s">
        <v>95</v>
      </c>
      <c r="H82" s="11">
        <v>14</v>
      </c>
    </row>
    <row r="83" spans="1:8" x14ac:dyDescent="0.25">
      <c r="A83" s="34"/>
      <c r="B83" s="20"/>
      <c r="C83" s="31"/>
      <c r="D83" s="31"/>
      <c r="E83" s="31"/>
      <c r="F83" s="31"/>
      <c r="G83" s="22" t="s">
        <v>63</v>
      </c>
      <c r="H83" s="23"/>
    </row>
    <row r="84" spans="1:8" ht="16.5" thickBot="1" x14ac:dyDescent="0.3">
      <c r="A84" s="34"/>
      <c r="B84" s="20"/>
      <c r="C84" s="31"/>
      <c r="D84" s="31"/>
      <c r="E84" s="31"/>
      <c r="F84" s="31"/>
      <c r="G84" s="10" t="s">
        <v>64</v>
      </c>
      <c r="H84" s="11">
        <v>16</v>
      </c>
    </row>
    <row r="85" spans="1:8" x14ac:dyDescent="0.25">
      <c r="A85" s="34"/>
      <c r="B85" s="20"/>
      <c r="C85" s="31"/>
      <c r="D85" s="31"/>
      <c r="E85" s="31"/>
      <c r="F85" s="31"/>
      <c r="G85" s="22" t="s">
        <v>67</v>
      </c>
      <c r="H85" s="23"/>
    </row>
    <row r="86" spans="1:8" x14ac:dyDescent="0.25">
      <c r="A86" s="34"/>
      <c r="B86" s="20"/>
      <c r="C86" s="31"/>
      <c r="D86" s="31"/>
      <c r="E86" s="31"/>
      <c r="F86" s="31"/>
      <c r="G86" s="10" t="s">
        <v>68</v>
      </c>
      <c r="H86" s="11">
        <v>3</v>
      </c>
    </row>
    <row r="87" spans="1:8" ht="25.5" customHeight="1" thickBot="1" x14ac:dyDescent="0.3">
      <c r="A87" s="34"/>
      <c r="B87" s="20"/>
      <c r="C87" s="32"/>
      <c r="D87" s="32"/>
      <c r="E87" s="32"/>
      <c r="F87" s="32"/>
      <c r="G87" s="24" t="s">
        <v>8</v>
      </c>
      <c r="H87" s="26">
        <f>SUM(H74:H76,H78:H82,H84:H84,H86:H86)</f>
        <v>73</v>
      </c>
    </row>
    <row r="88" spans="1:8" ht="192" customHeight="1" thickBot="1" x14ac:dyDescent="0.3">
      <c r="A88" s="35"/>
      <c r="B88" s="21"/>
      <c r="C88" s="28" t="s">
        <v>84</v>
      </c>
      <c r="D88" s="28"/>
      <c r="E88" s="28"/>
      <c r="F88" s="29"/>
      <c r="G88" s="25"/>
      <c r="H88" s="27"/>
    </row>
    <row r="89" spans="1:8" ht="16.5" customHeight="1" x14ac:dyDescent="0.25">
      <c r="A89" s="33">
        <v>13</v>
      </c>
      <c r="B89" s="19" t="s">
        <v>91</v>
      </c>
      <c r="C89" s="30" t="s">
        <v>52</v>
      </c>
      <c r="D89" s="30" t="s">
        <v>53</v>
      </c>
      <c r="E89" s="30" t="s">
        <v>50</v>
      </c>
      <c r="F89" s="30" t="s">
        <v>54</v>
      </c>
      <c r="G89" s="22" t="s">
        <v>59</v>
      </c>
      <c r="H89" s="23"/>
    </row>
    <row r="90" spans="1:8" x14ac:dyDescent="0.25">
      <c r="A90" s="34"/>
      <c r="B90" s="20"/>
      <c r="C90" s="31"/>
      <c r="D90" s="31"/>
      <c r="E90" s="31"/>
      <c r="F90" s="31"/>
      <c r="G90" s="10" t="s">
        <v>60</v>
      </c>
      <c r="H90" s="11">
        <v>4</v>
      </c>
    </row>
    <row r="91" spans="1:8" x14ac:dyDescent="0.25">
      <c r="A91" s="34"/>
      <c r="B91" s="20"/>
      <c r="C91" s="31"/>
      <c r="D91" s="31"/>
      <c r="E91" s="31"/>
      <c r="F91" s="31"/>
      <c r="G91" s="10" t="s">
        <v>61</v>
      </c>
      <c r="H91" s="11">
        <v>4</v>
      </c>
    </row>
    <row r="92" spans="1:8" ht="48" thickBot="1" x14ac:dyDescent="0.3">
      <c r="A92" s="34"/>
      <c r="B92" s="20"/>
      <c r="C92" s="31"/>
      <c r="D92" s="31"/>
      <c r="E92" s="31"/>
      <c r="F92" s="31"/>
      <c r="G92" s="10" t="s">
        <v>62</v>
      </c>
      <c r="H92" s="11">
        <v>12</v>
      </c>
    </row>
    <row r="93" spans="1:8" x14ac:dyDescent="0.25">
      <c r="A93" s="34"/>
      <c r="B93" s="20"/>
      <c r="C93" s="31"/>
      <c r="D93" s="31"/>
      <c r="E93" s="31"/>
      <c r="F93" s="31"/>
      <c r="G93" s="22" t="s">
        <v>71</v>
      </c>
      <c r="H93" s="23"/>
    </row>
    <row r="94" spans="1:8" x14ac:dyDescent="0.25">
      <c r="A94" s="34"/>
      <c r="B94" s="20"/>
      <c r="C94" s="31"/>
      <c r="D94" s="31"/>
      <c r="E94" s="31"/>
      <c r="F94" s="31"/>
      <c r="G94" s="10" t="s">
        <v>72</v>
      </c>
      <c r="H94" s="11">
        <v>2</v>
      </c>
    </row>
    <row r="95" spans="1:8" ht="16.5" thickBot="1" x14ac:dyDescent="0.3">
      <c r="A95" s="34"/>
      <c r="B95" s="20"/>
      <c r="C95" s="31"/>
      <c r="D95" s="31"/>
      <c r="E95" s="31"/>
      <c r="F95" s="31"/>
      <c r="G95" s="10" t="s">
        <v>73</v>
      </c>
      <c r="H95" s="11">
        <v>4</v>
      </c>
    </row>
    <row r="96" spans="1:8" x14ac:dyDescent="0.25">
      <c r="A96" s="34"/>
      <c r="B96" s="20"/>
      <c r="C96" s="31"/>
      <c r="D96" s="31"/>
      <c r="E96" s="31"/>
      <c r="F96" s="31"/>
      <c r="G96" s="22" t="s">
        <v>63</v>
      </c>
      <c r="H96" s="23"/>
    </row>
    <row r="97" spans="1:8" ht="16.5" thickBot="1" x14ac:dyDescent="0.3">
      <c r="A97" s="34"/>
      <c r="B97" s="20"/>
      <c r="C97" s="31"/>
      <c r="D97" s="31"/>
      <c r="E97" s="31"/>
      <c r="F97" s="31"/>
      <c r="G97" s="10" t="s">
        <v>64</v>
      </c>
      <c r="H97" s="11">
        <v>8</v>
      </c>
    </row>
    <row r="98" spans="1:8" x14ac:dyDescent="0.25">
      <c r="A98" s="34"/>
      <c r="B98" s="20"/>
      <c r="C98" s="31"/>
      <c r="D98" s="31"/>
      <c r="E98" s="31"/>
      <c r="F98" s="31"/>
      <c r="G98" s="22" t="s">
        <v>67</v>
      </c>
      <c r="H98" s="23"/>
    </row>
    <row r="99" spans="1:8" ht="16.5" thickBot="1" x14ac:dyDescent="0.3">
      <c r="A99" s="34"/>
      <c r="B99" s="20"/>
      <c r="C99" s="31"/>
      <c r="D99" s="31"/>
      <c r="E99" s="31"/>
      <c r="F99" s="31"/>
      <c r="G99" s="10" t="s">
        <v>68</v>
      </c>
      <c r="H99" s="11">
        <v>3</v>
      </c>
    </row>
    <row r="100" spans="1:8" x14ac:dyDescent="0.25">
      <c r="A100" s="34"/>
      <c r="B100" s="20"/>
      <c r="C100" s="31"/>
      <c r="D100" s="31"/>
      <c r="E100" s="31"/>
      <c r="F100" s="31"/>
      <c r="G100" s="22" t="s">
        <v>65</v>
      </c>
      <c r="H100" s="23"/>
    </row>
    <row r="101" spans="1:8" x14ac:dyDescent="0.25">
      <c r="A101" s="34"/>
      <c r="B101" s="20"/>
      <c r="C101" s="31"/>
      <c r="D101" s="31"/>
      <c r="E101" s="31"/>
      <c r="F101" s="31"/>
      <c r="G101" s="10" t="s">
        <v>66</v>
      </c>
      <c r="H101" s="11">
        <v>2</v>
      </c>
    </row>
    <row r="102" spans="1:8" ht="12.75" customHeight="1" thickBot="1" x14ac:dyDescent="0.3">
      <c r="A102" s="34"/>
      <c r="B102" s="20"/>
      <c r="C102" s="32"/>
      <c r="D102" s="32"/>
      <c r="E102" s="32"/>
      <c r="F102" s="32"/>
      <c r="G102" s="24" t="s">
        <v>8</v>
      </c>
      <c r="H102" s="26">
        <f>SUM(H90:H92,H94:H95,H97:H97,H99:H99,H101:H101)</f>
        <v>39</v>
      </c>
    </row>
    <row r="103" spans="1:8" ht="163.5" customHeight="1" thickBot="1" x14ac:dyDescent="0.3">
      <c r="A103" s="35"/>
      <c r="B103" s="21"/>
      <c r="C103" s="28" t="s">
        <v>86</v>
      </c>
      <c r="D103" s="28"/>
      <c r="E103" s="28"/>
      <c r="F103" s="29"/>
      <c r="G103" s="25"/>
      <c r="H103" s="27"/>
    </row>
    <row r="104" spans="1:8" ht="16.5" customHeight="1" x14ac:dyDescent="0.25">
      <c r="A104" s="33">
        <v>14</v>
      </c>
      <c r="B104" s="19" t="s">
        <v>91</v>
      </c>
      <c r="C104" s="30" t="s">
        <v>55</v>
      </c>
      <c r="D104" s="30" t="s">
        <v>56</v>
      </c>
      <c r="E104" s="30" t="s">
        <v>57</v>
      </c>
      <c r="F104" s="30" t="s">
        <v>58</v>
      </c>
      <c r="G104" s="22" t="s">
        <v>71</v>
      </c>
      <c r="H104" s="23"/>
    </row>
    <row r="105" spans="1:8" ht="16.5" thickBot="1" x14ac:dyDescent="0.3">
      <c r="A105" s="34"/>
      <c r="B105" s="20"/>
      <c r="C105" s="31"/>
      <c r="D105" s="31"/>
      <c r="E105" s="31"/>
      <c r="F105" s="31"/>
      <c r="G105" s="10" t="s">
        <v>74</v>
      </c>
      <c r="H105" s="11">
        <v>2</v>
      </c>
    </row>
    <row r="106" spans="1:8" ht="15.75" customHeight="1" x14ac:dyDescent="0.25">
      <c r="A106" s="34"/>
      <c r="B106" s="20"/>
      <c r="C106" s="31"/>
      <c r="D106" s="31"/>
      <c r="E106" s="31"/>
      <c r="F106" s="31"/>
      <c r="G106" s="22" t="s">
        <v>96</v>
      </c>
      <c r="H106" s="23"/>
    </row>
    <row r="107" spans="1:8" ht="31.5" x14ac:dyDescent="0.25">
      <c r="A107" s="34"/>
      <c r="B107" s="20"/>
      <c r="C107" s="31"/>
      <c r="D107" s="31"/>
      <c r="E107" s="31"/>
      <c r="F107" s="31"/>
      <c r="G107" s="10" t="s">
        <v>75</v>
      </c>
      <c r="H107" s="11">
        <v>2</v>
      </c>
    </row>
    <row r="108" spans="1:8" x14ac:dyDescent="0.25">
      <c r="A108" s="34"/>
      <c r="B108" s="20"/>
      <c r="C108" s="31"/>
      <c r="D108" s="31"/>
      <c r="E108" s="31"/>
      <c r="F108" s="31"/>
      <c r="G108" s="10" t="s">
        <v>69</v>
      </c>
      <c r="H108" s="11">
        <v>2</v>
      </c>
    </row>
    <row r="109" spans="1:8" x14ac:dyDescent="0.25">
      <c r="A109" s="34"/>
      <c r="B109" s="20"/>
      <c r="C109" s="31"/>
      <c r="D109" s="31"/>
      <c r="E109" s="31"/>
      <c r="F109" s="31"/>
      <c r="G109" s="10" t="s">
        <v>70</v>
      </c>
      <c r="H109" s="11">
        <v>1</v>
      </c>
    </row>
    <row r="110" spans="1:8" x14ac:dyDescent="0.25">
      <c r="A110" s="34"/>
      <c r="B110" s="20"/>
      <c r="C110" s="31"/>
      <c r="D110" s="31"/>
      <c r="E110" s="31"/>
      <c r="F110" s="31"/>
      <c r="G110" s="10" t="s">
        <v>76</v>
      </c>
      <c r="H110" s="11">
        <v>4</v>
      </c>
    </row>
    <row r="111" spans="1:8" ht="32.25" customHeight="1" thickBot="1" x14ac:dyDescent="0.3">
      <c r="A111" s="34"/>
      <c r="B111" s="20"/>
      <c r="C111" s="31"/>
      <c r="D111" s="31"/>
      <c r="E111" s="31"/>
      <c r="F111" s="31"/>
      <c r="G111" s="10" t="s">
        <v>95</v>
      </c>
      <c r="H111" s="11">
        <v>4</v>
      </c>
    </row>
    <row r="112" spans="1:8" x14ac:dyDescent="0.25">
      <c r="A112" s="34"/>
      <c r="B112" s="20"/>
      <c r="C112" s="31"/>
      <c r="D112" s="31"/>
      <c r="E112" s="31"/>
      <c r="F112" s="31"/>
      <c r="G112" s="22" t="s">
        <v>67</v>
      </c>
      <c r="H112" s="23"/>
    </row>
    <row r="113" spans="1:8" x14ac:dyDescent="0.25">
      <c r="A113" s="34"/>
      <c r="B113" s="20"/>
      <c r="C113" s="31"/>
      <c r="D113" s="31"/>
      <c r="E113" s="31"/>
      <c r="F113" s="31"/>
      <c r="G113" s="10" t="s">
        <v>68</v>
      </c>
      <c r="H113" s="11">
        <v>8</v>
      </c>
    </row>
    <row r="114" spans="1:8" ht="135.6" customHeight="1" thickBot="1" x14ac:dyDescent="0.3">
      <c r="A114" s="34"/>
      <c r="B114" s="20"/>
      <c r="C114" s="32"/>
      <c r="D114" s="32"/>
      <c r="E114" s="32"/>
      <c r="F114" s="32"/>
      <c r="G114" s="24" t="s">
        <v>8</v>
      </c>
      <c r="H114" s="26">
        <f>SUM(H105:H105,H107:H111,H113:H113)</f>
        <v>23</v>
      </c>
    </row>
    <row r="115" spans="1:8" ht="147.75" customHeight="1" thickBot="1" x14ac:dyDescent="0.3">
      <c r="A115" s="35"/>
      <c r="B115" s="21"/>
      <c r="C115" s="28" t="s">
        <v>85</v>
      </c>
      <c r="D115" s="28"/>
      <c r="E115" s="28"/>
      <c r="F115" s="29"/>
      <c r="G115" s="25"/>
      <c r="H115" s="27"/>
    </row>
    <row r="116" spans="1:8" ht="16.5" thickBot="1" x14ac:dyDescent="0.3">
      <c r="A116" s="43" t="s">
        <v>97</v>
      </c>
      <c r="B116" s="44"/>
      <c r="C116" s="44"/>
      <c r="D116" s="44"/>
      <c r="E116" s="45"/>
      <c r="F116" s="46">
        <f>H114+H102+H87+H71+H66+H61+H48+H41+H35+H31+H25+H16+H12+H8</f>
        <v>558</v>
      </c>
      <c r="G116" s="47"/>
      <c r="H116" s="48"/>
    </row>
    <row r="117" spans="1:8" ht="409.6" customHeight="1" thickBot="1" x14ac:dyDescent="0.3">
      <c r="A117" s="38" t="s">
        <v>9</v>
      </c>
      <c r="B117" s="39"/>
      <c r="C117" s="40" t="s">
        <v>104</v>
      </c>
      <c r="D117" s="41"/>
      <c r="E117" s="41"/>
      <c r="F117" s="42"/>
      <c r="G117" s="12" t="s">
        <v>99</v>
      </c>
      <c r="H117" s="13" t="s">
        <v>98</v>
      </c>
    </row>
    <row r="118" spans="1:8" ht="409.6" customHeight="1" thickBot="1" x14ac:dyDescent="0.3">
      <c r="A118" s="38" t="s">
        <v>9</v>
      </c>
      <c r="B118" s="39"/>
      <c r="C118" s="40" t="s">
        <v>105</v>
      </c>
      <c r="D118" s="41"/>
      <c r="E118" s="41"/>
      <c r="F118" s="42"/>
      <c r="G118" s="12" t="s">
        <v>100</v>
      </c>
      <c r="H118" s="13" t="s">
        <v>101</v>
      </c>
    </row>
    <row r="119" spans="1:8" ht="340.5" customHeight="1" thickBot="1" x14ac:dyDescent="0.3">
      <c r="A119" s="38" t="s">
        <v>9</v>
      </c>
      <c r="B119" s="39"/>
      <c r="C119" s="40" t="s">
        <v>106</v>
      </c>
      <c r="D119" s="41"/>
      <c r="E119" s="41"/>
      <c r="F119" s="42"/>
      <c r="G119" s="14" t="s">
        <v>102</v>
      </c>
      <c r="H119" s="15" t="s">
        <v>103</v>
      </c>
    </row>
    <row r="455" ht="15.75" customHeight="1" x14ac:dyDescent="0.25"/>
  </sheetData>
  <sheetProtection algorithmName="SHA-512" hashValue="iMLI2TjmJF826cUPC/Oh967/iEKua9RLBedxIoD9MgNz0Jt/obrAFtl03BI2kGETOv7oNLcr4ZbVAI6swcb9yw==" saltValue="vDWqxc1LYtX16TLJ03zFWg==" spinCount="100000" sheet="1" formatCells="0" formatColumns="0" formatRows="0" insertColumns="0" insertRows="0" insertHyperlinks="0" deleteRows="0" autoFilter="0"/>
  <autoFilter ref="A1:H455" xr:uid="{9935AF2A-4D8B-4F1A-85F3-AE774492B6F5}"/>
  <mergeCells count="166">
    <mergeCell ref="C63:C66"/>
    <mergeCell ref="D63:D66"/>
    <mergeCell ref="E63:E66"/>
    <mergeCell ref="F63:F66"/>
    <mergeCell ref="C68:C71"/>
    <mergeCell ref="D68:D71"/>
    <mergeCell ref="E68:E71"/>
    <mergeCell ref="F68:F71"/>
    <mergeCell ref="C73:C87"/>
    <mergeCell ref="D73:D87"/>
    <mergeCell ref="E73:E87"/>
    <mergeCell ref="F73:F87"/>
    <mergeCell ref="A119:B119"/>
    <mergeCell ref="C119:F119"/>
    <mergeCell ref="A116:E116"/>
    <mergeCell ref="F116:H116"/>
    <mergeCell ref="A117:B117"/>
    <mergeCell ref="C117:F117"/>
    <mergeCell ref="C103:F103"/>
    <mergeCell ref="B104:B115"/>
    <mergeCell ref="G104:H104"/>
    <mergeCell ref="G106:H106"/>
    <mergeCell ref="G112:H112"/>
    <mergeCell ref="G114:G115"/>
    <mergeCell ref="H114:H115"/>
    <mergeCell ref="C115:F115"/>
    <mergeCell ref="A89:A103"/>
    <mergeCell ref="C89:C102"/>
    <mergeCell ref="D89:D102"/>
    <mergeCell ref="G100:H100"/>
    <mergeCell ref="A118:B118"/>
    <mergeCell ref="C118:F118"/>
    <mergeCell ref="E89:E102"/>
    <mergeCell ref="F89:F102"/>
    <mergeCell ref="C104:C114"/>
    <mergeCell ref="D104:D114"/>
    <mergeCell ref="E104:E114"/>
    <mergeCell ref="F104:F114"/>
    <mergeCell ref="G102:G103"/>
    <mergeCell ref="H102:H103"/>
    <mergeCell ref="G89:H89"/>
    <mergeCell ref="G93:H93"/>
    <mergeCell ref="A104:A115"/>
    <mergeCell ref="G73:H73"/>
    <mergeCell ref="G77:H77"/>
    <mergeCell ref="G83:H83"/>
    <mergeCell ref="G85:H85"/>
    <mergeCell ref="G87:G88"/>
    <mergeCell ref="H87:H88"/>
    <mergeCell ref="C88:F88"/>
    <mergeCell ref="G96:H96"/>
    <mergeCell ref="G98:H98"/>
    <mergeCell ref="B14:B17"/>
    <mergeCell ref="G14:H14"/>
    <mergeCell ref="G16:G17"/>
    <mergeCell ref="H16:H17"/>
    <mergeCell ref="C17:F17"/>
    <mergeCell ref="C14:C16"/>
    <mergeCell ref="D14:D16"/>
    <mergeCell ref="E14:E16"/>
    <mergeCell ref="F14:F16"/>
    <mergeCell ref="B10:B13"/>
    <mergeCell ref="G10:H10"/>
    <mergeCell ref="G12:G13"/>
    <mergeCell ref="H12:H13"/>
    <mergeCell ref="C13:F13"/>
    <mergeCell ref="C10:C12"/>
    <mergeCell ref="D10:D12"/>
    <mergeCell ref="E10:E12"/>
    <mergeCell ref="F10:F12"/>
    <mergeCell ref="B2:B9"/>
    <mergeCell ref="G2:H2"/>
    <mergeCell ref="G6:H6"/>
    <mergeCell ref="G8:G9"/>
    <mergeCell ref="H8:H9"/>
    <mergeCell ref="C9:F9"/>
    <mergeCell ref="C2:C8"/>
    <mergeCell ref="D2:D8"/>
    <mergeCell ref="E2:E8"/>
    <mergeCell ref="F2:F8"/>
    <mergeCell ref="A2:A9"/>
    <mergeCell ref="A10:A13"/>
    <mergeCell ref="A14:A17"/>
    <mergeCell ref="A68:A72"/>
    <mergeCell ref="A73:A88"/>
    <mergeCell ref="A18:A26"/>
    <mergeCell ref="A27:A32"/>
    <mergeCell ref="A33:A36"/>
    <mergeCell ref="A37:A42"/>
    <mergeCell ref="A43:A49"/>
    <mergeCell ref="A50:A62"/>
    <mergeCell ref="A63:A67"/>
    <mergeCell ref="B18:B26"/>
    <mergeCell ref="G18:H18"/>
    <mergeCell ref="G20:H20"/>
    <mergeCell ref="G22:H22"/>
    <mergeCell ref="G25:G26"/>
    <mergeCell ref="H25:H26"/>
    <mergeCell ref="C26:F26"/>
    <mergeCell ref="C18:C25"/>
    <mergeCell ref="D18:D25"/>
    <mergeCell ref="E18:E25"/>
    <mergeCell ref="F18:F25"/>
    <mergeCell ref="B27:B32"/>
    <mergeCell ref="G27:H27"/>
    <mergeCell ref="G29:H29"/>
    <mergeCell ref="G31:G32"/>
    <mergeCell ref="H31:H32"/>
    <mergeCell ref="C32:F32"/>
    <mergeCell ref="C27:C31"/>
    <mergeCell ref="D27:D31"/>
    <mergeCell ref="E27:E31"/>
    <mergeCell ref="F27:F31"/>
    <mergeCell ref="B33:B36"/>
    <mergeCell ref="G33:H33"/>
    <mergeCell ref="G35:G36"/>
    <mergeCell ref="H35:H36"/>
    <mergeCell ref="C36:F36"/>
    <mergeCell ref="C33:C35"/>
    <mergeCell ref="D33:D35"/>
    <mergeCell ref="E33:E35"/>
    <mergeCell ref="F33:F35"/>
    <mergeCell ref="B37:B42"/>
    <mergeCell ref="G37:H37"/>
    <mergeCell ref="G39:H39"/>
    <mergeCell ref="G41:G42"/>
    <mergeCell ref="H41:H42"/>
    <mergeCell ref="C42:F42"/>
    <mergeCell ref="C37:C41"/>
    <mergeCell ref="D37:D41"/>
    <mergeCell ref="E37:E41"/>
    <mergeCell ref="F37:F41"/>
    <mergeCell ref="B43:B49"/>
    <mergeCell ref="G43:H43"/>
    <mergeCell ref="G45:H45"/>
    <mergeCell ref="G48:G49"/>
    <mergeCell ref="H48:H49"/>
    <mergeCell ref="C49:F49"/>
    <mergeCell ref="C43:C48"/>
    <mergeCell ref="D43:D48"/>
    <mergeCell ref="E43:E48"/>
    <mergeCell ref="F43:F48"/>
    <mergeCell ref="B63:B67"/>
    <mergeCell ref="B68:B72"/>
    <mergeCell ref="B89:B103"/>
    <mergeCell ref="G63:H63"/>
    <mergeCell ref="G66:G67"/>
    <mergeCell ref="H66:H67"/>
    <mergeCell ref="C67:F67"/>
    <mergeCell ref="G68:H68"/>
    <mergeCell ref="B50:B62"/>
    <mergeCell ref="G50:H50"/>
    <mergeCell ref="G54:H54"/>
    <mergeCell ref="G57:H57"/>
    <mergeCell ref="G59:H59"/>
    <mergeCell ref="G61:G62"/>
    <mergeCell ref="H61:H62"/>
    <mergeCell ref="C62:F62"/>
    <mergeCell ref="C50:C61"/>
    <mergeCell ref="D50:D61"/>
    <mergeCell ref="E50:E61"/>
    <mergeCell ref="F50:F61"/>
    <mergeCell ref="G71:G72"/>
    <mergeCell ref="H71:H72"/>
    <mergeCell ref="C72:F72"/>
    <mergeCell ref="B73:B8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D9C5A-B64E-4C22-900C-9762F8785358}">
  <dimension ref="A1:I58"/>
  <sheetViews>
    <sheetView zoomScale="85" zoomScaleNormal="85" workbookViewId="0">
      <selection activeCell="I7" sqref="I7"/>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42578125" style="3" customWidth="1"/>
    <col min="6" max="6" width="28" style="3" customWidth="1"/>
    <col min="7" max="7" width="59.7109375" style="3" customWidth="1"/>
    <col min="8" max="8" width="23.140625" style="3" customWidth="1"/>
    <col min="9" max="9" width="79.28515625" style="2" customWidth="1"/>
    <col min="10" max="16384" width="9.140625" style="2"/>
  </cols>
  <sheetData>
    <row r="1" spans="1:8" s="1" customFormat="1" ht="48" thickBot="1" x14ac:dyDescent="0.3">
      <c r="A1" s="5" t="s">
        <v>0</v>
      </c>
      <c r="B1" s="6" t="s">
        <v>1</v>
      </c>
      <c r="C1" s="7" t="s">
        <v>2</v>
      </c>
      <c r="D1" s="7" t="s">
        <v>3</v>
      </c>
      <c r="E1" s="7" t="s">
        <v>4</v>
      </c>
      <c r="F1" s="7" t="s">
        <v>5</v>
      </c>
      <c r="G1" s="8" t="s">
        <v>6</v>
      </c>
      <c r="H1" s="9" t="s">
        <v>7</v>
      </c>
    </row>
    <row r="2" spans="1:8" x14ac:dyDescent="0.25">
      <c r="A2" s="33">
        <v>1</v>
      </c>
      <c r="B2" s="19" t="s">
        <v>156</v>
      </c>
      <c r="C2" s="30" t="s">
        <v>191</v>
      </c>
      <c r="D2" s="30" t="s">
        <v>143</v>
      </c>
      <c r="E2" s="30" t="s">
        <v>142</v>
      </c>
      <c r="F2" s="30" t="s">
        <v>190</v>
      </c>
      <c r="G2" s="22" t="s">
        <v>189</v>
      </c>
      <c r="H2" s="23"/>
    </row>
    <row r="3" spans="1:8" x14ac:dyDescent="0.25">
      <c r="A3" s="34"/>
      <c r="B3" s="20"/>
      <c r="C3" s="31"/>
      <c r="D3" s="31"/>
      <c r="E3" s="31"/>
      <c r="F3" s="31"/>
      <c r="G3" s="10" t="s">
        <v>141</v>
      </c>
      <c r="H3" s="11">
        <v>36</v>
      </c>
    </row>
    <row r="4" spans="1:8" ht="16.5" thickBot="1" x14ac:dyDescent="0.3">
      <c r="A4" s="34"/>
      <c r="B4" s="20"/>
      <c r="C4" s="31"/>
      <c r="D4" s="31"/>
      <c r="E4" s="31"/>
      <c r="F4" s="31"/>
      <c r="G4" s="10" t="s">
        <v>188</v>
      </c>
      <c r="H4" s="11">
        <v>72</v>
      </c>
    </row>
    <row r="5" spans="1:8" x14ac:dyDescent="0.25">
      <c r="A5" s="34"/>
      <c r="B5" s="20"/>
      <c r="C5" s="31"/>
      <c r="D5" s="31"/>
      <c r="E5" s="31"/>
      <c r="F5" s="31"/>
      <c r="G5" s="22" t="s">
        <v>135</v>
      </c>
      <c r="H5" s="23"/>
    </row>
    <row r="6" spans="1:8" ht="16.5" thickBot="1" x14ac:dyDescent="0.3">
      <c r="A6" s="34"/>
      <c r="B6" s="20"/>
      <c r="C6" s="31"/>
      <c r="D6" s="31"/>
      <c r="E6" s="31"/>
      <c r="F6" s="31"/>
      <c r="G6" s="10" t="s">
        <v>134</v>
      </c>
      <c r="H6" s="11">
        <v>6</v>
      </c>
    </row>
    <row r="7" spans="1:8" x14ac:dyDescent="0.25">
      <c r="A7" s="34"/>
      <c r="B7" s="20"/>
      <c r="C7" s="31"/>
      <c r="D7" s="31"/>
      <c r="E7" s="31"/>
      <c r="F7" s="31"/>
      <c r="G7" s="22" t="s">
        <v>124</v>
      </c>
      <c r="H7" s="23"/>
    </row>
    <row r="8" spans="1:8" x14ac:dyDescent="0.25">
      <c r="A8" s="34"/>
      <c r="B8" s="20"/>
      <c r="C8" s="31"/>
      <c r="D8" s="31"/>
      <c r="E8" s="31"/>
      <c r="F8" s="31"/>
      <c r="G8" s="10" t="s">
        <v>123</v>
      </c>
      <c r="H8" s="11">
        <v>36</v>
      </c>
    </row>
    <row r="9" spans="1:8" ht="60" customHeight="1" thickBot="1" x14ac:dyDescent="0.3">
      <c r="A9" s="34"/>
      <c r="B9" s="20"/>
      <c r="C9" s="32"/>
      <c r="D9" s="32"/>
      <c r="E9" s="32"/>
      <c r="F9" s="32"/>
      <c r="G9" s="24" t="s">
        <v>8</v>
      </c>
      <c r="H9" s="26">
        <f>SUM(H3:H4,H6:H6,H8:H8,)</f>
        <v>150</v>
      </c>
    </row>
    <row r="10" spans="1:8" ht="150" customHeight="1" thickBot="1" x14ac:dyDescent="0.3">
      <c r="A10" s="35"/>
      <c r="B10" s="21"/>
      <c r="C10" s="28" t="s">
        <v>187</v>
      </c>
      <c r="D10" s="28"/>
      <c r="E10" s="28"/>
      <c r="F10" s="29"/>
      <c r="G10" s="25"/>
      <c r="H10" s="27"/>
    </row>
    <row r="11" spans="1:8" x14ac:dyDescent="0.25">
      <c r="A11" s="33">
        <v>2</v>
      </c>
      <c r="B11" s="19" t="s">
        <v>182</v>
      </c>
      <c r="C11" s="30" t="s">
        <v>186</v>
      </c>
      <c r="D11" s="30" t="s">
        <v>185</v>
      </c>
      <c r="E11" s="30" t="s">
        <v>140</v>
      </c>
      <c r="F11" s="30" t="s">
        <v>184</v>
      </c>
      <c r="G11" s="22" t="s">
        <v>163</v>
      </c>
      <c r="H11" s="23"/>
    </row>
    <row r="12" spans="1:8" ht="16.5" thickBot="1" x14ac:dyDescent="0.3">
      <c r="A12" s="34"/>
      <c r="B12" s="20"/>
      <c r="C12" s="31"/>
      <c r="D12" s="31"/>
      <c r="E12" s="31"/>
      <c r="F12" s="31"/>
      <c r="G12" s="10" t="s">
        <v>139</v>
      </c>
      <c r="H12" s="11">
        <v>39</v>
      </c>
    </row>
    <row r="13" spans="1:8" x14ac:dyDescent="0.25">
      <c r="A13" s="34"/>
      <c r="B13" s="20"/>
      <c r="C13" s="31"/>
      <c r="D13" s="31"/>
      <c r="E13" s="31"/>
      <c r="F13" s="31"/>
      <c r="G13" s="22" t="s">
        <v>152</v>
      </c>
      <c r="H13" s="23"/>
    </row>
    <row r="14" spans="1:8" x14ac:dyDescent="0.25">
      <c r="A14" s="34"/>
      <c r="B14" s="20"/>
      <c r="C14" s="31"/>
      <c r="D14" s="31"/>
      <c r="E14" s="31"/>
      <c r="F14" s="31"/>
      <c r="G14" s="10" t="s">
        <v>108</v>
      </c>
      <c r="H14" s="11">
        <v>4</v>
      </c>
    </row>
    <row r="15" spans="1:8" ht="123" customHeight="1" thickBot="1" x14ac:dyDescent="0.3">
      <c r="A15" s="34"/>
      <c r="B15" s="20"/>
      <c r="C15" s="32"/>
      <c r="D15" s="32"/>
      <c r="E15" s="32"/>
      <c r="F15" s="32"/>
      <c r="G15" s="24" t="s">
        <v>8</v>
      </c>
      <c r="H15" s="26">
        <f>SUM(H12:H12,H14:H14)</f>
        <v>43</v>
      </c>
    </row>
    <row r="16" spans="1:8" ht="150" customHeight="1" thickBot="1" x14ac:dyDescent="0.3">
      <c r="A16" s="35"/>
      <c r="B16" s="21"/>
      <c r="C16" s="28" t="s">
        <v>183</v>
      </c>
      <c r="D16" s="28"/>
      <c r="E16" s="28"/>
      <c r="F16" s="29"/>
      <c r="G16" s="25"/>
      <c r="H16" s="27"/>
    </row>
    <row r="17" spans="1:8" x14ac:dyDescent="0.25">
      <c r="A17" s="33">
        <v>3</v>
      </c>
      <c r="B17" s="19" t="s">
        <v>182</v>
      </c>
      <c r="C17" s="30" t="s">
        <v>181</v>
      </c>
      <c r="D17" s="30" t="s">
        <v>180</v>
      </c>
      <c r="E17" s="30" t="s">
        <v>137</v>
      </c>
      <c r="F17" s="30" t="s">
        <v>179</v>
      </c>
      <c r="G17" s="22" t="s">
        <v>163</v>
      </c>
      <c r="H17" s="23"/>
    </row>
    <row r="18" spans="1:8" ht="16.5" thickBot="1" x14ac:dyDescent="0.3">
      <c r="A18" s="34"/>
      <c r="B18" s="20"/>
      <c r="C18" s="31"/>
      <c r="D18" s="31"/>
      <c r="E18" s="31"/>
      <c r="F18" s="31"/>
      <c r="G18" s="10" t="s">
        <v>139</v>
      </c>
      <c r="H18" s="11">
        <v>15</v>
      </c>
    </row>
    <row r="19" spans="1:8" x14ac:dyDescent="0.25">
      <c r="A19" s="34"/>
      <c r="B19" s="20"/>
      <c r="C19" s="31"/>
      <c r="D19" s="31"/>
      <c r="E19" s="31"/>
      <c r="F19" s="31"/>
      <c r="G19" s="22" t="s">
        <v>124</v>
      </c>
      <c r="H19" s="23"/>
    </row>
    <row r="20" spans="1:8" x14ac:dyDescent="0.25">
      <c r="A20" s="34"/>
      <c r="B20" s="20"/>
      <c r="C20" s="31"/>
      <c r="D20" s="31"/>
      <c r="E20" s="31"/>
      <c r="F20" s="31"/>
      <c r="G20" s="10" t="s">
        <v>123</v>
      </c>
      <c r="H20" s="11">
        <v>36</v>
      </c>
    </row>
    <row r="21" spans="1:8" ht="136.5" customHeight="1" thickBot="1" x14ac:dyDescent="0.3">
      <c r="A21" s="34"/>
      <c r="B21" s="20"/>
      <c r="C21" s="32"/>
      <c r="D21" s="32"/>
      <c r="E21" s="32"/>
      <c r="F21" s="32"/>
      <c r="G21" s="24" t="s">
        <v>8</v>
      </c>
      <c r="H21" s="26">
        <f>SUM(H18:H18,H20:H20,)</f>
        <v>51</v>
      </c>
    </row>
    <row r="22" spans="1:8" ht="150" customHeight="1" thickBot="1" x14ac:dyDescent="0.3">
      <c r="A22" s="35"/>
      <c r="B22" s="21"/>
      <c r="C22" s="28" t="s">
        <v>178</v>
      </c>
      <c r="D22" s="28"/>
      <c r="E22" s="28"/>
      <c r="F22" s="29"/>
      <c r="G22" s="25"/>
      <c r="H22" s="27"/>
    </row>
    <row r="23" spans="1:8" x14ac:dyDescent="0.25">
      <c r="A23" s="33">
        <v>4</v>
      </c>
      <c r="B23" s="19" t="s">
        <v>172</v>
      </c>
      <c r="C23" s="30" t="s">
        <v>177</v>
      </c>
      <c r="D23" s="30" t="s">
        <v>176</v>
      </c>
      <c r="E23" s="30" t="s">
        <v>175</v>
      </c>
      <c r="F23" s="30" t="s">
        <v>174</v>
      </c>
      <c r="G23" s="22" t="s">
        <v>152</v>
      </c>
      <c r="H23" s="23"/>
    </row>
    <row r="24" spans="1:8" ht="16.5" thickBot="1" x14ac:dyDescent="0.3">
      <c r="A24" s="34"/>
      <c r="B24" s="20"/>
      <c r="C24" s="31"/>
      <c r="D24" s="31"/>
      <c r="E24" s="31"/>
      <c r="F24" s="31"/>
      <c r="G24" s="10" t="s">
        <v>109</v>
      </c>
      <c r="H24" s="11">
        <v>9</v>
      </c>
    </row>
    <row r="25" spans="1:8" x14ac:dyDescent="0.25">
      <c r="A25" s="34"/>
      <c r="B25" s="20"/>
      <c r="C25" s="31"/>
      <c r="D25" s="31"/>
      <c r="E25" s="31"/>
      <c r="F25" s="31"/>
      <c r="G25" s="22" t="s">
        <v>163</v>
      </c>
      <c r="H25" s="23"/>
    </row>
    <row r="26" spans="1:8" x14ac:dyDescent="0.25">
      <c r="A26" s="34"/>
      <c r="B26" s="20"/>
      <c r="C26" s="31"/>
      <c r="D26" s="31"/>
      <c r="E26" s="31"/>
      <c r="F26" s="31"/>
      <c r="G26" s="10" t="s">
        <v>138</v>
      </c>
      <c r="H26" s="11">
        <v>25</v>
      </c>
    </row>
    <row r="27" spans="1:8" ht="159.75" customHeight="1" thickBot="1" x14ac:dyDescent="0.3">
      <c r="A27" s="34"/>
      <c r="B27" s="20"/>
      <c r="C27" s="32"/>
      <c r="D27" s="32"/>
      <c r="E27" s="32"/>
      <c r="F27" s="32"/>
      <c r="G27" s="24" t="s">
        <v>8</v>
      </c>
      <c r="H27" s="26">
        <f>SUM(H24:H24,H26:H26,)</f>
        <v>34</v>
      </c>
    </row>
    <row r="28" spans="1:8" ht="150" customHeight="1" thickBot="1" x14ac:dyDescent="0.3">
      <c r="A28" s="35"/>
      <c r="B28" s="21"/>
      <c r="C28" s="28" t="s">
        <v>173</v>
      </c>
      <c r="D28" s="28"/>
      <c r="E28" s="28"/>
      <c r="F28" s="29"/>
      <c r="G28" s="25"/>
      <c r="H28" s="27"/>
    </row>
    <row r="29" spans="1:8" x14ac:dyDescent="0.25">
      <c r="A29" s="33">
        <v>5</v>
      </c>
      <c r="B29" s="19" t="s">
        <v>172</v>
      </c>
      <c r="C29" s="30" t="s">
        <v>171</v>
      </c>
      <c r="D29" s="30" t="s">
        <v>170</v>
      </c>
      <c r="E29" s="30" t="s">
        <v>114</v>
      </c>
      <c r="F29" s="30" t="s">
        <v>169</v>
      </c>
      <c r="G29" s="22" t="s">
        <v>163</v>
      </c>
      <c r="H29" s="23"/>
    </row>
    <row r="30" spans="1:8" x14ac:dyDescent="0.25">
      <c r="A30" s="34"/>
      <c r="B30" s="20"/>
      <c r="C30" s="31"/>
      <c r="D30" s="31"/>
      <c r="E30" s="31"/>
      <c r="F30" s="31"/>
      <c r="G30" s="10" t="s">
        <v>138</v>
      </c>
      <c r="H30" s="11">
        <v>29</v>
      </c>
    </row>
    <row r="31" spans="1:8" ht="145.5" customHeight="1" thickBot="1" x14ac:dyDescent="0.3">
      <c r="A31" s="34"/>
      <c r="B31" s="20"/>
      <c r="C31" s="32"/>
      <c r="D31" s="32"/>
      <c r="E31" s="32"/>
      <c r="F31" s="32"/>
      <c r="G31" s="24" t="s">
        <v>8</v>
      </c>
      <c r="H31" s="26">
        <f>SUM(H30:H30,)</f>
        <v>29</v>
      </c>
    </row>
    <row r="32" spans="1:8" ht="150" customHeight="1" thickBot="1" x14ac:dyDescent="0.3">
      <c r="A32" s="35"/>
      <c r="B32" s="21"/>
      <c r="C32" s="28" t="s">
        <v>168</v>
      </c>
      <c r="D32" s="28"/>
      <c r="E32" s="28"/>
      <c r="F32" s="29"/>
      <c r="G32" s="25"/>
      <c r="H32" s="27"/>
    </row>
    <row r="33" spans="1:8" x14ac:dyDescent="0.25">
      <c r="A33" s="33">
        <v>6</v>
      </c>
      <c r="B33" s="19" t="s">
        <v>156</v>
      </c>
      <c r="C33" s="30" t="s">
        <v>167</v>
      </c>
      <c r="D33" s="30" t="s">
        <v>166</v>
      </c>
      <c r="E33" s="30" t="s">
        <v>165</v>
      </c>
      <c r="F33" s="30" t="s">
        <v>164</v>
      </c>
      <c r="G33" s="22" t="s">
        <v>163</v>
      </c>
      <c r="H33" s="23"/>
    </row>
    <row r="34" spans="1:8" x14ac:dyDescent="0.25">
      <c r="A34" s="34"/>
      <c r="B34" s="20"/>
      <c r="C34" s="31"/>
      <c r="D34" s="31"/>
      <c r="E34" s="31"/>
      <c r="F34" s="31"/>
      <c r="G34" s="10" t="s">
        <v>130</v>
      </c>
      <c r="H34" s="11">
        <v>52</v>
      </c>
    </row>
    <row r="35" spans="1:8" x14ac:dyDescent="0.25">
      <c r="A35" s="34"/>
      <c r="B35" s="20"/>
      <c r="C35" s="31"/>
      <c r="D35" s="31"/>
      <c r="E35" s="31"/>
      <c r="F35" s="31"/>
      <c r="G35" s="10" t="s">
        <v>162</v>
      </c>
      <c r="H35" s="11">
        <v>52</v>
      </c>
    </row>
    <row r="36" spans="1:8" ht="16.5" thickBot="1" x14ac:dyDescent="0.3">
      <c r="A36" s="34"/>
      <c r="B36" s="20"/>
      <c r="C36" s="31"/>
      <c r="D36" s="31"/>
      <c r="E36" s="31"/>
      <c r="F36" s="31"/>
      <c r="G36" s="10" t="s">
        <v>161</v>
      </c>
      <c r="H36" s="11">
        <v>36</v>
      </c>
    </row>
    <row r="37" spans="1:8" x14ac:dyDescent="0.25">
      <c r="A37" s="34"/>
      <c r="B37" s="20"/>
      <c r="C37" s="31"/>
      <c r="D37" s="31"/>
      <c r="E37" s="31"/>
      <c r="F37" s="31"/>
      <c r="G37" s="22" t="s">
        <v>124</v>
      </c>
      <c r="H37" s="23"/>
    </row>
    <row r="38" spans="1:8" ht="16.5" thickBot="1" x14ac:dyDescent="0.3">
      <c r="A38" s="34"/>
      <c r="B38" s="20"/>
      <c r="C38" s="31"/>
      <c r="D38" s="31"/>
      <c r="E38" s="31"/>
      <c r="F38" s="31"/>
      <c r="G38" s="10" t="s">
        <v>123</v>
      </c>
      <c r="H38" s="11">
        <v>36</v>
      </c>
    </row>
    <row r="39" spans="1:8" x14ac:dyDescent="0.25">
      <c r="A39" s="34"/>
      <c r="B39" s="20"/>
      <c r="C39" s="31"/>
      <c r="D39" s="31"/>
      <c r="E39" s="31"/>
      <c r="F39" s="31"/>
      <c r="G39" s="22" t="s">
        <v>160</v>
      </c>
      <c r="H39" s="23"/>
    </row>
    <row r="40" spans="1:8" x14ac:dyDescent="0.25">
      <c r="A40" s="34"/>
      <c r="B40" s="20"/>
      <c r="C40" s="31"/>
      <c r="D40" s="31"/>
      <c r="E40" s="31"/>
      <c r="F40" s="31"/>
      <c r="G40" s="10" t="s">
        <v>159</v>
      </c>
      <c r="H40" s="11">
        <v>36</v>
      </c>
    </row>
    <row r="41" spans="1:8" x14ac:dyDescent="0.25">
      <c r="A41" s="34"/>
      <c r="B41" s="20"/>
      <c r="C41" s="31"/>
      <c r="D41" s="31"/>
      <c r="E41" s="31"/>
      <c r="F41" s="31"/>
      <c r="G41" s="10" t="s">
        <v>158</v>
      </c>
      <c r="H41" s="11">
        <v>144</v>
      </c>
    </row>
    <row r="42" spans="1:8" ht="16.5" thickBot="1" x14ac:dyDescent="0.3">
      <c r="A42" s="34"/>
      <c r="B42" s="20"/>
      <c r="C42" s="32"/>
      <c r="D42" s="32"/>
      <c r="E42" s="32"/>
      <c r="F42" s="32"/>
      <c r="G42" s="24" t="s">
        <v>8</v>
      </c>
      <c r="H42" s="26">
        <f>SUM(H34:H36,H38:H38,H40:H41)</f>
        <v>356</v>
      </c>
    </row>
    <row r="43" spans="1:8" ht="150" customHeight="1" thickBot="1" x14ac:dyDescent="0.3">
      <c r="A43" s="35"/>
      <c r="B43" s="21"/>
      <c r="C43" s="28" t="s">
        <v>157</v>
      </c>
      <c r="D43" s="28"/>
      <c r="E43" s="28"/>
      <c r="F43" s="29"/>
      <c r="G43" s="25"/>
      <c r="H43" s="27"/>
    </row>
    <row r="44" spans="1:8" x14ac:dyDescent="0.25">
      <c r="A44" s="33">
        <v>7</v>
      </c>
      <c r="B44" s="19" t="s">
        <v>156</v>
      </c>
      <c r="C44" s="30" t="s">
        <v>155</v>
      </c>
      <c r="D44" s="30" t="s">
        <v>154</v>
      </c>
      <c r="E44" s="30" t="s">
        <v>136</v>
      </c>
      <c r="F44" s="30" t="s">
        <v>153</v>
      </c>
      <c r="G44" s="22" t="s">
        <v>135</v>
      </c>
      <c r="H44" s="23"/>
    </row>
    <row r="45" spans="1:8" x14ac:dyDescent="0.25">
      <c r="A45" s="34"/>
      <c r="B45" s="20"/>
      <c r="C45" s="31"/>
      <c r="D45" s="31"/>
      <c r="E45" s="31"/>
      <c r="F45" s="31"/>
      <c r="G45" s="10" t="s">
        <v>134</v>
      </c>
      <c r="H45" s="11">
        <v>32</v>
      </c>
    </row>
    <row r="46" spans="1:8" ht="16.5" thickBot="1" x14ac:dyDescent="0.3">
      <c r="A46" s="34"/>
      <c r="B46" s="20"/>
      <c r="C46" s="31"/>
      <c r="D46" s="31"/>
      <c r="E46" s="31"/>
      <c r="F46" s="31"/>
      <c r="G46" s="10" t="s">
        <v>133</v>
      </c>
      <c r="H46" s="11">
        <v>29</v>
      </c>
    </row>
    <row r="47" spans="1:8" x14ac:dyDescent="0.25">
      <c r="A47" s="34"/>
      <c r="B47" s="20"/>
      <c r="C47" s="31"/>
      <c r="D47" s="31"/>
      <c r="E47" s="31"/>
      <c r="F47" s="31"/>
      <c r="G47" s="22" t="s">
        <v>152</v>
      </c>
      <c r="H47" s="23"/>
    </row>
    <row r="48" spans="1:8" x14ac:dyDescent="0.25">
      <c r="A48" s="34"/>
      <c r="B48" s="20"/>
      <c r="C48" s="31"/>
      <c r="D48" s="31"/>
      <c r="E48" s="31"/>
      <c r="F48" s="31"/>
      <c r="G48" s="10" t="s">
        <v>151</v>
      </c>
      <c r="H48" s="11">
        <v>14</v>
      </c>
    </row>
    <row r="49" spans="1:9" ht="16.5" thickBot="1" x14ac:dyDescent="0.3">
      <c r="A49" s="34"/>
      <c r="B49" s="20"/>
      <c r="C49" s="31"/>
      <c r="D49" s="31"/>
      <c r="E49" s="31"/>
      <c r="F49" s="31"/>
      <c r="G49" s="10" t="s">
        <v>107</v>
      </c>
      <c r="H49" s="11">
        <v>9</v>
      </c>
    </row>
    <row r="50" spans="1:9" x14ac:dyDescent="0.25">
      <c r="A50" s="34"/>
      <c r="B50" s="20"/>
      <c r="C50" s="31"/>
      <c r="D50" s="31"/>
      <c r="E50" s="31"/>
      <c r="F50" s="31"/>
      <c r="G50" s="22" t="s">
        <v>150</v>
      </c>
      <c r="H50" s="23"/>
    </row>
    <row r="51" spans="1:9" x14ac:dyDescent="0.25">
      <c r="A51" s="34"/>
      <c r="B51" s="20"/>
      <c r="C51" s="31"/>
      <c r="D51" s="31"/>
      <c r="E51" s="31"/>
      <c r="F51" s="31"/>
      <c r="G51" s="10" t="s">
        <v>111</v>
      </c>
      <c r="H51" s="11">
        <v>36</v>
      </c>
    </row>
    <row r="52" spans="1:9" x14ac:dyDescent="0.25">
      <c r="A52" s="34"/>
      <c r="B52" s="20"/>
      <c r="C52" s="31"/>
      <c r="D52" s="31"/>
      <c r="E52" s="31"/>
      <c r="F52" s="31"/>
      <c r="G52" s="10" t="s">
        <v>110</v>
      </c>
      <c r="H52" s="11">
        <v>36</v>
      </c>
    </row>
    <row r="53" spans="1:9" ht="135" customHeight="1" thickBot="1" x14ac:dyDescent="0.3">
      <c r="A53" s="34"/>
      <c r="B53" s="20"/>
      <c r="C53" s="32"/>
      <c r="D53" s="32"/>
      <c r="E53" s="32"/>
      <c r="F53" s="32"/>
      <c r="G53" s="24" t="s">
        <v>8</v>
      </c>
      <c r="H53" s="26">
        <f>SUM(H45:H46,H48:H49,H51:H52,)</f>
        <v>156</v>
      </c>
    </row>
    <row r="54" spans="1:9" ht="150" customHeight="1" thickBot="1" x14ac:dyDescent="0.3">
      <c r="A54" s="35"/>
      <c r="B54" s="21"/>
      <c r="C54" s="28" t="s">
        <v>149</v>
      </c>
      <c r="D54" s="28"/>
      <c r="E54" s="28"/>
      <c r="F54" s="29"/>
      <c r="G54" s="25"/>
      <c r="H54" s="27"/>
    </row>
    <row r="55" spans="1:9" ht="16.5" thickBot="1" x14ac:dyDescent="0.3">
      <c r="A55" s="43" t="s">
        <v>148</v>
      </c>
      <c r="B55" s="44"/>
      <c r="C55" s="44"/>
      <c r="D55" s="44"/>
      <c r="E55" s="45"/>
      <c r="F55" s="46">
        <f>H53+H42+H31+H27+H21+H15+H9</f>
        <v>819</v>
      </c>
      <c r="G55" s="47"/>
      <c r="H55" s="48"/>
    </row>
    <row r="56" spans="1:9" ht="300" customHeight="1" thickBot="1" x14ac:dyDescent="0.3">
      <c r="A56" s="38" t="s">
        <v>9</v>
      </c>
      <c r="B56" s="39"/>
      <c r="C56" s="40" t="s">
        <v>147</v>
      </c>
      <c r="D56" s="49"/>
      <c r="E56" s="49"/>
      <c r="F56" s="50"/>
      <c r="G56" s="12" t="s">
        <v>112</v>
      </c>
      <c r="H56" s="13" t="s">
        <v>144</v>
      </c>
      <c r="I56" s="17"/>
    </row>
    <row r="57" spans="1:9" ht="300" customHeight="1" thickBot="1" x14ac:dyDescent="0.3">
      <c r="A57" s="38" t="s">
        <v>9</v>
      </c>
      <c r="B57" s="39"/>
      <c r="C57" s="40" t="s">
        <v>146</v>
      </c>
      <c r="D57" s="41"/>
      <c r="E57" s="41"/>
      <c r="F57" s="42"/>
      <c r="G57" s="12" t="s">
        <v>112</v>
      </c>
      <c r="H57" s="13" t="s">
        <v>144</v>
      </c>
      <c r="I57" s="17"/>
    </row>
    <row r="58" spans="1:9" ht="300" customHeight="1" thickBot="1" x14ac:dyDescent="0.3">
      <c r="A58" s="38" t="s">
        <v>9</v>
      </c>
      <c r="B58" s="39"/>
      <c r="C58" s="40" t="s">
        <v>145</v>
      </c>
      <c r="D58" s="49"/>
      <c r="E58" s="49"/>
      <c r="F58" s="50"/>
      <c r="G58" s="12" t="s">
        <v>112</v>
      </c>
      <c r="H58" s="13" t="s">
        <v>144</v>
      </c>
      <c r="I58" s="17"/>
    </row>
  </sheetData>
  <sheetProtection algorithmName="SHA-512" hashValue="6wFbttb43Pvnxk/3uvULUd6ty3ucvMoy5Q8dwS/rVYm7+1hyi7WIVGSKxD1LqUoFgAyBOuT0V76pgGktClGAhQ==" saltValue="TOGdIF7epmopVz4fVPlDug==" spinCount="100000" sheet="1" formatCells="0" formatColumns="0" formatRows="0" insertColumns="0" insertRows="0" insertHyperlinks="0" sort="0" autoFilter="0"/>
  <autoFilter ref="A1:H394" xr:uid="{00000000-0009-0000-0000-000000000000}"/>
  <mergeCells count="87">
    <mergeCell ref="A58:B58"/>
    <mergeCell ref="C58:F58"/>
    <mergeCell ref="A55:E55"/>
    <mergeCell ref="F55:H55"/>
    <mergeCell ref="A56:B56"/>
    <mergeCell ref="C56:F56"/>
    <mergeCell ref="A57:B57"/>
    <mergeCell ref="C57:F57"/>
    <mergeCell ref="G17:H17"/>
    <mergeCell ref="G19:H19"/>
    <mergeCell ref="G21:G22"/>
    <mergeCell ref="H21:H22"/>
    <mergeCell ref="C22:F22"/>
    <mergeCell ref="C17:C21"/>
    <mergeCell ref="D17:D21"/>
    <mergeCell ref="E17:E21"/>
    <mergeCell ref="F17:F21"/>
    <mergeCell ref="G11:H11"/>
    <mergeCell ref="G13:H13"/>
    <mergeCell ref="G15:G16"/>
    <mergeCell ref="H15:H16"/>
    <mergeCell ref="C16:F16"/>
    <mergeCell ref="C11:C15"/>
    <mergeCell ref="D11:D15"/>
    <mergeCell ref="E11:E15"/>
    <mergeCell ref="D2:D9"/>
    <mergeCell ref="E2:E9"/>
    <mergeCell ref="B23:B28"/>
    <mergeCell ref="B29:B32"/>
    <mergeCell ref="F2:F9"/>
    <mergeCell ref="B11:B16"/>
    <mergeCell ref="B17:B22"/>
    <mergeCell ref="A33:A43"/>
    <mergeCell ref="A44:A54"/>
    <mergeCell ref="B2:B10"/>
    <mergeCell ref="G2:H2"/>
    <mergeCell ref="G5:H5"/>
    <mergeCell ref="G7:H7"/>
    <mergeCell ref="G9:G10"/>
    <mergeCell ref="H9:H10"/>
    <mergeCell ref="C10:F10"/>
    <mergeCell ref="C2:C9"/>
    <mergeCell ref="F11:F15"/>
    <mergeCell ref="A2:A10"/>
    <mergeCell ref="A11:A16"/>
    <mergeCell ref="A17:A22"/>
    <mergeCell ref="A23:A28"/>
    <mergeCell ref="A29:A32"/>
    <mergeCell ref="G23:H23"/>
    <mergeCell ref="G25:H25"/>
    <mergeCell ref="G27:G28"/>
    <mergeCell ref="H27:H28"/>
    <mergeCell ref="C28:F28"/>
    <mergeCell ref="C23:C27"/>
    <mergeCell ref="D23:D27"/>
    <mergeCell ref="E23:E27"/>
    <mergeCell ref="F23:F27"/>
    <mergeCell ref="G29:H29"/>
    <mergeCell ref="G31:G32"/>
    <mergeCell ref="H31:H32"/>
    <mergeCell ref="C32:F32"/>
    <mergeCell ref="C29:C31"/>
    <mergeCell ref="D29:D31"/>
    <mergeCell ref="E29:E31"/>
    <mergeCell ref="F29:F31"/>
    <mergeCell ref="G42:G43"/>
    <mergeCell ref="H42:H43"/>
    <mergeCell ref="C43:F43"/>
    <mergeCell ref="C33:C42"/>
    <mergeCell ref="D33:D42"/>
    <mergeCell ref="E33:E42"/>
    <mergeCell ref="E44:E53"/>
    <mergeCell ref="F44:F53"/>
    <mergeCell ref="F33:F42"/>
    <mergeCell ref="B44:B54"/>
    <mergeCell ref="G44:H44"/>
    <mergeCell ref="G47:H47"/>
    <mergeCell ref="G50:H50"/>
    <mergeCell ref="G53:G54"/>
    <mergeCell ref="H53:H54"/>
    <mergeCell ref="C54:F54"/>
    <mergeCell ref="C44:C53"/>
    <mergeCell ref="D44:D53"/>
    <mergeCell ref="B33:B43"/>
    <mergeCell ref="G33:H33"/>
    <mergeCell ref="G37:H37"/>
    <mergeCell ref="G39:H3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8F430-C372-450D-91F3-4E9E3BC4F455}">
  <dimension ref="A1:H75"/>
  <sheetViews>
    <sheetView zoomScale="85" zoomScaleNormal="85" workbookViewId="0">
      <selection activeCell="M10" sqref="M10"/>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7109375" style="3" customWidth="1"/>
    <col min="6" max="6" width="28" style="3" customWidth="1"/>
    <col min="7" max="7" width="24" style="3" customWidth="1"/>
    <col min="8" max="8" width="23.140625" style="3" customWidth="1"/>
    <col min="9" max="16384" width="9.140625" style="2"/>
  </cols>
  <sheetData>
    <row r="1" spans="1:8" s="1" customFormat="1" ht="48" thickBot="1" x14ac:dyDescent="0.3">
      <c r="A1" s="5" t="s">
        <v>0</v>
      </c>
      <c r="B1" s="6" t="s">
        <v>1</v>
      </c>
      <c r="C1" s="16" t="s">
        <v>2</v>
      </c>
      <c r="D1" s="7" t="s">
        <v>3</v>
      </c>
      <c r="E1" s="7" t="s">
        <v>4</v>
      </c>
      <c r="F1" s="7" t="s">
        <v>5</v>
      </c>
      <c r="G1" s="8" t="s">
        <v>6</v>
      </c>
      <c r="H1" s="9" t="s">
        <v>7</v>
      </c>
    </row>
    <row r="2" spans="1:8" x14ac:dyDescent="0.25">
      <c r="A2" s="33">
        <v>1</v>
      </c>
      <c r="B2" s="19" t="s">
        <v>323</v>
      </c>
      <c r="C2" s="30" t="s">
        <v>359</v>
      </c>
      <c r="D2" s="30" t="s">
        <v>358</v>
      </c>
      <c r="E2" s="30" t="s">
        <v>353</v>
      </c>
      <c r="F2" s="30" t="s">
        <v>357</v>
      </c>
      <c r="G2" s="22" t="s">
        <v>313</v>
      </c>
      <c r="H2" s="23"/>
    </row>
    <row r="3" spans="1:8" ht="47.25" x14ac:dyDescent="0.25">
      <c r="A3" s="34"/>
      <c r="B3" s="20"/>
      <c r="C3" s="31"/>
      <c r="D3" s="31"/>
      <c r="E3" s="31"/>
      <c r="F3" s="31"/>
      <c r="G3" s="10" t="s">
        <v>121</v>
      </c>
      <c r="H3" s="11">
        <v>10</v>
      </c>
    </row>
    <row r="4" spans="1:8" ht="31.5" x14ac:dyDescent="0.25">
      <c r="A4" s="34"/>
      <c r="B4" s="20"/>
      <c r="C4" s="31"/>
      <c r="D4" s="31"/>
      <c r="E4" s="31"/>
      <c r="F4" s="31"/>
      <c r="G4" s="10" t="s">
        <v>120</v>
      </c>
      <c r="H4" s="11">
        <v>5</v>
      </c>
    </row>
    <row r="5" spans="1:8" ht="32.25" thickBot="1" x14ac:dyDescent="0.3">
      <c r="A5" s="34"/>
      <c r="B5" s="20"/>
      <c r="C5" s="31"/>
      <c r="D5" s="31"/>
      <c r="E5" s="31"/>
      <c r="F5" s="31"/>
      <c r="G5" s="10" t="s">
        <v>119</v>
      </c>
      <c r="H5" s="11">
        <v>5</v>
      </c>
    </row>
    <row r="6" spans="1:8" x14ac:dyDescent="0.25">
      <c r="A6" s="34"/>
      <c r="B6" s="20"/>
      <c r="C6" s="31"/>
      <c r="D6" s="31"/>
      <c r="E6" s="31"/>
      <c r="F6" s="31"/>
      <c r="G6" s="22" t="s">
        <v>332</v>
      </c>
      <c r="H6" s="23"/>
    </row>
    <row r="7" spans="1:8" x14ac:dyDescent="0.25">
      <c r="A7" s="34"/>
      <c r="B7" s="20"/>
      <c r="C7" s="31"/>
      <c r="D7" s="31"/>
      <c r="E7" s="31"/>
      <c r="F7" s="31"/>
      <c r="G7" s="10" t="s">
        <v>275</v>
      </c>
      <c r="H7" s="11">
        <v>5</v>
      </c>
    </row>
    <row r="8" spans="1:8" x14ac:dyDescent="0.25">
      <c r="A8" s="34"/>
      <c r="B8" s="20"/>
      <c r="C8" s="31"/>
      <c r="D8" s="31"/>
      <c r="E8" s="31"/>
      <c r="F8" s="31"/>
      <c r="G8" s="10" t="s">
        <v>162</v>
      </c>
      <c r="H8" s="11">
        <v>5</v>
      </c>
    </row>
    <row r="9" spans="1:8" ht="16.5" thickBot="1" x14ac:dyDescent="0.3">
      <c r="A9" s="34"/>
      <c r="B9" s="20"/>
      <c r="C9" s="32"/>
      <c r="D9" s="32"/>
      <c r="E9" s="32"/>
      <c r="F9" s="32"/>
      <c r="G9" s="24" t="s">
        <v>8</v>
      </c>
      <c r="H9" s="26">
        <f>SUM(H3:H5,H7:H8)</f>
        <v>30</v>
      </c>
    </row>
    <row r="10" spans="1:8" ht="150" customHeight="1" thickBot="1" x14ac:dyDescent="0.3">
      <c r="A10" s="35"/>
      <c r="B10" s="21"/>
      <c r="C10" s="28" t="s">
        <v>356</v>
      </c>
      <c r="D10" s="28"/>
      <c r="E10" s="28"/>
      <c r="F10" s="29"/>
      <c r="G10" s="25"/>
      <c r="H10" s="27"/>
    </row>
    <row r="11" spans="1:8" x14ac:dyDescent="0.25">
      <c r="A11" s="33">
        <v>2</v>
      </c>
      <c r="B11" s="19" t="s">
        <v>337</v>
      </c>
      <c r="C11" s="30" t="s">
        <v>355</v>
      </c>
      <c r="D11" s="30" t="s">
        <v>354</v>
      </c>
      <c r="E11" s="30" t="s">
        <v>353</v>
      </c>
      <c r="F11" s="30" t="s">
        <v>352</v>
      </c>
      <c r="G11" s="22" t="s">
        <v>313</v>
      </c>
      <c r="H11" s="23"/>
    </row>
    <row r="12" spans="1:8" ht="31.5" x14ac:dyDescent="0.25">
      <c r="A12" s="34"/>
      <c r="B12" s="20"/>
      <c r="C12" s="31"/>
      <c r="D12" s="31"/>
      <c r="E12" s="31"/>
      <c r="F12" s="31"/>
      <c r="G12" s="10" t="s">
        <v>120</v>
      </c>
      <c r="H12" s="11">
        <v>60</v>
      </c>
    </row>
    <row r="13" spans="1:8" ht="16.5" thickBot="1" x14ac:dyDescent="0.3">
      <c r="A13" s="34"/>
      <c r="B13" s="20"/>
      <c r="C13" s="31"/>
      <c r="D13" s="31"/>
      <c r="E13" s="31"/>
      <c r="F13" s="31"/>
      <c r="G13" s="10" t="s">
        <v>311</v>
      </c>
      <c r="H13" s="11">
        <v>20</v>
      </c>
    </row>
    <row r="14" spans="1:8" x14ac:dyDescent="0.25">
      <c r="A14" s="34"/>
      <c r="B14" s="20"/>
      <c r="C14" s="31"/>
      <c r="D14" s="31"/>
      <c r="E14" s="31"/>
      <c r="F14" s="31"/>
      <c r="G14" s="22" t="s">
        <v>332</v>
      </c>
      <c r="H14" s="23"/>
    </row>
    <row r="15" spans="1:8" x14ac:dyDescent="0.25">
      <c r="A15" s="34"/>
      <c r="B15" s="20"/>
      <c r="C15" s="31"/>
      <c r="D15" s="31"/>
      <c r="E15" s="31"/>
      <c r="F15" s="31"/>
      <c r="G15" s="10" t="s">
        <v>275</v>
      </c>
      <c r="H15" s="11">
        <v>5</v>
      </c>
    </row>
    <row r="16" spans="1:8" x14ac:dyDescent="0.25">
      <c r="A16" s="34"/>
      <c r="B16" s="20"/>
      <c r="C16" s="31"/>
      <c r="D16" s="31"/>
      <c r="E16" s="31"/>
      <c r="F16" s="31"/>
      <c r="G16" s="10" t="s">
        <v>162</v>
      </c>
      <c r="H16" s="11">
        <v>5</v>
      </c>
    </row>
    <row r="17" spans="1:8" ht="107.25" customHeight="1" thickBot="1" x14ac:dyDescent="0.3">
      <c r="A17" s="34"/>
      <c r="B17" s="20"/>
      <c r="C17" s="32"/>
      <c r="D17" s="32"/>
      <c r="E17" s="32"/>
      <c r="F17" s="32"/>
      <c r="G17" s="24" t="s">
        <v>8</v>
      </c>
      <c r="H17" s="26">
        <f>SUM(H12:H13,H15:H16,)</f>
        <v>90</v>
      </c>
    </row>
    <row r="18" spans="1:8" ht="150" customHeight="1" thickBot="1" x14ac:dyDescent="0.3">
      <c r="A18" s="35"/>
      <c r="B18" s="21"/>
      <c r="C18" s="28" t="s">
        <v>351</v>
      </c>
      <c r="D18" s="28"/>
      <c r="E18" s="28"/>
      <c r="F18" s="29"/>
      <c r="G18" s="25"/>
      <c r="H18" s="27"/>
    </row>
    <row r="19" spans="1:8" x14ac:dyDescent="0.25">
      <c r="A19" s="33">
        <v>3</v>
      </c>
      <c r="B19" s="51" t="s">
        <v>323</v>
      </c>
      <c r="C19" s="30" t="s">
        <v>350</v>
      </c>
      <c r="D19" s="30" t="s">
        <v>349</v>
      </c>
      <c r="E19" s="30" t="s">
        <v>343</v>
      </c>
      <c r="F19" s="30" t="s">
        <v>348</v>
      </c>
      <c r="G19" s="22" t="s">
        <v>313</v>
      </c>
      <c r="H19" s="23"/>
    </row>
    <row r="20" spans="1:8" ht="47.25" x14ac:dyDescent="0.25">
      <c r="A20" s="34"/>
      <c r="B20" s="20"/>
      <c r="C20" s="31"/>
      <c r="D20" s="31"/>
      <c r="E20" s="31"/>
      <c r="F20" s="31"/>
      <c r="G20" s="10" t="s">
        <v>121</v>
      </c>
      <c r="H20" s="11">
        <v>10</v>
      </c>
    </row>
    <row r="21" spans="1:8" ht="31.5" x14ac:dyDescent="0.25">
      <c r="A21" s="34"/>
      <c r="B21" s="20"/>
      <c r="C21" s="31"/>
      <c r="D21" s="31"/>
      <c r="E21" s="31"/>
      <c r="F21" s="31"/>
      <c r="G21" s="10" t="s">
        <v>120</v>
      </c>
      <c r="H21" s="11">
        <v>8</v>
      </c>
    </row>
    <row r="22" spans="1:8" ht="171" customHeight="1" thickBot="1" x14ac:dyDescent="0.3">
      <c r="A22" s="34"/>
      <c r="B22" s="20"/>
      <c r="C22" s="32"/>
      <c r="D22" s="32"/>
      <c r="E22" s="32"/>
      <c r="F22" s="32"/>
      <c r="G22" s="24" t="s">
        <v>8</v>
      </c>
      <c r="H22" s="26">
        <f>SUM(H20:H21,)</f>
        <v>18</v>
      </c>
    </row>
    <row r="23" spans="1:8" ht="150" customHeight="1" thickBot="1" x14ac:dyDescent="0.3">
      <c r="A23" s="35"/>
      <c r="B23" s="21"/>
      <c r="C23" s="28" t="s">
        <v>347</v>
      </c>
      <c r="D23" s="28"/>
      <c r="E23" s="28"/>
      <c r="F23" s="29"/>
      <c r="G23" s="25"/>
      <c r="H23" s="27"/>
    </row>
    <row r="24" spans="1:8" x14ac:dyDescent="0.25">
      <c r="A24" s="33">
        <v>4</v>
      </c>
      <c r="B24" s="19" t="s">
        <v>346</v>
      </c>
      <c r="C24" s="30" t="s">
        <v>345</v>
      </c>
      <c r="D24" s="30" t="s">
        <v>344</v>
      </c>
      <c r="E24" s="30" t="s">
        <v>343</v>
      </c>
      <c r="F24" s="30" t="s">
        <v>342</v>
      </c>
      <c r="G24" s="22" t="s">
        <v>313</v>
      </c>
      <c r="H24" s="23"/>
    </row>
    <row r="25" spans="1:8" ht="47.25" x14ac:dyDescent="0.25">
      <c r="A25" s="34"/>
      <c r="B25" s="20"/>
      <c r="C25" s="31"/>
      <c r="D25" s="31"/>
      <c r="E25" s="31"/>
      <c r="F25" s="31"/>
      <c r="G25" s="10" t="s">
        <v>121</v>
      </c>
      <c r="H25" s="11">
        <v>105</v>
      </c>
    </row>
    <row r="26" spans="1:8" x14ac:dyDescent="0.25">
      <c r="A26" s="34"/>
      <c r="B26" s="20"/>
      <c r="C26" s="31"/>
      <c r="D26" s="31"/>
      <c r="E26" s="31"/>
      <c r="F26" s="31"/>
      <c r="G26" s="10" t="s">
        <v>311</v>
      </c>
      <c r="H26" s="11">
        <v>10</v>
      </c>
    </row>
    <row r="27" spans="1:8" ht="111" customHeight="1" thickBot="1" x14ac:dyDescent="0.3">
      <c r="A27" s="34"/>
      <c r="B27" s="20"/>
      <c r="C27" s="32"/>
      <c r="D27" s="32"/>
      <c r="E27" s="32"/>
      <c r="F27" s="32"/>
      <c r="G27" s="24" t="s">
        <v>8</v>
      </c>
      <c r="H27" s="26">
        <f>SUM(H25:H26,)</f>
        <v>115</v>
      </c>
    </row>
    <row r="28" spans="1:8" ht="150" customHeight="1" thickBot="1" x14ac:dyDescent="0.3">
      <c r="A28" s="35"/>
      <c r="B28" s="21"/>
      <c r="C28" s="28" t="s">
        <v>341</v>
      </c>
      <c r="D28" s="28"/>
      <c r="E28" s="28"/>
      <c r="F28" s="29"/>
      <c r="G28" s="25"/>
      <c r="H28" s="27"/>
    </row>
    <row r="29" spans="1:8" x14ac:dyDescent="0.25">
      <c r="A29" s="33">
        <v>5</v>
      </c>
      <c r="B29" s="19" t="s">
        <v>323</v>
      </c>
      <c r="C29" s="30" t="s">
        <v>340</v>
      </c>
      <c r="D29" s="30" t="s">
        <v>122</v>
      </c>
      <c r="E29" s="30" t="s">
        <v>334</v>
      </c>
      <c r="F29" s="30" t="s">
        <v>339</v>
      </c>
      <c r="G29" s="22" t="s">
        <v>313</v>
      </c>
      <c r="H29" s="23"/>
    </row>
    <row r="30" spans="1:8" ht="31.5" x14ac:dyDescent="0.25">
      <c r="A30" s="34"/>
      <c r="B30" s="20"/>
      <c r="C30" s="31"/>
      <c r="D30" s="31"/>
      <c r="E30" s="31"/>
      <c r="F30" s="31"/>
      <c r="G30" s="10" t="s">
        <v>120</v>
      </c>
      <c r="H30" s="11">
        <v>10</v>
      </c>
    </row>
    <row r="31" spans="1:8" ht="16.5" thickBot="1" x14ac:dyDescent="0.3">
      <c r="A31" s="34"/>
      <c r="B31" s="20"/>
      <c r="C31" s="31"/>
      <c r="D31" s="31"/>
      <c r="E31" s="31"/>
      <c r="F31" s="31"/>
      <c r="G31" s="10" t="s">
        <v>311</v>
      </c>
      <c r="H31" s="11">
        <v>40</v>
      </c>
    </row>
    <row r="32" spans="1:8" x14ac:dyDescent="0.25">
      <c r="A32" s="34"/>
      <c r="B32" s="20"/>
      <c r="C32" s="31"/>
      <c r="D32" s="31"/>
      <c r="E32" s="31"/>
      <c r="F32" s="31"/>
      <c r="G32" s="22" t="s">
        <v>332</v>
      </c>
      <c r="H32" s="23"/>
    </row>
    <row r="33" spans="1:8" x14ac:dyDescent="0.25">
      <c r="A33" s="34"/>
      <c r="B33" s="20"/>
      <c r="C33" s="31"/>
      <c r="D33" s="31"/>
      <c r="E33" s="31"/>
      <c r="F33" s="31"/>
      <c r="G33" s="10" t="s">
        <v>275</v>
      </c>
      <c r="H33" s="11">
        <v>5</v>
      </c>
    </row>
    <row r="34" spans="1:8" x14ac:dyDescent="0.25">
      <c r="A34" s="34"/>
      <c r="B34" s="20"/>
      <c r="C34" s="31"/>
      <c r="D34" s="31"/>
      <c r="E34" s="31"/>
      <c r="F34" s="31"/>
      <c r="G34" s="10" t="s">
        <v>162</v>
      </c>
      <c r="H34" s="11">
        <v>5</v>
      </c>
    </row>
    <row r="35" spans="1:8" ht="157.5" customHeight="1" thickBot="1" x14ac:dyDescent="0.3">
      <c r="A35" s="34"/>
      <c r="B35" s="20"/>
      <c r="C35" s="32"/>
      <c r="D35" s="32"/>
      <c r="E35" s="32"/>
      <c r="F35" s="32"/>
      <c r="G35" s="24" t="s">
        <v>8</v>
      </c>
      <c r="H35" s="26">
        <f>SUM(H30:H31,H33:H34,)</f>
        <v>60</v>
      </c>
    </row>
    <row r="36" spans="1:8" ht="150" customHeight="1" thickBot="1" x14ac:dyDescent="0.3">
      <c r="A36" s="35"/>
      <c r="B36" s="21"/>
      <c r="C36" s="28" t="s">
        <v>338</v>
      </c>
      <c r="D36" s="28"/>
      <c r="E36" s="28"/>
      <c r="F36" s="29"/>
      <c r="G36" s="25"/>
      <c r="H36" s="27"/>
    </row>
    <row r="37" spans="1:8" x14ac:dyDescent="0.25">
      <c r="A37" s="33">
        <v>6</v>
      </c>
      <c r="B37" s="19" t="s">
        <v>337</v>
      </c>
      <c r="C37" s="30" t="s">
        <v>336</v>
      </c>
      <c r="D37" s="30" t="s">
        <v>335</v>
      </c>
      <c r="E37" s="30" t="s">
        <v>334</v>
      </c>
      <c r="F37" s="30" t="s">
        <v>333</v>
      </c>
      <c r="G37" s="22" t="s">
        <v>313</v>
      </c>
      <c r="H37" s="23"/>
    </row>
    <row r="38" spans="1:8" ht="31.5" x14ac:dyDescent="0.25">
      <c r="A38" s="34"/>
      <c r="B38" s="20"/>
      <c r="C38" s="31"/>
      <c r="D38" s="31"/>
      <c r="E38" s="31"/>
      <c r="F38" s="31"/>
      <c r="G38" s="10" t="s">
        <v>119</v>
      </c>
      <c r="H38" s="11">
        <v>70</v>
      </c>
    </row>
    <row r="39" spans="1:8" ht="16.5" thickBot="1" x14ac:dyDescent="0.3">
      <c r="A39" s="34"/>
      <c r="B39" s="20"/>
      <c r="C39" s="31"/>
      <c r="D39" s="31"/>
      <c r="E39" s="31"/>
      <c r="F39" s="31"/>
      <c r="G39" s="10" t="s">
        <v>311</v>
      </c>
      <c r="H39" s="11">
        <v>60</v>
      </c>
    </row>
    <row r="40" spans="1:8" x14ac:dyDescent="0.25">
      <c r="A40" s="34"/>
      <c r="B40" s="20"/>
      <c r="C40" s="31"/>
      <c r="D40" s="31"/>
      <c r="E40" s="31"/>
      <c r="F40" s="31"/>
      <c r="G40" s="22" t="s">
        <v>332</v>
      </c>
      <c r="H40" s="23"/>
    </row>
    <row r="41" spans="1:8" x14ac:dyDescent="0.25">
      <c r="A41" s="34"/>
      <c r="B41" s="20"/>
      <c r="C41" s="31"/>
      <c r="D41" s="31"/>
      <c r="E41" s="31"/>
      <c r="F41" s="31"/>
      <c r="G41" s="10" t="s">
        <v>275</v>
      </c>
      <c r="H41" s="11">
        <v>5</v>
      </c>
    </row>
    <row r="42" spans="1:8" x14ac:dyDescent="0.25">
      <c r="A42" s="34"/>
      <c r="B42" s="20"/>
      <c r="C42" s="31"/>
      <c r="D42" s="31"/>
      <c r="E42" s="31"/>
      <c r="F42" s="31"/>
      <c r="G42" s="10" t="s">
        <v>162</v>
      </c>
      <c r="H42" s="11">
        <v>5</v>
      </c>
    </row>
    <row r="43" spans="1:8" ht="249.75" customHeight="1" thickBot="1" x14ac:dyDescent="0.3">
      <c r="A43" s="34"/>
      <c r="B43" s="20"/>
      <c r="C43" s="32"/>
      <c r="D43" s="32"/>
      <c r="E43" s="32"/>
      <c r="F43" s="32"/>
      <c r="G43" s="24" t="s">
        <v>8</v>
      </c>
      <c r="H43" s="26">
        <f>SUM(H38:H39,H41:H42,)</f>
        <v>140</v>
      </c>
    </row>
    <row r="44" spans="1:8" ht="150" customHeight="1" thickBot="1" x14ac:dyDescent="0.3">
      <c r="A44" s="35"/>
      <c r="B44" s="21"/>
      <c r="C44" s="28" t="s">
        <v>331</v>
      </c>
      <c r="D44" s="28"/>
      <c r="E44" s="28"/>
      <c r="F44" s="29"/>
      <c r="G44" s="25"/>
      <c r="H44" s="27"/>
    </row>
    <row r="45" spans="1:8" x14ac:dyDescent="0.25">
      <c r="A45" s="33">
        <v>7</v>
      </c>
      <c r="B45" s="19" t="s">
        <v>323</v>
      </c>
      <c r="C45" s="30" t="s">
        <v>330</v>
      </c>
      <c r="D45" s="30" t="s">
        <v>118</v>
      </c>
      <c r="E45" s="30" t="s">
        <v>165</v>
      </c>
      <c r="F45" s="30" t="s">
        <v>329</v>
      </c>
      <c r="G45" s="22" t="s">
        <v>313</v>
      </c>
      <c r="H45" s="23"/>
    </row>
    <row r="46" spans="1:8" ht="47.25" x14ac:dyDescent="0.25">
      <c r="A46" s="34"/>
      <c r="B46" s="20"/>
      <c r="C46" s="31"/>
      <c r="D46" s="31"/>
      <c r="E46" s="31"/>
      <c r="F46" s="31"/>
      <c r="G46" s="10" t="s">
        <v>121</v>
      </c>
      <c r="H46" s="11">
        <v>10</v>
      </c>
    </row>
    <row r="47" spans="1:8" ht="31.5" x14ac:dyDescent="0.25">
      <c r="A47" s="34"/>
      <c r="B47" s="20"/>
      <c r="C47" s="31"/>
      <c r="D47" s="31"/>
      <c r="E47" s="31"/>
      <c r="F47" s="31"/>
      <c r="G47" s="10" t="s">
        <v>119</v>
      </c>
      <c r="H47" s="11">
        <v>13</v>
      </c>
    </row>
    <row r="48" spans="1:8" x14ac:dyDescent="0.25">
      <c r="A48" s="34"/>
      <c r="B48" s="20"/>
      <c r="C48" s="31"/>
      <c r="D48" s="31"/>
      <c r="E48" s="31"/>
      <c r="F48" s="31"/>
      <c r="G48" s="10" t="s">
        <v>311</v>
      </c>
      <c r="H48" s="11">
        <v>4</v>
      </c>
    </row>
    <row r="49" spans="1:8" ht="16.5" thickBot="1" x14ac:dyDescent="0.3">
      <c r="A49" s="34"/>
      <c r="B49" s="20"/>
      <c r="C49" s="32"/>
      <c r="D49" s="32"/>
      <c r="E49" s="32"/>
      <c r="F49" s="32"/>
      <c r="G49" s="24" t="s">
        <v>8</v>
      </c>
      <c r="H49" s="26">
        <f>SUM(H46:H48,)</f>
        <v>27</v>
      </c>
    </row>
    <row r="50" spans="1:8" ht="150" customHeight="1" thickBot="1" x14ac:dyDescent="0.3">
      <c r="A50" s="35"/>
      <c r="B50" s="21"/>
      <c r="C50" s="28" t="s">
        <v>328</v>
      </c>
      <c r="D50" s="28"/>
      <c r="E50" s="28"/>
      <c r="F50" s="29"/>
      <c r="G50" s="25"/>
      <c r="H50" s="27"/>
    </row>
    <row r="51" spans="1:8" x14ac:dyDescent="0.25">
      <c r="A51" s="33">
        <v>8</v>
      </c>
      <c r="B51" s="19" t="s">
        <v>323</v>
      </c>
      <c r="C51" s="30" t="s">
        <v>327</v>
      </c>
      <c r="D51" s="30" t="s">
        <v>326</v>
      </c>
      <c r="E51" s="30" t="s">
        <v>271</v>
      </c>
      <c r="F51" s="30" t="s">
        <v>325</v>
      </c>
      <c r="G51" s="22" t="s">
        <v>313</v>
      </c>
      <c r="H51" s="23"/>
    </row>
    <row r="52" spans="1:8" ht="31.5" x14ac:dyDescent="0.25">
      <c r="A52" s="34"/>
      <c r="B52" s="20"/>
      <c r="C52" s="31"/>
      <c r="D52" s="31"/>
      <c r="E52" s="31"/>
      <c r="F52" s="31"/>
      <c r="G52" s="10" t="s">
        <v>120</v>
      </c>
      <c r="H52" s="11">
        <v>10</v>
      </c>
    </row>
    <row r="53" spans="1:8" ht="31.5" x14ac:dyDescent="0.25">
      <c r="A53" s="34"/>
      <c r="B53" s="20"/>
      <c r="C53" s="31"/>
      <c r="D53" s="31"/>
      <c r="E53" s="31"/>
      <c r="F53" s="31"/>
      <c r="G53" s="10" t="s">
        <v>119</v>
      </c>
      <c r="H53" s="11">
        <v>10</v>
      </c>
    </row>
    <row r="54" spans="1:8" x14ac:dyDescent="0.25">
      <c r="A54" s="34"/>
      <c r="B54" s="20"/>
      <c r="C54" s="31"/>
      <c r="D54" s="31"/>
      <c r="E54" s="31"/>
      <c r="F54" s="31"/>
      <c r="G54" s="10" t="s">
        <v>311</v>
      </c>
      <c r="H54" s="11">
        <v>5</v>
      </c>
    </row>
    <row r="55" spans="1:8" ht="129.75" customHeight="1" thickBot="1" x14ac:dyDescent="0.3">
      <c r="A55" s="34"/>
      <c r="B55" s="20"/>
      <c r="C55" s="32"/>
      <c r="D55" s="32"/>
      <c r="E55" s="32"/>
      <c r="F55" s="32"/>
      <c r="G55" s="24" t="s">
        <v>8</v>
      </c>
      <c r="H55" s="26">
        <f>SUM(H52:H54,)</f>
        <v>25</v>
      </c>
    </row>
    <row r="56" spans="1:8" ht="150" customHeight="1" thickBot="1" x14ac:dyDescent="0.3">
      <c r="A56" s="35"/>
      <c r="B56" s="21"/>
      <c r="C56" s="28" t="s">
        <v>324</v>
      </c>
      <c r="D56" s="28"/>
      <c r="E56" s="28"/>
      <c r="F56" s="29"/>
      <c r="G56" s="25"/>
      <c r="H56" s="27"/>
    </row>
    <row r="57" spans="1:8" x14ac:dyDescent="0.25">
      <c r="A57" s="33">
        <v>9</v>
      </c>
      <c r="B57" s="19" t="s">
        <v>323</v>
      </c>
      <c r="C57" s="30" t="s">
        <v>322</v>
      </c>
      <c r="D57" s="30" t="s">
        <v>321</v>
      </c>
      <c r="E57" s="30" t="s">
        <v>165</v>
      </c>
      <c r="F57" s="30" t="s">
        <v>320</v>
      </c>
      <c r="G57" s="22" t="s">
        <v>313</v>
      </c>
      <c r="H57" s="23"/>
    </row>
    <row r="58" spans="1:8" ht="47.25" x14ac:dyDescent="0.25">
      <c r="A58" s="34"/>
      <c r="B58" s="20"/>
      <c r="C58" s="31"/>
      <c r="D58" s="31"/>
      <c r="E58" s="31"/>
      <c r="F58" s="31"/>
      <c r="G58" s="10" t="s">
        <v>121</v>
      </c>
      <c r="H58" s="11">
        <v>5</v>
      </c>
    </row>
    <row r="59" spans="1:8" ht="31.5" x14ac:dyDescent="0.25">
      <c r="A59" s="34"/>
      <c r="B59" s="20"/>
      <c r="C59" s="31"/>
      <c r="D59" s="31"/>
      <c r="E59" s="31"/>
      <c r="F59" s="31"/>
      <c r="G59" s="10" t="s">
        <v>120</v>
      </c>
      <c r="H59" s="11">
        <v>10</v>
      </c>
    </row>
    <row r="60" spans="1:8" ht="31.5" x14ac:dyDescent="0.25">
      <c r="A60" s="34"/>
      <c r="B60" s="20"/>
      <c r="C60" s="31"/>
      <c r="D60" s="31"/>
      <c r="E60" s="31"/>
      <c r="F60" s="31"/>
      <c r="G60" s="10" t="s">
        <v>119</v>
      </c>
      <c r="H60" s="11">
        <v>10</v>
      </c>
    </row>
    <row r="61" spans="1:8" x14ac:dyDescent="0.25">
      <c r="A61" s="34"/>
      <c r="B61" s="20"/>
      <c r="C61" s="31"/>
      <c r="D61" s="31"/>
      <c r="E61" s="31"/>
      <c r="F61" s="31"/>
      <c r="G61" s="10" t="s">
        <v>311</v>
      </c>
      <c r="H61" s="11">
        <v>5</v>
      </c>
    </row>
    <row r="62" spans="1:8" ht="16.5" thickBot="1" x14ac:dyDescent="0.3">
      <c r="A62" s="34"/>
      <c r="B62" s="20"/>
      <c r="C62" s="32"/>
      <c r="D62" s="32"/>
      <c r="E62" s="32"/>
      <c r="F62" s="32"/>
      <c r="G62" s="24" t="s">
        <v>8</v>
      </c>
      <c r="H62" s="26">
        <f>SUM(H58:H61,)</f>
        <v>30</v>
      </c>
    </row>
    <row r="63" spans="1:8" ht="150" customHeight="1" thickBot="1" x14ac:dyDescent="0.3">
      <c r="A63" s="35"/>
      <c r="B63" s="21"/>
      <c r="C63" s="28" t="s">
        <v>319</v>
      </c>
      <c r="D63" s="28"/>
      <c r="E63" s="28"/>
      <c r="F63" s="29"/>
      <c r="G63" s="25"/>
      <c r="H63" s="27"/>
    </row>
    <row r="64" spans="1:8" x14ac:dyDescent="0.25">
      <c r="A64" s="33">
        <v>10</v>
      </c>
      <c r="B64" s="19" t="s">
        <v>318</v>
      </c>
      <c r="C64" s="30" t="s">
        <v>317</v>
      </c>
      <c r="D64" s="30" t="s">
        <v>316</v>
      </c>
      <c r="E64" s="30" t="s">
        <v>315</v>
      </c>
      <c r="F64" s="30" t="s">
        <v>314</v>
      </c>
      <c r="G64" s="22" t="s">
        <v>313</v>
      </c>
      <c r="H64" s="23"/>
    </row>
    <row r="65" spans="1:8" ht="47.25" x14ac:dyDescent="0.25">
      <c r="A65" s="34"/>
      <c r="B65" s="20"/>
      <c r="C65" s="31"/>
      <c r="D65" s="31"/>
      <c r="E65" s="31"/>
      <c r="F65" s="31"/>
      <c r="G65" s="10" t="s">
        <v>121</v>
      </c>
      <c r="H65" s="11">
        <v>9</v>
      </c>
    </row>
    <row r="66" spans="1:8" ht="31.5" x14ac:dyDescent="0.25">
      <c r="A66" s="34"/>
      <c r="B66" s="20"/>
      <c r="C66" s="31"/>
      <c r="D66" s="31"/>
      <c r="E66" s="31"/>
      <c r="F66" s="31"/>
      <c r="G66" s="10" t="s">
        <v>120</v>
      </c>
      <c r="H66" s="11">
        <v>10</v>
      </c>
    </row>
    <row r="67" spans="1:8" ht="31.5" x14ac:dyDescent="0.25">
      <c r="A67" s="34"/>
      <c r="B67" s="20"/>
      <c r="C67" s="31"/>
      <c r="D67" s="31"/>
      <c r="E67" s="31"/>
      <c r="F67" s="31"/>
      <c r="G67" s="10" t="s">
        <v>119</v>
      </c>
      <c r="H67" s="11">
        <v>5</v>
      </c>
    </row>
    <row r="68" spans="1:8" x14ac:dyDescent="0.25">
      <c r="A68" s="34"/>
      <c r="B68" s="20"/>
      <c r="C68" s="31"/>
      <c r="D68" s="31"/>
      <c r="E68" s="31"/>
      <c r="F68" s="31"/>
      <c r="G68" s="10" t="s">
        <v>312</v>
      </c>
      <c r="H68" s="11">
        <v>77</v>
      </c>
    </row>
    <row r="69" spans="1:8" x14ac:dyDescent="0.25">
      <c r="A69" s="34"/>
      <c r="B69" s="20"/>
      <c r="C69" s="31"/>
      <c r="D69" s="31"/>
      <c r="E69" s="31"/>
      <c r="F69" s="31"/>
      <c r="G69" s="10" t="s">
        <v>311</v>
      </c>
      <c r="H69" s="11">
        <v>10</v>
      </c>
    </row>
    <row r="70" spans="1:8" ht="93.75" customHeight="1" thickBot="1" x14ac:dyDescent="0.3">
      <c r="A70" s="34"/>
      <c r="B70" s="20"/>
      <c r="C70" s="32"/>
      <c r="D70" s="32"/>
      <c r="E70" s="32"/>
      <c r="F70" s="32"/>
      <c r="G70" s="24" t="s">
        <v>8</v>
      </c>
      <c r="H70" s="26">
        <f>SUM(H65:H69,)</f>
        <v>111</v>
      </c>
    </row>
    <row r="71" spans="1:8" ht="150" customHeight="1" thickBot="1" x14ac:dyDescent="0.3">
      <c r="A71" s="35"/>
      <c r="B71" s="21"/>
      <c r="C71" s="28" t="s">
        <v>310</v>
      </c>
      <c r="D71" s="28"/>
      <c r="E71" s="28"/>
      <c r="F71" s="29"/>
      <c r="G71" s="25"/>
      <c r="H71" s="27"/>
    </row>
    <row r="72" spans="1:8" ht="16.5" thickBot="1" x14ac:dyDescent="0.3">
      <c r="A72" s="43" t="s">
        <v>309</v>
      </c>
      <c r="B72" s="44"/>
      <c r="C72" s="44"/>
      <c r="D72" s="44"/>
      <c r="E72" s="45"/>
      <c r="F72" s="46">
        <f>H70+H62+H55+H49+H43+H35+H27+H22+H17+H9</f>
        <v>646</v>
      </c>
      <c r="G72" s="47"/>
      <c r="H72" s="48"/>
    </row>
    <row r="73" spans="1:8" ht="350.1" customHeight="1" thickBot="1" x14ac:dyDescent="0.3">
      <c r="A73" s="38" t="s">
        <v>9</v>
      </c>
      <c r="B73" s="39"/>
      <c r="C73" s="52" t="s">
        <v>308</v>
      </c>
      <c r="D73" s="49"/>
      <c r="E73" s="49"/>
      <c r="F73" s="50"/>
      <c r="G73" s="12" t="s">
        <v>112</v>
      </c>
      <c r="H73" s="13" t="s">
        <v>305</v>
      </c>
    </row>
    <row r="74" spans="1:8" ht="350.1" customHeight="1" thickBot="1" x14ac:dyDescent="0.3">
      <c r="A74" s="38" t="s">
        <v>9</v>
      </c>
      <c r="B74" s="39"/>
      <c r="C74" s="40" t="s">
        <v>307</v>
      </c>
      <c r="D74" s="41"/>
      <c r="E74" s="41"/>
      <c r="F74" s="42"/>
      <c r="G74" s="12" t="s">
        <v>112</v>
      </c>
      <c r="H74" s="13" t="s">
        <v>305</v>
      </c>
    </row>
    <row r="75" spans="1:8" ht="350.1" customHeight="1" thickBot="1" x14ac:dyDescent="0.3">
      <c r="A75" s="38" t="s">
        <v>9</v>
      </c>
      <c r="B75" s="39"/>
      <c r="C75" s="40" t="s">
        <v>306</v>
      </c>
      <c r="D75" s="41"/>
      <c r="E75" s="41"/>
      <c r="F75" s="42"/>
      <c r="G75" s="14" t="s">
        <v>112</v>
      </c>
      <c r="H75" s="13" t="s">
        <v>305</v>
      </c>
    </row>
  </sheetData>
  <sheetProtection algorithmName="SHA-512" hashValue="bh163X3Klyrq6jFIgmHw2zByzhZx385MaxcyCHbF1I7k4yzlZDRITL4j7Nk0BRx6HrXoTdvjzvjqzId/hEswig==" saltValue="DmH2do2VEU3pOAm1qd5e6w==" spinCount="100000" sheet="1" formatCells="0" formatColumns="0" formatRows="0" insertColumns="0" insertRows="0" insertHyperlinks="0" sort="0" autoFilter="0"/>
  <autoFilter ref="A1:H411" xr:uid="{00000000-0009-0000-0000-000000000000}"/>
  <mergeCells count="112">
    <mergeCell ref="A64:A71"/>
    <mergeCell ref="B24:B28"/>
    <mergeCell ref="A51:A56"/>
    <mergeCell ref="A57:A63"/>
    <mergeCell ref="G24:H24"/>
    <mergeCell ref="A74:B74"/>
    <mergeCell ref="C74:F74"/>
    <mergeCell ref="A75:B75"/>
    <mergeCell ref="C75:F75"/>
    <mergeCell ref="A72:E72"/>
    <mergeCell ref="F72:H72"/>
    <mergeCell ref="A73:B73"/>
    <mergeCell ref="C73:F73"/>
    <mergeCell ref="G2:H2"/>
    <mergeCell ref="G6:H6"/>
    <mergeCell ref="G9:G10"/>
    <mergeCell ref="H9:H10"/>
    <mergeCell ref="C10:F10"/>
    <mergeCell ref="B19:B23"/>
    <mergeCell ref="G19:H19"/>
    <mergeCell ref="G22:G23"/>
    <mergeCell ref="H22:H23"/>
    <mergeCell ref="C23:F23"/>
    <mergeCell ref="G11:H11"/>
    <mergeCell ref="G14:H14"/>
    <mergeCell ref="G17:G18"/>
    <mergeCell ref="H17:H18"/>
    <mergeCell ref="C18:F18"/>
    <mergeCell ref="E37:E43"/>
    <mergeCell ref="F37:F43"/>
    <mergeCell ref="B45:B50"/>
    <mergeCell ref="G45:H45"/>
    <mergeCell ref="E11:E17"/>
    <mergeCell ref="C11:C17"/>
    <mergeCell ref="D11:D17"/>
    <mergeCell ref="F11:F17"/>
    <mergeCell ref="A2:A10"/>
    <mergeCell ref="A11:A18"/>
    <mergeCell ref="C2:C9"/>
    <mergeCell ref="D2:D9"/>
    <mergeCell ref="E2:E9"/>
    <mergeCell ref="F2:F9"/>
    <mergeCell ref="B11:B18"/>
    <mergeCell ref="B2:B10"/>
    <mergeCell ref="A19:A23"/>
    <mergeCell ref="A24:A28"/>
    <mergeCell ref="A29:A36"/>
    <mergeCell ref="A37:A44"/>
    <mergeCell ref="A45:A50"/>
    <mergeCell ref="G27:G28"/>
    <mergeCell ref="B37:B44"/>
    <mergeCell ref="G37:H37"/>
    <mergeCell ref="G40:H40"/>
    <mergeCell ref="G43:G44"/>
    <mergeCell ref="H27:H28"/>
    <mergeCell ref="C28:F28"/>
    <mergeCell ref="B29:B36"/>
    <mergeCell ref="G29:H29"/>
    <mergeCell ref="G32:H32"/>
    <mergeCell ref="G35:G36"/>
    <mergeCell ref="H35:H36"/>
    <mergeCell ref="C36:F36"/>
    <mergeCell ref="C29:C35"/>
    <mergeCell ref="D29:D35"/>
    <mergeCell ref="H43:H44"/>
    <mergeCell ref="C44:F44"/>
    <mergeCell ref="C37:C43"/>
    <mergeCell ref="D37:D43"/>
    <mergeCell ref="G49:G50"/>
    <mergeCell ref="H49:H50"/>
    <mergeCell ref="C50:F50"/>
    <mergeCell ref="C45:C49"/>
    <mergeCell ref="D45:D49"/>
    <mergeCell ref="E45:E49"/>
    <mergeCell ref="F45:F49"/>
    <mergeCell ref="B51:B56"/>
    <mergeCell ref="G51:H51"/>
    <mergeCell ref="G55:G56"/>
    <mergeCell ref="H55:H56"/>
    <mergeCell ref="C56:F56"/>
    <mergeCell ref="C51:C55"/>
    <mergeCell ref="D51:D55"/>
    <mergeCell ref="E51:E55"/>
    <mergeCell ref="F51:F55"/>
    <mergeCell ref="B57:B63"/>
    <mergeCell ref="G57:H57"/>
    <mergeCell ref="G62:G63"/>
    <mergeCell ref="H62:H63"/>
    <mergeCell ref="C63:F63"/>
    <mergeCell ref="C57:C62"/>
    <mergeCell ref="D57:D62"/>
    <mergeCell ref="E57:E62"/>
    <mergeCell ref="F57:F62"/>
    <mergeCell ref="B64:B71"/>
    <mergeCell ref="G64:H64"/>
    <mergeCell ref="G70:G71"/>
    <mergeCell ref="H70:H71"/>
    <mergeCell ref="C71:F71"/>
    <mergeCell ref="C64:C70"/>
    <mergeCell ref="D64:D70"/>
    <mergeCell ref="E64:E70"/>
    <mergeCell ref="F64:F70"/>
    <mergeCell ref="E29:E35"/>
    <mergeCell ref="F29:F35"/>
    <mergeCell ref="C19:C22"/>
    <mergeCell ref="D19:D22"/>
    <mergeCell ref="E19:E22"/>
    <mergeCell ref="F19:F22"/>
    <mergeCell ref="C24:C27"/>
    <mergeCell ref="D24:D27"/>
    <mergeCell ref="E24:E27"/>
    <mergeCell ref="F24:F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2FC8D-8D3C-4518-B2BD-10D515CDABD5}">
  <dimension ref="A1:I68"/>
  <sheetViews>
    <sheetView zoomScale="85" zoomScaleNormal="85" workbookViewId="0">
      <pane ySplit="1" topLeftCell="A2" activePane="bottomLeft" state="frozen"/>
      <selection pane="bottomLeft" activeCell="I60" sqref="I60"/>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7109375" style="3" customWidth="1"/>
    <col min="6" max="6" width="28" style="3" customWidth="1"/>
    <col min="7" max="7" width="24" style="3" customWidth="1"/>
    <col min="8" max="8" width="23.140625" style="3" customWidth="1"/>
    <col min="9" max="9" width="93.7109375" style="2" customWidth="1"/>
    <col min="10" max="16384" width="9.140625" style="2"/>
  </cols>
  <sheetData>
    <row r="1" spans="1:8" s="1" customFormat="1" ht="48" thickBot="1" x14ac:dyDescent="0.3">
      <c r="A1" s="5" t="s">
        <v>0</v>
      </c>
      <c r="B1" s="6" t="s">
        <v>1</v>
      </c>
      <c r="C1" s="16" t="s">
        <v>2</v>
      </c>
      <c r="D1" s="7" t="s">
        <v>3</v>
      </c>
      <c r="E1" s="7" t="s">
        <v>4</v>
      </c>
      <c r="F1" s="7" t="s">
        <v>5</v>
      </c>
      <c r="G1" s="8" t="s">
        <v>6</v>
      </c>
      <c r="H1" s="9" t="s">
        <v>7</v>
      </c>
    </row>
    <row r="2" spans="1:8" x14ac:dyDescent="0.25">
      <c r="A2" s="33">
        <v>1</v>
      </c>
      <c r="B2" s="19" t="s">
        <v>268</v>
      </c>
      <c r="C2" s="30" t="s">
        <v>304</v>
      </c>
      <c r="D2" s="30" t="s">
        <v>132</v>
      </c>
      <c r="E2" s="30" t="s">
        <v>220</v>
      </c>
      <c r="F2" s="30" t="s">
        <v>303</v>
      </c>
      <c r="G2" s="22" t="s">
        <v>263</v>
      </c>
      <c r="H2" s="23"/>
    </row>
    <row r="3" spans="1:8" x14ac:dyDescent="0.25">
      <c r="A3" s="34"/>
      <c r="B3" s="20"/>
      <c r="C3" s="31"/>
      <c r="D3" s="31"/>
      <c r="E3" s="31"/>
      <c r="F3" s="31"/>
      <c r="G3" s="10" t="s">
        <v>129</v>
      </c>
      <c r="H3" s="11">
        <v>108</v>
      </c>
    </row>
    <row r="4" spans="1:8" x14ac:dyDescent="0.25">
      <c r="A4" s="34"/>
      <c r="B4" s="20"/>
      <c r="C4" s="31"/>
      <c r="D4" s="31"/>
      <c r="E4" s="31"/>
      <c r="F4" s="31"/>
      <c r="G4" s="10" t="s">
        <v>302</v>
      </c>
      <c r="H4" s="11">
        <v>54</v>
      </c>
    </row>
    <row r="5" spans="1:8" x14ac:dyDescent="0.25">
      <c r="A5" s="34"/>
      <c r="B5" s="20"/>
      <c r="C5" s="31"/>
      <c r="D5" s="31"/>
      <c r="E5" s="31"/>
      <c r="F5" s="31"/>
      <c r="G5" s="10" t="s">
        <v>128</v>
      </c>
      <c r="H5" s="11">
        <v>5</v>
      </c>
    </row>
    <row r="6" spans="1:8" ht="16.5" thickBot="1" x14ac:dyDescent="0.3">
      <c r="A6" s="34"/>
      <c r="B6" s="20"/>
      <c r="C6" s="31"/>
      <c r="D6" s="31"/>
      <c r="E6" s="31"/>
      <c r="F6" s="31"/>
      <c r="G6" s="10" t="s">
        <v>127</v>
      </c>
      <c r="H6" s="11">
        <v>10</v>
      </c>
    </row>
    <row r="7" spans="1:8" x14ac:dyDescent="0.25">
      <c r="A7" s="34"/>
      <c r="B7" s="20"/>
      <c r="C7" s="31"/>
      <c r="D7" s="31"/>
      <c r="E7" s="31"/>
      <c r="F7" s="31"/>
      <c r="G7" s="22" t="s">
        <v>163</v>
      </c>
      <c r="H7" s="23"/>
    </row>
    <row r="8" spans="1:8" x14ac:dyDescent="0.25">
      <c r="A8" s="34"/>
      <c r="B8" s="20"/>
      <c r="C8" s="31"/>
      <c r="D8" s="31"/>
      <c r="E8" s="31"/>
      <c r="F8" s="31"/>
      <c r="G8" s="18" t="s">
        <v>275</v>
      </c>
      <c r="H8" s="11">
        <v>5</v>
      </c>
    </row>
    <row r="9" spans="1:8" x14ac:dyDescent="0.25">
      <c r="A9" s="34"/>
      <c r="B9" s="20"/>
      <c r="C9" s="31"/>
      <c r="D9" s="31"/>
      <c r="E9" s="31"/>
      <c r="F9" s="31"/>
      <c r="G9" s="18" t="s">
        <v>162</v>
      </c>
      <c r="H9" s="11">
        <v>5</v>
      </c>
    </row>
    <row r="10" spans="1:8" ht="16.5" thickBot="1" x14ac:dyDescent="0.3">
      <c r="A10" s="34"/>
      <c r="B10" s="20"/>
      <c r="C10" s="32"/>
      <c r="D10" s="32"/>
      <c r="E10" s="32"/>
      <c r="F10" s="32"/>
      <c r="G10" s="24" t="s">
        <v>8</v>
      </c>
      <c r="H10" s="26">
        <f>SUM(H3:H9,)</f>
        <v>187</v>
      </c>
    </row>
    <row r="11" spans="1:8" ht="150" customHeight="1" thickBot="1" x14ac:dyDescent="0.3">
      <c r="A11" s="35"/>
      <c r="B11" s="21"/>
      <c r="C11" s="28" t="s">
        <v>301</v>
      </c>
      <c r="D11" s="28"/>
      <c r="E11" s="28"/>
      <c r="F11" s="29"/>
      <c r="G11" s="25"/>
      <c r="H11" s="27"/>
    </row>
    <row r="12" spans="1:8" x14ac:dyDescent="0.25">
      <c r="A12" s="33">
        <v>2</v>
      </c>
      <c r="B12" s="19" t="s">
        <v>268</v>
      </c>
      <c r="C12" s="30" t="s">
        <v>300</v>
      </c>
      <c r="D12" s="30" t="s">
        <v>131</v>
      </c>
      <c r="E12" s="30" t="s">
        <v>291</v>
      </c>
      <c r="F12" s="30" t="s">
        <v>299</v>
      </c>
      <c r="G12" s="22" t="s">
        <v>263</v>
      </c>
      <c r="H12" s="23"/>
    </row>
    <row r="13" spans="1:8" x14ac:dyDescent="0.25">
      <c r="A13" s="34"/>
      <c r="B13" s="20"/>
      <c r="C13" s="31"/>
      <c r="D13" s="31"/>
      <c r="E13" s="31"/>
      <c r="F13" s="31"/>
      <c r="G13" s="10" t="s">
        <v>128</v>
      </c>
      <c r="H13" s="11">
        <v>25</v>
      </c>
    </row>
    <row r="14" spans="1:8" x14ac:dyDescent="0.25">
      <c r="A14" s="34"/>
      <c r="B14" s="20"/>
      <c r="C14" s="31"/>
      <c r="D14" s="31"/>
      <c r="E14" s="31"/>
      <c r="F14" s="31"/>
      <c r="G14" s="10" t="s">
        <v>127</v>
      </c>
      <c r="H14" s="11">
        <v>25</v>
      </c>
    </row>
    <row r="15" spans="1:8" ht="16.5" thickBot="1" x14ac:dyDescent="0.3">
      <c r="A15" s="34"/>
      <c r="B15" s="20"/>
      <c r="C15" s="31"/>
      <c r="D15" s="31"/>
      <c r="E15" s="31"/>
      <c r="F15" s="31"/>
      <c r="G15" s="10" t="s">
        <v>262</v>
      </c>
      <c r="H15" s="11">
        <v>5</v>
      </c>
    </row>
    <row r="16" spans="1:8" x14ac:dyDescent="0.25">
      <c r="A16" s="34"/>
      <c r="B16" s="20"/>
      <c r="C16" s="31"/>
      <c r="D16" s="31"/>
      <c r="E16" s="31"/>
      <c r="F16" s="31"/>
      <c r="G16" s="22" t="s">
        <v>163</v>
      </c>
      <c r="H16" s="23"/>
    </row>
    <row r="17" spans="1:8" x14ac:dyDescent="0.25">
      <c r="A17" s="34"/>
      <c r="B17" s="20"/>
      <c r="C17" s="31"/>
      <c r="D17" s="31"/>
      <c r="E17" s="31"/>
      <c r="F17" s="31"/>
      <c r="G17" s="18" t="s">
        <v>275</v>
      </c>
      <c r="H17" s="11">
        <v>5</v>
      </c>
    </row>
    <row r="18" spans="1:8" x14ac:dyDescent="0.25">
      <c r="A18" s="34"/>
      <c r="B18" s="20"/>
      <c r="C18" s="31"/>
      <c r="D18" s="31"/>
      <c r="E18" s="31"/>
      <c r="F18" s="31"/>
      <c r="G18" s="18" t="s">
        <v>162</v>
      </c>
      <c r="H18" s="11">
        <v>5</v>
      </c>
    </row>
    <row r="19" spans="1:8" ht="143.25" customHeight="1" thickBot="1" x14ac:dyDescent="0.3">
      <c r="A19" s="34"/>
      <c r="B19" s="20"/>
      <c r="C19" s="32"/>
      <c r="D19" s="32"/>
      <c r="E19" s="32"/>
      <c r="F19" s="32"/>
      <c r="G19" s="24" t="s">
        <v>8</v>
      </c>
      <c r="H19" s="26">
        <f>SUM(H13:H18,)</f>
        <v>65</v>
      </c>
    </row>
    <row r="20" spans="1:8" ht="150" customHeight="1" thickBot="1" x14ac:dyDescent="0.3">
      <c r="A20" s="35"/>
      <c r="B20" s="21"/>
      <c r="C20" s="28" t="s">
        <v>298</v>
      </c>
      <c r="D20" s="28"/>
      <c r="E20" s="28"/>
      <c r="F20" s="29"/>
      <c r="G20" s="25"/>
      <c r="H20" s="27"/>
    </row>
    <row r="21" spans="1:8" x14ac:dyDescent="0.25">
      <c r="A21" s="33">
        <v>3</v>
      </c>
      <c r="B21" s="19" t="s">
        <v>268</v>
      </c>
      <c r="C21" s="30" t="s">
        <v>297</v>
      </c>
      <c r="D21" s="30" t="s">
        <v>296</v>
      </c>
      <c r="E21" s="30" t="s">
        <v>291</v>
      </c>
      <c r="F21" s="30" t="s">
        <v>295</v>
      </c>
      <c r="G21" s="22" t="s">
        <v>263</v>
      </c>
      <c r="H21" s="23"/>
    </row>
    <row r="22" spans="1:8" x14ac:dyDescent="0.25">
      <c r="A22" s="34"/>
      <c r="B22" s="20"/>
      <c r="C22" s="31"/>
      <c r="D22" s="31"/>
      <c r="E22" s="31"/>
      <c r="F22" s="31"/>
      <c r="G22" s="10" t="s">
        <v>128</v>
      </c>
      <c r="H22" s="11">
        <v>67</v>
      </c>
    </row>
    <row r="23" spans="1:8" x14ac:dyDescent="0.25">
      <c r="A23" s="34"/>
      <c r="B23" s="20"/>
      <c r="C23" s="31"/>
      <c r="D23" s="31"/>
      <c r="E23" s="31"/>
      <c r="F23" s="31"/>
      <c r="G23" s="10" t="s">
        <v>127</v>
      </c>
      <c r="H23" s="11">
        <v>25</v>
      </c>
    </row>
    <row r="24" spans="1:8" x14ac:dyDescent="0.25">
      <c r="A24" s="34"/>
      <c r="B24" s="20"/>
      <c r="C24" s="31"/>
      <c r="D24" s="31"/>
      <c r="E24" s="31"/>
      <c r="F24" s="31"/>
      <c r="G24" s="10" t="s">
        <v>262</v>
      </c>
      <c r="H24" s="11">
        <v>56</v>
      </c>
    </row>
    <row r="25" spans="1:8" ht="237.75" customHeight="1" thickBot="1" x14ac:dyDescent="0.3">
      <c r="A25" s="34"/>
      <c r="B25" s="20"/>
      <c r="C25" s="32"/>
      <c r="D25" s="32"/>
      <c r="E25" s="32"/>
      <c r="F25" s="32"/>
      <c r="G25" s="24" t="s">
        <v>8</v>
      </c>
      <c r="H25" s="26">
        <f>SUM(H22:H24,)</f>
        <v>148</v>
      </c>
    </row>
    <row r="26" spans="1:8" ht="150" customHeight="1" thickBot="1" x14ac:dyDescent="0.3">
      <c r="A26" s="35"/>
      <c r="B26" s="21"/>
      <c r="C26" s="28" t="s">
        <v>294</v>
      </c>
      <c r="D26" s="28"/>
      <c r="E26" s="28"/>
      <c r="F26" s="29"/>
      <c r="G26" s="25"/>
      <c r="H26" s="27"/>
    </row>
    <row r="27" spans="1:8" x14ac:dyDescent="0.25">
      <c r="A27" s="33">
        <v>4</v>
      </c>
      <c r="B27" s="19" t="s">
        <v>268</v>
      </c>
      <c r="C27" s="30" t="s">
        <v>293</v>
      </c>
      <c r="D27" s="30" t="s">
        <v>292</v>
      </c>
      <c r="E27" s="30" t="s">
        <v>291</v>
      </c>
      <c r="F27" s="30" t="s">
        <v>290</v>
      </c>
      <c r="G27" s="22" t="s">
        <v>263</v>
      </c>
      <c r="H27" s="23"/>
    </row>
    <row r="28" spans="1:8" x14ac:dyDescent="0.25">
      <c r="A28" s="34"/>
      <c r="B28" s="20"/>
      <c r="C28" s="31"/>
      <c r="D28" s="31"/>
      <c r="E28" s="31"/>
      <c r="F28" s="31"/>
      <c r="G28" s="10" t="s">
        <v>128</v>
      </c>
      <c r="H28" s="11">
        <v>5</v>
      </c>
    </row>
    <row r="29" spans="1:8" x14ac:dyDescent="0.25">
      <c r="A29" s="34"/>
      <c r="B29" s="20"/>
      <c r="C29" s="31"/>
      <c r="D29" s="31"/>
      <c r="E29" s="31"/>
      <c r="F29" s="31"/>
      <c r="G29" s="10" t="s">
        <v>127</v>
      </c>
      <c r="H29" s="11">
        <v>5</v>
      </c>
    </row>
    <row r="30" spans="1:8" ht="16.5" thickBot="1" x14ac:dyDescent="0.3">
      <c r="A30" s="34"/>
      <c r="B30" s="20"/>
      <c r="C30" s="31"/>
      <c r="D30" s="31"/>
      <c r="E30" s="31"/>
      <c r="F30" s="31"/>
      <c r="G30" s="10" t="s">
        <v>262</v>
      </c>
      <c r="H30" s="11">
        <v>5</v>
      </c>
    </row>
    <row r="31" spans="1:8" x14ac:dyDescent="0.25">
      <c r="A31" s="34"/>
      <c r="B31" s="20"/>
      <c r="C31" s="31"/>
      <c r="D31" s="31"/>
      <c r="E31" s="31"/>
      <c r="F31" s="31"/>
      <c r="G31" s="22" t="s">
        <v>163</v>
      </c>
      <c r="H31" s="23"/>
    </row>
    <row r="32" spans="1:8" x14ac:dyDescent="0.25">
      <c r="A32" s="34"/>
      <c r="B32" s="20"/>
      <c r="C32" s="31"/>
      <c r="D32" s="31"/>
      <c r="E32" s="31"/>
      <c r="F32" s="31"/>
      <c r="G32" s="18" t="s">
        <v>275</v>
      </c>
      <c r="H32" s="11">
        <v>5</v>
      </c>
    </row>
    <row r="33" spans="1:8" x14ac:dyDescent="0.25">
      <c r="A33" s="34"/>
      <c r="B33" s="20"/>
      <c r="C33" s="31"/>
      <c r="D33" s="31"/>
      <c r="E33" s="31"/>
      <c r="F33" s="31"/>
      <c r="G33" s="18" t="s">
        <v>162</v>
      </c>
      <c r="H33" s="11">
        <v>5</v>
      </c>
    </row>
    <row r="34" spans="1:8" ht="174" customHeight="1" thickBot="1" x14ac:dyDescent="0.3">
      <c r="A34" s="34"/>
      <c r="B34" s="20"/>
      <c r="C34" s="32"/>
      <c r="D34" s="32"/>
      <c r="E34" s="32"/>
      <c r="F34" s="32"/>
      <c r="G34" s="24" t="s">
        <v>8</v>
      </c>
      <c r="H34" s="26">
        <f>SUM(H28:H33,)</f>
        <v>25</v>
      </c>
    </row>
    <row r="35" spans="1:8" ht="150" customHeight="1" thickBot="1" x14ac:dyDescent="0.3">
      <c r="A35" s="35"/>
      <c r="B35" s="21"/>
      <c r="C35" s="28" t="s">
        <v>289</v>
      </c>
      <c r="D35" s="28"/>
      <c r="E35" s="28"/>
      <c r="F35" s="29"/>
      <c r="G35" s="25"/>
      <c r="H35" s="27"/>
    </row>
    <row r="36" spans="1:8" x14ac:dyDescent="0.25">
      <c r="A36" s="33">
        <v>5</v>
      </c>
      <c r="B36" s="19" t="s">
        <v>268</v>
      </c>
      <c r="C36" s="30" t="s">
        <v>288</v>
      </c>
      <c r="D36" s="30" t="s">
        <v>287</v>
      </c>
      <c r="E36" s="30" t="s">
        <v>279</v>
      </c>
      <c r="F36" s="30" t="s">
        <v>286</v>
      </c>
      <c r="G36" s="22" t="s">
        <v>263</v>
      </c>
      <c r="H36" s="23"/>
    </row>
    <row r="37" spans="1:8" x14ac:dyDescent="0.25">
      <c r="A37" s="34"/>
      <c r="B37" s="20"/>
      <c r="C37" s="31"/>
      <c r="D37" s="31"/>
      <c r="E37" s="31"/>
      <c r="F37" s="31"/>
      <c r="G37" s="10" t="s">
        <v>126</v>
      </c>
      <c r="H37" s="11">
        <v>72</v>
      </c>
    </row>
    <row r="38" spans="1:8" ht="301.5" customHeight="1" thickBot="1" x14ac:dyDescent="0.3">
      <c r="A38" s="34"/>
      <c r="B38" s="20"/>
      <c r="C38" s="32"/>
      <c r="D38" s="32"/>
      <c r="E38" s="32"/>
      <c r="F38" s="32"/>
      <c r="G38" s="24" t="s">
        <v>8</v>
      </c>
      <c r="H38" s="26">
        <f>SUM(H37:H37,)</f>
        <v>72</v>
      </c>
    </row>
    <row r="39" spans="1:8" ht="150" customHeight="1" thickBot="1" x14ac:dyDescent="0.3">
      <c r="A39" s="35"/>
      <c r="B39" s="21"/>
      <c r="C39" s="28" t="s">
        <v>285</v>
      </c>
      <c r="D39" s="28"/>
      <c r="E39" s="28"/>
      <c r="F39" s="29"/>
      <c r="G39" s="25"/>
      <c r="H39" s="27"/>
    </row>
    <row r="40" spans="1:8" x14ac:dyDescent="0.25">
      <c r="A40" s="33">
        <v>6</v>
      </c>
      <c r="B40" s="19" t="s">
        <v>268</v>
      </c>
      <c r="C40" s="30" t="s">
        <v>284</v>
      </c>
      <c r="D40" s="30" t="s">
        <v>283</v>
      </c>
      <c r="E40" s="30" t="s">
        <v>279</v>
      </c>
      <c r="F40" s="30" t="s">
        <v>282</v>
      </c>
      <c r="G40" s="22" t="s">
        <v>263</v>
      </c>
      <c r="H40" s="23"/>
    </row>
    <row r="41" spans="1:8" ht="31.5" x14ac:dyDescent="0.25">
      <c r="A41" s="34"/>
      <c r="B41" s="20"/>
      <c r="C41" s="31"/>
      <c r="D41" s="31"/>
      <c r="E41" s="31"/>
      <c r="F41" s="31"/>
      <c r="G41" s="10" t="s">
        <v>117</v>
      </c>
      <c r="H41" s="11">
        <v>50</v>
      </c>
    </row>
    <row r="42" spans="1:8" ht="286.5" customHeight="1" thickBot="1" x14ac:dyDescent="0.3">
      <c r="A42" s="34"/>
      <c r="B42" s="20"/>
      <c r="C42" s="32"/>
      <c r="D42" s="32"/>
      <c r="E42" s="32"/>
      <c r="F42" s="32"/>
      <c r="G42" s="24" t="s">
        <v>8</v>
      </c>
      <c r="H42" s="26">
        <f>SUM(H41:H41,)</f>
        <v>50</v>
      </c>
    </row>
    <row r="43" spans="1:8" ht="150" customHeight="1" thickBot="1" x14ac:dyDescent="0.3">
      <c r="A43" s="35"/>
      <c r="B43" s="21"/>
      <c r="C43" s="28" t="s">
        <v>281</v>
      </c>
      <c r="D43" s="28"/>
      <c r="E43" s="28"/>
      <c r="F43" s="29"/>
      <c r="G43" s="25"/>
      <c r="H43" s="27"/>
    </row>
    <row r="44" spans="1:8" x14ac:dyDescent="0.25">
      <c r="A44" s="33">
        <v>7</v>
      </c>
      <c r="B44" s="19" t="s">
        <v>268</v>
      </c>
      <c r="C44" s="30" t="s">
        <v>280</v>
      </c>
      <c r="D44" s="30" t="s">
        <v>125</v>
      </c>
      <c r="E44" s="30" t="s">
        <v>279</v>
      </c>
      <c r="F44" s="30" t="s">
        <v>278</v>
      </c>
      <c r="G44" s="22" t="s">
        <v>277</v>
      </c>
      <c r="H44" s="23"/>
    </row>
    <row r="45" spans="1:8" x14ac:dyDescent="0.25">
      <c r="A45" s="34"/>
      <c r="B45" s="20"/>
      <c r="C45" s="31"/>
      <c r="D45" s="31"/>
      <c r="E45" s="31"/>
      <c r="F45" s="31"/>
      <c r="G45" s="10" t="s">
        <v>115</v>
      </c>
      <c r="H45" s="11">
        <v>72</v>
      </c>
    </row>
    <row r="46" spans="1:8" ht="32.25" thickBot="1" x14ac:dyDescent="0.3">
      <c r="A46" s="34"/>
      <c r="B46" s="20"/>
      <c r="C46" s="31"/>
      <c r="D46" s="31"/>
      <c r="E46" s="31"/>
      <c r="F46" s="31"/>
      <c r="G46" s="10" t="s">
        <v>276</v>
      </c>
      <c r="H46" s="11">
        <v>36</v>
      </c>
    </row>
    <row r="47" spans="1:8" x14ac:dyDescent="0.25">
      <c r="A47" s="34"/>
      <c r="B47" s="20"/>
      <c r="C47" s="31"/>
      <c r="D47" s="31"/>
      <c r="E47" s="31"/>
      <c r="F47" s="31"/>
      <c r="G47" s="22" t="s">
        <v>163</v>
      </c>
      <c r="H47" s="23"/>
    </row>
    <row r="48" spans="1:8" x14ac:dyDescent="0.25">
      <c r="A48" s="34"/>
      <c r="B48" s="20"/>
      <c r="C48" s="31"/>
      <c r="D48" s="31"/>
      <c r="E48" s="31"/>
      <c r="F48" s="31"/>
      <c r="G48" s="18" t="s">
        <v>275</v>
      </c>
      <c r="H48" s="11">
        <v>5</v>
      </c>
    </row>
    <row r="49" spans="1:8" x14ac:dyDescent="0.25">
      <c r="A49" s="34"/>
      <c r="B49" s="20"/>
      <c r="C49" s="31"/>
      <c r="D49" s="31"/>
      <c r="E49" s="31"/>
      <c r="F49" s="31"/>
      <c r="G49" s="18" t="s">
        <v>162</v>
      </c>
      <c r="H49" s="11">
        <v>5</v>
      </c>
    </row>
    <row r="50" spans="1:8" ht="161.25" customHeight="1" thickBot="1" x14ac:dyDescent="0.3">
      <c r="A50" s="34"/>
      <c r="B50" s="20"/>
      <c r="C50" s="32"/>
      <c r="D50" s="32"/>
      <c r="E50" s="32"/>
      <c r="F50" s="32"/>
      <c r="G50" s="24" t="s">
        <v>8</v>
      </c>
      <c r="H50" s="26">
        <f>SUM(H45:H49,)</f>
        <v>118</v>
      </c>
    </row>
    <row r="51" spans="1:8" ht="150" customHeight="1" thickBot="1" x14ac:dyDescent="0.3">
      <c r="A51" s="35"/>
      <c r="B51" s="21"/>
      <c r="C51" s="28" t="s">
        <v>274</v>
      </c>
      <c r="D51" s="28"/>
      <c r="E51" s="28"/>
      <c r="F51" s="29"/>
      <c r="G51" s="25"/>
      <c r="H51" s="27"/>
    </row>
    <row r="52" spans="1:8" x14ac:dyDescent="0.25">
      <c r="A52" s="33">
        <v>8</v>
      </c>
      <c r="B52" s="19" t="s">
        <v>268</v>
      </c>
      <c r="C52" s="30" t="s">
        <v>273</v>
      </c>
      <c r="D52" s="30" t="s">
        <v>272</v>
      </c>
      <c r="E52" s="30" t="s">
        <v>271</v>
      </c>
      <c r="F52" s="30" t="s">
        <v>270</v>
      </c>
      <c r="G52" s="22" t="s">
        <v>263</v>
      </c>
      <c r="H52" s="23"/>
    </row>
    <row r="53" spans="1:8" ht="31.5" x14ac:dyDescent="0.25">
      <c r="A53" s="34"/>
      <c r="B53" s="20"/>
      <c r="C53" s="31"/>
      <c r="D53" s="31"/>
      <c r="E53" s="31"/>
      <c r="F53" s="31"/>
      <c r="G53" s="10" t="s">
        <v>117</v>
      </c>
      <c r="H53" s="11">
        <v>4</v>
      </c>
    </row>
    <row r="54" spans="1:8" x14ac:dyDescent="0.25">
      <c r="A54" s="34"/>
      <c r="B54" s="20"/>
      <c r="C54" s="31"/>
      <c r="D54" s="31"/>
      <c r="E54" s="31"/>
      <c r="F54" s="31"/>
      <c r="G54" s="10" t="s">
        <v>128</v>
      </c>
      <c r="H54" s="11">
        <v>3</v>
      </c>
    </row>
    <row r="55" spans="1:8" x14ac:dyDescent="0.25">
      <c r="A55" s="34"/>
      <c r="B55" s="20"/>
      <c r="C55" s="31"/>
      <c r="D55" s="31"/>
      <c r="E55" s="31"/>
      <c r="F55" s="31"/>
      <c r="G55" s="10" t="s">
        <v>127</v>
      </c>
      <c r="H55" s="11">
        <v>4</v>
      </c>
    </row>
    <row r="56" spans="1:8" x14ac:dyDescent="0.25">
      <c r="A56" s="34"/>
      <c r="B56" s="20"/>
      <c r="C56" s="31"/>
      <c r="D56" s="31"/>
      <c r="E56" s="31"/>
      <c r="F56" s="31"/>
      <c r="G56" s="10" t="s">
        <v>262</v>
      </c>
      <c r="H56" s="11">
        <v>3</v>
      </c>
    </row>
    <row r="57" spans="1:8" ht="177" customHeight="1" thickBot="1" x14ac:dyDescent="0.3">
      <c r="A57" s="34"/>
      <c r="B57" s="20"/>
      <c r="C57" s="32"/>
      <c r="D57" s="32"/>
      <c r="E57" s="32"/>
      <c r="F57" s="32"/>
      <c r="G57" s="24" t="s">
        <v>8</v>
      </c>
      <c r="H57" s="26">
        <f>SUM(H53:H56,)</f>
        <v>14</v>
      </c>
    </row>
    <row r="58" spans="1:8" ht="150" customHeight="1" thickBot="1" x14ac:dyDescent="0.3">
      <c r="A58" s="35"/>
      <c r="B58" s="21"/>
      <c r="C58" s="28" t="s">
        <v>269</v>
      </c>
      <c r="D58" s="28"/>
      <c r="E58" s="28"/>
      <c r="F58" s="29"/>
      <c r="G58" s="25"/>
      <c r="H58" s="27"/>
    </row>
    <row r="59" spans="1:8" x14ac:dyDescent="0.25">
      <c r="A59" s="33">
        <v>9</v>
      </c>
      <c r="B59" s="19" t="s">
        <v>268</v>
      </c>
      <c r="C59" s="30" t="s">
        <v>267</v>
      </c>
      <c r="D59" s="30" t="s">
        <v>266</v>
      </c>
      <c r="E59" s="30" t="s">
        <v>265</v>
      </c>
      <c r="F59" s="30" t="s">
        <v>264</v>
      </c>
      <c r="G59" s="53" t="s">
        <v>263</v>
      </c>
      <c r="H59" s="54"/>
    </row>
    <row r="60" spans="1:8" x14ac:dyDescent="0.25">
      <c r="A60" s="34"/>
      <c r="B60" s="20"/>
      <c r="C60" s="31"/>
      <c r="D60" s="31"/>
      <c r="E60" s="31"/>
      <c r="F60" s="31"/>
      <c r="G60" s="10" t="s">
        <v>128</v>
      </c>
      <c r="H60" s="11">
        <v>3</v>
      </c>
    </row>
    <row r="61" spans="1:8" x14ac:dyDescent="0.25">
      <c r="A61" s="34"/>
      <c r="B61" s="20"/>
      <c r="C61" s="31"/>
      <c r="D61" s="31"/>
      <c r="E61" s="31"/>
      <c r="F61" s="31"/>
      <c r="G61" s="10" t="s">
        <v>127</v>
      </c>
      <c r="H61" s="11">
        <v>3</v>
      </c>
    </row>
    <row r="62" spans="1:8" x14ac:dyDescent="0.25">
      <c r="A62" s="34"/>
      <c r="B62" s="20"/>
      <c r="C62" s="31"/>
      <c r="D62" s="31"/>
      <c r="E62" s="31"/>
      <c r="F62" s="31"/>
      <c r="G62" s="10" t="s">
        <v>262</v>
      </c>
      <c r="H62" s="11">
        <v>3</v>
      </c>
    </row>
    <row r="63" spans="1:8" ht="111" customHeight="1" thickBot="1" x14ac:dyDescent="0.3">
      <c r="A63" s="34"/>
      <c r="B63" s="20"/>
      <c r="C63" s="32"/>
      <c r="D63" s="32"/>
      <c r="E63" s="32"/>
      <c r="F63" s="32"/>
      <c r="G63" s="24" t="s">
        <v>8</v>
      </c>
      <c r="H63" s="26">
        <f>SUM(H60:H62,)</f>
        <v>9</v>
      </c>
    </row>
    <row r="64" spans="1:8" ht="150" customHeight="1" thickBot="1" x14ac:dyDescent="0.3">
      <c r="A64" s="35"/>
      <c r="B64" s="21"/>
      <c r="C64" s="28" t="s">
        <v>261</v>
      </c>
      <c r="D64" s="28"/>
      <c r="E64" s="28"/>
      <c r="F64" s="29"/>
      <c r="G64" s="25"/>
      <c r="H64" s="27"/>
    </row>
    <row r="65" spans="1:9" ht="16.5" thickBot="1" x14ac:dyDescent="0.3">
      <c r="A65" s="43" t="s">
        <v>260</v>
      </c>
      <c r="B65" s="44"/>
      <c r="C65" s="44"/>
      <c r="D65" s="44"/>
      <c r="E65" s="45"/>
      <c r="F65" s="46">
        <f>H63+H57+H50+H42+H38+H34+H25+H19+H10</f>
        <v>688</v>
      </c>
      <c r="G65" s="47"/>
      <c r="H65" s="48"/>
    </row>
    <row r="66" spans="1:9" ht="300" customHeight="1" thickBot="1" x14ac:dyDescent="0.3">
      <c r="A66" s="38" t="s">
        <v>9</v>
      </c>
      <c r="B66" s="39"/>
      <c r="C66" s="40" t="s">
        <v>259</v>
      </c>
      <c r="D66" s="49"/>
      <c r="E66" s="49"/>
      <c r="F66" s="50"/>
      <c r="G66" s="12" t="s">
        <v>112</v>
      </c>
      <c r="H66" s="13" t="s">
        <v>256</v>
      </c>
      <c r="I66" s="17"/>
    </row>
    <row r="67" spans="1:9" ht="300" customHeight="1" thickBot="1" x14ac:dyDescent="0.3">
      <c r="A67" s="38" t="s">
        <v>9</v>
      </c>
      <c r="B67" s="39"/>
      <c r="C67" s="55" t="s">
        <v>258</v>
      </c>
      <c r="D67" s="49"/>
      <c r="E67" s="49"/>
      <c r="F67" s="50"/>
      <c r="G67" s="12" t="s">
        <v>196</v>
      </c>
      <c r="H67" s="13" t="s">
        <v>256</v>
      </c>
      <c r="I67" s="17"/>
    </row>
    <row r="68" spans="1:9" ht="300" customHeight="1" thickBot="1" x14ac:dyDescent="0.3">
      <c r="A68" s="38" t="s">
        <v>9</v>
      </c>
      <c r="B68" s="39"/>
      <c r="C68" s="40" t="s">
        <v>257</v>
      </c>
      <c r="D68" s="49"/>
      <c r="E68" s="49"/>
      <c r="F68" s="50"/>
      <c r="G68" s="14" t="s">
        <v>196</v>
      </c>
      <c r="H68" s="13" t="s">
        <v>256</v>
      </c>
      <c r="I68" s="17"/>
    </row>
  </sheetData>
  <sheetProtection algorithmName="SHA-512" hashValue="+j9TYctzoeBEASLYvS+LAxCItgD3l3OKu6/HhXqNfJGMV9YlJn62cYYfK9vFIJQlMwc3T1gj8in6VsWDYcHSHQ==" saltValue="041qpIUcdT5t74eB+M8RAA==" spinCount="100000" sheet="1" formatCells="0" formatColumns="0" formatRows="0" insertColumns="0" insertRows="0" insertHyperlinks="0" sort="0" autoFilter="0"/>
  <autoFilter ref="A1:H404" xr:uid="{00000000-0009-0000-0000-000000000000}"/>
  <mergeCells count="102">
    <mergeCell ref="A67:B67"/>
    <mergeCell ref="C67:F67"/>
    <mergeCell ref="A68:B68"/>
    <mergeCell ref="C68:F68"/>
    <mergeCell ref="A65:E65"/>
    <mergeCell ref="F65:H65"/>
    <mergeCell ref="A66:B66"/>
    <mergeCell ref="C66:F66"/>
    <mergeCell ref="B21:B26"/>
    <mergeCell ref="A59:A64"/>
    <mergeCell ref="B12:B20"/>
    <mergeCell ref="G12:H12"/>
    <mergeCell ref="C40:C42"/>
    <mergeCell ref="D40:D42"/>
    <mergeCell ref="E40:E42"/>
    <mergeCell ref="F40:F42"/>
    <mergeCell ref="B44:B51"/>
    <mergeCell ref="A44:A51"/>
    <mergeCell ref="G19:G20"/>
    <mergeCell ref="G21:H21"/>
    <mergeCell ref="G25:G26"/>
    <mergeCell ref="H25:H26"/>
    <mergeCell ref="C26:F26"/>
    <mergeCell ref="B27:B35"/>
    <mergeCell ref="A52:A58"/>
    <mergeCell ref="B36:B39"/>
    <mergeCell ref="G36:H36"/>
    <mergeCell ref="G38:G39"/>
    <mergeCell ref="H38:H39"/>
    <mergeCell ref="G16:H16"/>
    <mergeCell ref="A27:A35"/>
    <mergeCell ref="A36:A39"/>
    <mergeCell ref="A40:A43"/>
    <mergeCell ref="B2:B11"/>
    <mergeCell ref="G2:H2"/>
    <mergeCell ref="G10:G11"/>
    <mergeCell ref="H10:H11"/>
    <mergeCell ref="C11:F11"/>
    <mergeCell ref="C2:C10"/>
    <mergeCell ref="D2:D10"/>
    <mergeCell ref="E2:E10"/>
    <mergeCell ref="F2:F10"/>
    <mergeCell ref="G7:H7"/>
    <mergeCell ref="H19:H20"/>
    <mergeCell ref="C20:F20"/>
    <mergeCell ref="C12:C19"/>
    <mergeCell ref="D12:D19"/>
    <mergeCell ref="E12:E19"/>
    <mergeCell ref="F12:F19"/>
    <mergeCell ref="A2:A11"/>
    <mergeCell ref="A12:A20"/>
    <mergeCell ref="A21:A26"/>
    <mergeCell ref="G50:G51"/>
    <mergeCell ref="H50:H51"/>
    <mergeCell ref="C51:F51"/>
    <mergeCell ref="C44:C50"/>
    <mergeCell ref="D44:D50"/>
    <mergeCell ref="E44:E50"/>
    <mergeCell ref="F44:F50"/>
    <mergeCell ref="C39:F39"/>
    <mergeCell ref="B40:B43"/>
    <mergeCell ref="G40:H40"/>
    <mergeCell ref="G42:G43"/>
    <mergeCell ref="H42:H43"/>
    <mergeCell ref="C43:F43"/>
    <mergeCell ref="B52:B58"/>
    <mergeCell ref="G52:H52"/>
    <mergeCell ref="G57:G58"/>
    <mergeCell ref="H57:H58"/>
    <mergeCell ref="C58:F58"/>
    <mergeCell ref="C52:C57"/>
    <mergeCell ref="D52:D57"/>
    <mergeCell ref="E52:E57"/>
    <mergeCell ref="F52:F57"/>
    <mergeCell ref="B59:B64"/>
    <mergeCell ref="G59:H59"/>
    <mergeCell ref="G63:G64"/>
    <mergeCell ref="H63:H64"/>
    <mergeCell ref="C64:F64"/>
    <mergeCell ref="C59:C63"/>
    <mergeCell ref="D59:D63"/>
    <mergeCell ref="E59:E63"/>
    <mergeCell ref="F59:F63"/>
    <mergeCell ref="G47:H47"/>
    <mergeCell ref="C21:C25"/>
    <mergeCell ref="D21:D25"/>
    <mergeCell ref="E21:E25"/>
    <mergeCell ref="F21:F25"/>
    <mergeCell ref="C27:C34"/>
    <mergeCell ref="D27:D34"/>
    <mergeCell ref="E27:E34"/>
    <mergeCell ref="F27:F34"/>
    <mergeCell ref="G27:H27"/>
    <mergeCell ref="G44:H44"/>
    <mergeCell ref="C36:C38"/>
    <mergeCell ref="D36:D38"/>
    <mergeCell ref="E36:E38"/>
    <mergeCell ref="F36:F38"/>
    <mergeCell ref="G34:G35"/>
    <mergeCell ref="H34:H35"/>
    <mergeCell ref="C35:F35"/>
    <mergeCell ref="G31:H3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67BE2-E349-4D10-956D-0B16B29E0000}">
  <dimension ref="A1:H78"/>
  <sheetViews>
    <sheetView zoomScale="85" zoomScaleNormal="85" workbookViewId="0">
      <selection activeCell="C8" sqref="C8:F8"/>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7109375" style="3" customWidth="1"/>
    <col min="6" max="6" width="28" style="3" customWidth="1"/>
    <col min="7" max="7" width="24" style="3" customWidth="1"/>
    <col min="8" max="8" width="23.140625" style="3" customWidth="1"/>
    <col min="9" max="16384" width="9.140625" style="2"/>
  </cols>
  <sheetData>
    <row r="1" spans="1:8" s="1" customFormat="1" ht="48" thickBot="1" x14ac:dyDescent="0.3">
      <c r="A1" s="5" t="s">
        <v>0</v>
      </c>
      <c r="B1" s="6" t="s">
        <v>1</v>
      </c>
      <c r="C1" s="16" t="s">
        <v>2</v>
      </c>
      <c r="D1" s="7" t="s">
        <v>3</v>
      </c>
      <c r="E1" s="7" t="s">
        <v>4</v>
      </c>
      <c r="F1" s="7" t="s">
        <v>5</v>
      </c>
      <c r="G1" s="8" t="s">
        <v>6</v>
      </c>
      <c r="H1" s="9" t="s">
        <v>7</v>
      </c>
    </row>
    <row r="2" spans="1:8" x14ac:dyDescent="0.25">
      <c r="A2" s="33">
        <v>1</v>
      </c>
      <c r="B2" s="19" t="s">
        <v>246</v>
      </c>
      <c r="C2" s="30" t="s">
        <v>255</v>
      </c>
      <c r="D2" s="30" t="s">
        <v>254</v>
      </c>
      <c r="E2" s="30" t="s">
        <v>220</v>
      </c>
      <c r="F2" s="30" t="s">
        <v>253</v>
      </c>
      <c r="G2" s="22" t="s">
        <v>201</v>
      </c>
      <c r="H2" s="23"/>
    </row>
    <row r="3" spans="1:8" x14ac:dyDescent="0.25">
      <c r="A3" s="34"/>
      <c r="B3" s="20"/>
      <c r="C3" s="31"/>
      <c r="D3" s="31"/>
      <c r="E3" s="31"/>
      <c r="F3" s="31"/>
      <c r="G3" s="10" t="s">
        <v>116</v>
      </c>
      <c r="H3" s="11">
        <v>10</v>
      </c>
    </row>
    <row r="4" spans="1:8" ht="31.5" x14ac:dyDescent="0.25">
      <c r="A4" s="34"/>
      <c r="B4" s="20"/>
      <c r="C4" s="31"/>
      <c r="D4" s="31"/>
      <c r="E4" s="31"/>
      <c r="F4" s="31"/>
      <c r="G4" s="10" t="s">
        <v>200</v>
      </c>
      <c r="H4" s="11">
        <v>20</v>
      </c>
    </row>
    <row r="5" spans="1:8" ht="47.25" x14ac:dyDescent="0.25">
      <c r="A5" s="34"/>
      <c r="B5" s="20"/>
      <c r="C5" s="31"/>
      <c r="D5" s="31"/>
      <c r="E5" s="31"/>
      <c r="F5" s="31"/>
      <c r="G5" s="10" t="s">
        <v>199</v>
      </c>
      <c r="H5" s="11">
        <v>28</v>
      </c>
    </row>
    <row r="6" spans="1:8" ht="31.5" x14ac:dyDescent="0.25">
      <c r="A6" s="34"/>
      <c r="B6" s="20"/>
      <c r="C6" s="31"/>
      <c r="D6" s="31"/>
      <c r="E6" s="31"/>
      <c r="F6" s="31"/>
      <c r="G6" s="10" t="s">
        <v>208</v>
      </c>
      <c r="H6" s="11">
        <v>15</v>
      </c>
    </row>
    <row r="7" spans="1:8" ht="123.75" customHeight="1" thickBot="1" x14ac:dyDescent="0.3">
      <c r="A7" s="34"/>
      <c r="B7" s="20"/>
      <c r="C7" s="32"/>
      <c r="D7" s="32"/>
      <c r="E7" s="32"/>
      <c r="F7" s="32"/>
      <c r="G7" s="24" t="s">
        <v>8</v>
      </c>
      <c r="H7" s="26">
        <f>SUM(H3:H6,)</f>
        <v>73</v>
      </c>
    </row>
    <row r="8" spans="1:8" ht="150" customHeight="1" thickBot="1" x14ac:dyDescent="0.3">
      <c r="A8" s="35"/>
      <c r="B8" s="21"/>
      <c r="C8" s="28" t="s">
        <v>252</v>
      </c>
      <c r="D8" s="28"/>
      <c r="E8" s="28"/>
      <c r="F8" s="29"/>
      <c r="G8" s="25"/>
      <c r="H8" s="27"/>
    </row>
    <row r="9" spans="1:8" x14ac:dyDescent="0.25">
      <c r="A9" s="33">
        <v>2</v>
      </c>
      <c r="B9" s="19" t="s">
        <v>246</v>
      </c>
      <c r="C9" s="30" t="s">
        <v>251</v>
      </c>
      <c r="D9" s="30" t="s">
        <v>250</v>
      </c>
      <c r="E9" s="30" t="s">
        <v>249</v>
      </c>
      <c r="F9" s="30" t="s">
        <v>248</v>
      </c>
      <c r="G9" s="22" t="s">
        <v>201</v>
      </c>
      <c r="H9" s="23"/>
    </row>
    <row r="10" spans="1:8" x14ac:dyDescent="0.25">
      <c r="A10" s="34"/>
      <c r="B10" s="20"/>
      <c r="C10" s="31"/>
      <c r="D10" s="31"/>
      <c r="E10" s="31"/>
      <c r="F10" s="31"/>
      <c r="G10" s="10" t="s">
        <v>116</v>
      </c>
      <c r="H10" s="11">
        <v>20</v>
      </c>
    </row>
    <row r="11" spans="1:8" ht="31.5" x14ac:dyDescent="0.25">
      <c r="A11" s="34"/>
      <c r="B11" s="20"/>
      <c r="C11" s="31"/>
      <c r="D11" s="31"/>
      <c r="E11" s="31"/>
      <c r="F11" s="31"/>
      <c r="G11" s="10" t="s">
        <v>200</v>
      </c>
      <c r="H11" s="11">
        <v>15</v>
      </c>
    </row>
    <row r="12" spans="1:8" ht="47.25" x14ac:dyDescent="0.25">
      <c r="A12" s="34"/>
      <c r="B12" s="20"/>
      <c r="C12" s="31"/>
      <c r="D12" s="31"/>
      <c r="E12" s="31"/>
      <c r="F12" s="31"/>
      <c r="G12" s="10" t="s">
        <v>199</v>
      </c>
      <c r="H12" s="11">
        <v>20</v>
      </c>
    </row>
    <row r="13" spans="1:8" ht="31.5" x14ac:dyDescent="0.25">
      <c r="A13" s="34"/>
      <c r="B13" s="20"/>
      <c r="C13" s="31"/>
      <c r="D13" s="31"/>
      <c r="E13" s="31"/>
      <c r="F13" s="31"/>
      <c r="G13" s="10" t="s">
        <v>208</v>
      </c>
      <c r="H13" s="11">
        <v>15</v>
      </c>
    </row>
    <row r="14" spans="1:8" ht="16.5" thickBot="1" x14ac:dyDescent="0.3">
      <c r="A14" s="34"/>
      <c r="B14" s="20"/>
      <c r="C14" s="32"/>
      <c r="D14" s="32"/>
      <c r="E14" s="32"/>
      <c r="F14" s="32"/>
      <c r="G14" s="24" t="s">
        <v>8</v>
      </c>
      <c r="H14" s="26">
        <f>SUM(H10:H13,)</f>
        <v>70</v>
      </c>
    </row>
    <row r="15" spans="1:8" ht="150" customHeight="1" thickBot="1" x14ac:dyDescent="0.3">
      <c r="A15" s="35"/>
      <c r="B15" s="21"/>
      <c r="C15" s="28" t="s">
        <v>247</v>
      </c>
      <c r="D15" s="28"/>
      <c r="E15" s="28"/>
      <c r="F15" s="29"/>
      <c r="G15" s="25"/>
      <c r="H15" s="27"/>
    </row>
    <row r="16" spans="1:8" x14ac:dyDescent="0.25">
      <c r="A16" s="33">
        <v>3</v>
      </c>
      <c r="B16" s="19" t="s">
        <v>246</v>
      </c>
      <c r="C16" s="30" t="s">
        <v>245</v>
      </c>
      <c r="D16" s="30" t="s">
        <v>244</v>
      </c>
      <c r="E16" s="30" t="s">
        <v>238</v>
      </c>
      <c r="F16" s="30" t="s">
        <v>243</v>
      </c>
      <c r="G16" s="22" t="s">
        <v>201</v>
      </c>
      <c r="H16" s="23"/>
    </row>
    <row r="17" spans="1:8" x14ac:dyDescent="0.25">
      <c r="A17" s="34"/>
      <c r="B17" s="20"/>
      <c r="C17" s="31"/>
      <c r="D17" s="31"/>
      <c r="E17" s="31"/>
      <c r="F17" s="31"/>
      <c r="G17" s="10" t="s">
        <v>116</v>
      </c>
      <c r="H17" s="11">
        <v>11</v>
      </c>
    </row>
    <row r="18" spans="1:8" ht="31.5" x14ac:dyDescent="0.25">
      <c r="A18" s="34"/>
      <c r="B18" s="20"/>
      <c r="C18" s="31"/>
      <c r="D18" s="31"/>
      <c r="E18" s="31"/>
      <c r="F18" s="31"/>
      <c r="G18" s="10" t="s">
        <v>200</v>
      </c>
      <c r="H18" s="11">
        <v>15</v>
      </c>
    </row>
    <row r="19" spans="1:8" ht="47.25" x14ac:dyDescent="0.25">
      <c r="A19" s="34"/>
      <c r="B19" s="20"/>
      <c r="C19" s="31"/>
      <c r="D19" s="31"/>
      <c r="E19" s="31"/>
      <c r="F19" s="31"/>
      <c r="G19" s="10" t="s">
        <v>199</v>
      </c>
      <c r="H19" s="11">
        <v>28</v>
      </c>
    </row>
    <row r="20" spans="1:8" ht="31.5" x14ac:dyDescent="0.25">
      <c r="A20" s="34"/>
      <c r="B20" s="20"/>
      <c r="C20" s="31"/>
      <c r="D20" s="31"/>
      <c r="E20" s="31"/>
      <c r="F20" s="31"/>
      <c r="G20" s="10" t="s">
        <v>208</v>
      </c>
      <c r="H20" s="11">
        <v>10</v>
      </c>
    </row>
    <row r="21" spans="1:8" ht="138.75" customHeight="1" thickBot="1" x14ac:dyDescent="0.3">
      <c r="A21" s="34"/>
      <c r="B21" s="20"/>
      <c r="C21" s="32"/>
      <c r="D21" s="32"/>
      <c r="E21" s="32"/>
      <c r="F21" s="32"/>
      <c r="G21" s="24" t="s">
        <v>8</v>
      </c>
      <c r="H21" s="26">
        <f>SUM(H17:H20,)</f>
        <v>64</v>
      </c>
    </row>
    <row r="22" spans="1:8" ht="150" customHeight="1" thickBot="1" x14ac:dyDescent="0.3">
      <c r="A22" s="35"/>
      <c r="B22" s="21"/>
      <c r="C22" s="28" t="s">
        <v>242</v>
      </c>
      <c r="D22" s="28"/>
      <c r="E22" s="28"/>
      <c r="F22" s="29"/>
      <c r="G22" s="25"/>
      <c r="H22" s="27"/>
    </row>
    <row r="23" spans="1:8" x14ac:dyDescent="0.25">
      <c r="A23" s="33">
        <v>4</v>
      </c>
      <c r="B23" s="19" t="s">
        <v>241</v>
      </c>
      <c r="C23" s="30" t="s">
        <v>240</v>
      </c>
      <c r="D23" s="30" t="s">
        <v>239</v>
      </c>
      <c r="E23" s="30" t="s">
        <v>238</v>
      </c>
      <c r="F23" s="30" t="s">
        <v>237</v>
      </c>
      <c r="G23" s="22" t="s">
        <v>201</v>
      </c>
      <c r="H23" s="23"/>
    </row>
    <row r="24" spans="1:8" x14ac:dyDescent="0.25">
      <c r="A24" s="34"/>
      <c r="B24" s="20"/>
      <c r="C24" s="31"/>
      <c r="D24" s="31"/>
      <c r="E24" s="31"/>
      <c r="F24" s="31"/>
      <c r="G24" s="10" t="s">
        <v>116</v>
      </c>
      <c r="H24" s="11">
        <v>10</v>
      </c>
    </row>
    <row r="25" spans="1:8" ht="31.5" x14ac:dyDescent="0.25">
      <c r="A25" s="34"/>
      <c r="B25" s="20"/>
      <c r="C25" s="31"/>
      <c r="D25" s="31"/>
      <c r="E25" s="31"/>
      <c r="F25" s="31"/>
      <c r="G25" s="10" t="s">
        <v>200</v>
      </c>
      <c r="H25" s="11">
        <v>20</v>
      </c>
    </row>
    <row r="26" spans="1:8" ht="47.25" x14ac:dyDescent="0.25">
      <c r="A26" s="34"/>
      <c r="B26" s="20"/>
      <c r="C26" s="31"/>
      <c r="D26" s="31"/>
      <c r="E26" s="31"/>
      <c r="F26" s="31"/>
      <c r="G26" s="10" t="s">
        <v>199</v>
      </c>
      <c r="H26" s="11">
        <v>25</v>
      </c>
    </row>
    <row r="27" spans="1:8" ht="31.5" x14ac:dyDescent="0.25">
      <c r="A27" s="34"/>
      <c r="B27" s="20"/>
      <c r="C27" s="31"/>
      <c r="D27" s="31"/>
      <c r="E27" s="31"/>
      <c r="F27" s="31"/>
      <c r="G27" s="10" t="s">
        <v>208</v>
      </c>
      <c r="H27" s="11">
        <v>15</v>
      </c>
    </row>
    <row r="28" spans="1:8" ht="16.5" thickBot="1" x14ac:dyDescent="0.3">
      <c r="A28" s="34"/>
      <c r="B28" s="20"/>
      <c r="C28" s="32"/>
      <c r="D28" s="32"/>
      <c r="E28" s="32"/>
      <c r="F28" s="32"/>
      <c r="G28" s="24" t="s">
        <v>8</v>
      </c>
      <c r="H28" s="26">
        <f>SUM(H24:H27,)</f>
        <v>70</v>
      </c>
    </row>
    <row r="29" spans="1:8" ht="150" customHeight="1" thickBot="1" x14ac:dyDescent="0.3">
      <c r="A29" s="35"/>
      <c r="B29" s="21"/>
      <c r="C29" s="28" t="s">
        <v>236</v>
      </c>
      <c r="D29" s="28"/>
      <c r="E29" s="28"/>
      <c r="F29" s="29"/>
      <c r="G29" s="25"/>
      <c r="H29" s="27"/>
    </row>
    <row r="30" spans="1:8" x14ac:dyDescent="0.25">
      <c r="A30" s="33">
        <v>5</v>
      </c>
      <c r="B30" s="19" t="s">
        <v>217</v>
      </c>
      <c r="C30" s="30" t="s">
        <v>235</v>
      </c>
      <c r="D30" s="30" t="s">
        <v>234</v>
      </c>
      <c r="E30" s="30" t="s">
        <v>165</v>
      </c>
      <c r="F30" s="30" t="s">
        <v>233</v>
      </c>
      <c r="G30" s="22" t="s">
        <v>201</v>
      </c>
      <c r="H30" s="23"/>
    </row>
    <row r="31" spans="1:8" x14ac:dyDescent="0.25">
      <c r="A31" s="34"/>
      <c r="B31" s="20"/>
      <c r="C31" s="31"/>
      <c r="D31" s="31"/>
      <c r="E31" s="31"/>
      <c r="F31" s="31"/>
      <c r="G31" s="10" t="s">
        <v>116</v>
      </c>
      <c r="H31" s="11">
        <v>10</v>
      </c>
    </row>
    <row r="32" spans="1:8" ht="31.5" x14ac:dyDescent="0.25">
      <c r="A32" s="34"/>
      <c r="B32" s="20"/>
      <c r="C32" s="31"/>
      <c r="D32" s="31"/>
      <c r="E32" s="31"/>
      <c r="F32" s="31"/>
      <c r="G32" s="10" t="s">
        <v>200</v>
      </c>
      <c r="H32" s="11">
        <v>15</v>
      </c>
    </row>
    <row r="33" spans="1:8" ht="47.25" x14ac:dyDescent="0.25">
      <c r="A33" s="34"/>
      <c r="B33" s="20"/>
      <c r="C33" s="31"/>
      <c r="D33" s="31"/>
      <c r="E33" s="31"/>
      <c r="F33" s="31"/>
      <c r="G33" s="10" t="s">
        <v>199</v>
      </c>
      <c r="H33" s="11">
        <v>25</v>
      </c>
    </row>
    <row r="34" spans="1:8" ht="118.5" customHeight="1" thickBot="1" x14ac:dyDescent="0.3">
      <c r="A34" s="34"/>
      <c r="B34" s="20"/>
      <c r="C34" s="32"/>
      <c r="D34" s="32"/>
      <c r="E34" s="32"/>
      <c r="F34" s="32"/>
      <c r="G34" s="24" t="s">
        <v>8</v>
      </c>
      <c r="H34" s="26">
        <f>SUM(H31:H33,)</f>
        <v>50</v>
      </c>
    </row>
    <row r="35" spans="1:8" ht="150" customHeight="1" thickBot="1" x14ac:dyDescent="0.3">
      <c r="A35" s="35"/>
      <c r="B35" s="21"/>
      <c r="C35" s="28" t="s">
        <v>232</v>
      </c>
      <c r="D35" s="28"/>
      <c r="E35" s="28"/>
      <c r="F35" s="29"/>
      <c r="G35" s="25"/>
      <c r="H35" s="27"/>
    </row>
    <row r="36" spans="1:8" x14ac:dyDescent="0.25">
      <c r="A36" s="33">
        <v>6</v>
      </c>
      <c r="B36" s="19" t="s">
        <v>217</v>
      </c>
      <c r="C36" s="30" t="s">
        <v>231</v>
      </c>
      <c r="D36" s="30" t="s">
        <v>230</v>
      </c>
      <c r="E36" s="30" t="s">
        <v>220</v>
      </c>
      <c r="F36" s="30" t="s">
        <v>229</v>
      </c>
      <c r="G36" s="22" t="s">
        <v>201</v>
      </c>
      <c r="H36" s="23"/>
    </row>
    <row r="37" spans="1:8" x14ac:dyDescent="0.25">
      <c r="A37" s="34"/>
      <c r="B37" s="20"/>
      <c r="C37" s="31"/>
      <c r="D37" s="31"/>
      <c r="E37" s="31"/>
      <c r="F37" s="31"/>
      <c r="G37" s="10" t="s">
        <v>116</v>
      </c>
      <c r="H37" s="11">
        <v>10</v>
      </c>
    </row>
    <row r="38" spans="1:8" ht="31.5" x14ac:dyDescent="0.25">
      <c r="A38" s="34"/>
      <c r="B38" s="20"/>
      <c r="C38" s="31"/>
      <c r="D38" s="31"/>
      <c r="E38" s="31"/>
      <c r="F38" s="31"/>
      <c r="G38" s="10" t="s">
        <v>200</v>
      </c>
      <c r="H38" s="11">
        <v>20</v>
      </c>
    </row>
    <row r="39" spans="1:8" ht="47.25" x14ac:dyDescent="0.25">
      <c r="A39" s="34"/>
      <c r="B39" s="20"/>
      <c r="C39" s="31"/>
      <c r="D39" s="31"/>
      <c r="E39" s="31"/>
      <c r="F39" s="31"/>
      <c r="G39" s="10" t="s">
        <v>199</v>
      </c>
      <c r="H39" s="11">
        <v>23</v>
      </c>
    </row>
    <row r="40" spans="1:8" ht="31.5" x14ac:dyDescent="0.25">
      <c r="A40" s="34"/>
      <c r="B40" s="20"/>
      <c r="C40" s="31"/>
      <c r="D40" s="31"/>
      <c r="E40" s="31"/>
      <c r="F40" s="31"/>
      <c r="G40" s="10" t="s">
        <v>208</v>
      </c>
      <c r="H40" s="11">
        <v>15</v>
      </c>
    </row>
    <row r="41" spans="1:8" ht="116.25" customHeight="1" thickBot="1" x14ac:dyDescent="0.3">
      <c r="A41" s="34"/>
      <c r="B41" s="20"/>
      <c r="C41" s="32"/>
      <c r="D41" s="32"/>
      <c r="E41" s="32"/>
      <c r="F41" s="32"/>
      <c r="G41" s="24" t="s">
        <v>8</v>
      </c>
      <c r="H41" s="26">
        <f>SUM(H37:H40,)</f>
        <v>68</v>
      </c>
    </row>
    <row r="42" spans="1:8" ht="150" customHeight="1" thickBot="1" x14ac:dyDescent="0.3">
      <c r="A42" s="35"/>
      <c r="B42" s="21"/>
      <c r="C42" s="28" t="s">
        <v>228</v>
      </c>
      <c r="D42" s="28"/>
      <c r="E42" s="28"/>
      <c r="F42" s="29"/>
      <c r="G42" s="25"/>
      <c r="H42" s="27"/>
    </row>
    <row r="43" spans="1:8" x14ac:dyDescent="0.25">
      <c r="A43" s="33">
        <v>7</v>
      </c>
      <c r="B43" s="19" t="s">
        <v>217</v>
      </c>
      <c r="C43" s="30" t="s">
        <v>227</v>
      </c>
      <c r="D43" s="30" t="s">
        <v>226</v>
      </c>
      <c r="E43" s="30" t="s">
        <v>225</v>
      </c>
      <c r="F43" s="30" t="s">
        <v>224</v>
      </c>
      <c r="G43" s="22" t="s">
        <v>201</v>
      </c>
      <c r="H43" s="23"/>
    </row>
    <row r="44" spans="1:8" x14ac:dyDescent="0.25">
      <c r="A44" s="34"/>
      <c r="B44" s="20"/>
      <c r="C44" s="31"/>
      <c r="D44" s="31"/>
      <c r="E44" s="31"/>
      <c r="F44" s="31"/>
      <c r="G44" s="10" t="s">
        <v>116</v>
      </c>
      <c r="H44" s="11">
        <v>13</v>
      </c>
    </row>
    <row r="45" spans="1:8" ht="31.5" x14ac:dyDescent="0.25">
      <c r="A45" s="34"/>
      <c r="B45" s="20"/>
      <c r="C45" s="31"/>
      <c r="D45" s="31"/>
      <c r="E45" s="31"/>
      <c r="F45" s="31"/>
      <c r="G45" s="10" t="s">
        <v>200</v>
      </c>
      <c r="H45" s="11">
        <v>15</v>
      </c>
    </row>
    <row r="46" spans="1:8" ht="47.25" x14ac:dyDescent="0.25">
      <c r="A46" s="34"/>
      <c r="B46" s="20"/>
      <c r="C46" s="31"/>
      <c r="D46" s="31"/>
      <c r="E46" s="31"/>
      <c r="F46" s="31"/>
      <c r="G46" s="10" t="s">
        <v>199</v>
      </c>
      <c r="H46" s="11">
        <v>25</v>
      </c>
    </row>
    <row r="47" spans="1:8" ht="31.5" x14ac:dyDescent="0.25">
      <c r="A47" s="34"/>
      <c r="B47" s="20"/>
      <c r="C47" s="31"/>
      <c r="D47" s="31"/>
      <c r="E47" s="31"/>
      <c r="F47" s="31"/>
      <c r="G47" s="10" t="s">
        <v>208</v>
      </c>
      <c r="H47" s="11">
        <v>20</v>
      </c>
    </row>
    <row r="48" spans="1:8" ht="118.5" customHeight="1" thickBot="1" x14ac:dyDescent="0.3">
      <c r="A48" s="34"/>
      <c r="B48" s="20"/>
      <c r="C48" s="32"/>
      <c r="D48" s="32"/>
      <c r="E48" s="32"/>
      <c r="F48" s="32"/>
      <c r="G48" s="24" t="s">
        <v>8</v>
      </c>
      <c r="H48" s="26">
        <f>SUM(H44:H47,)</f>
        <v>73</v>
      </c>
    </row>
    <row r="49" spans="1:8" ht="150" customHeight="1" thickBot="1" x14ac:dyDescent="0.3">
      <c r="A49" s="35"/>
      <c r="B49" s="21"/>
      <c r="C49" s="28" t="s">
        <v>223</v>
      </c>
      <c r="D49" s="28"/>
      <c r="E49" s="28"/>
      <c r="F49" s="29"/>
      <c r="G49" s="25"/>
      <c r="H49" s="27"/>
    </row>
    <row r="50" spans="1:8" x14ac:dyDescent="0.25">
      <c r="A50" s="33">
        <v>8</v>
      </c>
      <c r="B50" s="19" t="s">
        <v>217</v>
      </c>
      <c r="C50" s="30" t="s">
        <v>222</v>
      </c>
      <c r="D50" s="30" t="s">
        <v>221</v>
      </c>
      <c r="E50" s="30" t="s">
        <v>220</v>
      </c>
      <c r="F50" s="30" t="s">
        <v>219</v>
      </c>
      <c r="G50" s="22" t="s">
        <v>201</v>
      </c>
      <c r="H50" s="23"/>
    </row>
    <row r="51" spans="1:8" x14ac:dyDescent="0.25">
      <c r="A51" s="34"/>
      <c r="B51" s="20"/>
      <c r="C51" s="31"/>
      <c r="D51" s="31"/>
      <c r="E51" s="31"/>
      <c r="F51" s="31"/>
      <c r="G51" s="10" t="s">
        <v>116</v>
      </c>
      <c r="H51" s="11">
        <v>5</v>
      </c>
    </row>
    <row r="52" spans="1:8" ht="31.5" x14ac:dyDescent="0.25">
      <c r="A52" s="34"/>
      <c r="B52" s="20"/>
      <c r="C52" s="31"/>
      <c r="D52" s="31"/>
      <c r="E52" s="31"/>
      <c r="F52" s="31"/>
      <c r="G52" s="10" t="s">
        <v>200</v>
      </c>
      <c r="H52" s="11">
        <v>15</v>
      </c>
    </row>
    <row r="53" spans="1:8" ht="47.25" x14ac:dyDescent="0.25">
      <c r="A53" s="34"/>
      <c r="B53" s="20"/>
      <c r="C53" s="31"/>
      <c r="D53" s="31"/>
      <c r="E53" s="31"/>
      <c r="F53" s="31"/>
      <c r="G53" s="10" t="s">
        <v>199</v>
      </c>
      <c r="H53" s="11">
        <v>25</v>
      </c>
    </row>
    <row r="54" spans="1:8" ht="31.5" x14ac:dyDescent="0.25">
      <c r="A54" s="34"/>
      <c r="B54" s="20"/>
      <c r="C54" s="31"/>
      <c r="D54" s="31"/>
      <c r="E54" s="31"/>
      <c r="F54" s="31"/>
      <c r="G54" s="10" t="s">
        <v>208</v>
      </c>
      <c r="H54" s="11">
        <v>20</v>
      </c>
    </row>
    <row r="55" spans="1:8" ht="16.5" thickBot="1" x14ac:dyDescent="0.3">
      <c r="A55" s="34"/>
      <c r="B55" s="20"/>
      <c r="C55" s="32"/>
      <c r="D55" s="32"/>
      <c r="E55" s="32"/>
      <c r="F55" s="32"/>
      <c r="G55" s="24" t="s">
        <v>8</v>
      </c>
      <c r="H55" s="26">
        <f>SUM(H51:H54,)</f>
        <v>65</v>
      </c>
    </row>
    <row r="56" spans="1:8" ht="150" customHeight="1" thickBot="1" x14ac:dyDescent="0.3">
      <c r="A56" s="35"/>
      <c r="B56" s="21"/>
      <c r="C56" s="28" t="s">
        <v>218</v>
      </c>
      <c r="D56" s="28"/>
      <c r="E56" s="28"/>
      <c r="F56" s="29"/>
      <c r="G56" s="25"/>
      <c r="H56" s="27"/>
    </row>
    <row r="57" spans="1:8" x14ac:dyDescent="0.25">
      <c r="A57" s="33">
        <v>9</v>
      </c>
      <c r="B57" s="19" t="s">
        <v>217</v>
      </c>
      <c r="C57" s="30" t="s">
        <v>216</v>
      </c>
      <c r="D57" s="30" t="s">
        <v>215</v>
      </c>
      <c r="E57" s="30" t="s">
        <v>210</v>
      </c>
      <c r="F57" s="30" t="s">
        <v>214</v>
      </c>
      <c r="G57" s="22" t="s">
        <v>201</v>
      </c>
      <c r="H57" s="23"/>
    </row>
    <row r="58" spans="1:8" x14ac:dyDescent="0.25">
      <c r="A58" s="34"/>
      <c r="B58" s="20"/>
      <c r="C58" s="31"/>
      <c r="D58" s="31"/>
      <c r="E58" s="31"/>
      <c r="F58" s="31"/>
      <c r="G58" s="10" t="s">
        <v>116</v>
      </c>
      <c r="H58" s="11">
        <v>15</v>
      </c>
    </row>
    <row r="59" spans="1:8" ht="31.5" x14ac:dyDescent="0.25">
      <c r="A59" s="34"/>
      <c r="B59" s="20"/>
      <c r="C59" s="31"/>
      <c r="D59" s="31"/>
      <c r="E59" s="31"/>
      <c r="F59" s="31"/>
      <c r="G59" s="10" t="s">
        <v>200</v>
      </c>
      <c r="H59" s="11">
        <v>15</v>
      </c>
    </row>
    <row r="60" spans="1:8" ht="31.5" x14ac:dyDescent="0.25">
      <c r="A60" s="34"/>
      <c r="B60" s="20"/>
      <c r="C60" s="31"/>
      <c r="D60" s="31"/>
      <c r="E60" s="31"/>
      <c r="F60" s="31"/>
      <c r="G60" s="10" t="s">
        <v>208</v>
      </c>
      <c r="H60" s="11">
        <v>15</v>
      </c>
    </row>
    <row r="61" spans="1:8" ht="225.75" customHeight="1" thickBot="1" x14ac:dyDescent="0.3">
      <c r="A61" s="34"/>
      <c r="B61" s="20"/>
      <c r="C61" s="32"/>
      <c r="D61" s="32"/>
      <c r="E61" s="32"/>
      <c r="F61" s="32"/>
      <c r="G61" s="24" t="s">
        <v>8</v>
      </c>
      <c r="H61" s="26">
        <f>SUM(H58:H60,)</f>
        <v>45</v>
      </c>
    </row>
    <row r="62" spans="1:8" ht="150" customHeight="1" thickBot="1" x14ac:dyDescent="0.3">
      <c r="A62" s="35"/>
      <c r="B62" s="21"/>
      <c r="C62" s="28" t="s">
        <v>213</v>
      </c>
      <c r="D62" s="28"/>
      <c r="E62" s="28"/>
      <c r="F62" s="29"/>
      <c r="G62" s="25"/>
      <c r="H62" s="27"/>
    </row>
    <row r="63" spans="1:8" x14ac:dyDescent="0.25">
      <c r="A63" s="33">
        <v>10</v>
      </c>
      <c r="B63" s="19" t="s">
        <v>206</v>
      </c>
      <c r="C63" s="30" t="s">
        <v>212</v>
      </c>
      <c r="D63" s="30" t="s">
        <v>211</v>
      </c>
      <c r="E63" s="30" t="s">
        <v>210</v>
      </c>
      <c r="F63" s="30" t="s">
        <v>209</v>
      </c>
      <c r="G63" s="22" t="s">
        <v>201</v>
      </c>
      <c r="H63" s="23"/>
    </row>
    <row r="64" spans="1:8" x14ac:dyDescent="0.25">
      <c r="A64" s="34"/>
      <c r="B64" s="20"/>
      <c r="C64" s="31"/>
      <c r="D64" s="31"/>
      <c r="E64" s="31"/>
      <c r="F64" s="31"/>
      <c r="G64" s="10" t="s">
        <v>116</v>
      </c>
      <c r="H64" s="11">
        <v>5</v>
      </c>
    </row>
    <row r="65" spans="1:8" ht="31.5" x14ac:dyDescent="0.25">
      <c r="A65" s="34"/>
      <c r="B65" s="20"/>
      <c r="C65" s="31"/>
      <c r="D65" s="31"/>
      <c r="E65" s="31"/>
      <c r="F65" s="31"/>
      <c r="G65" s="10" t="s">
        <v>200</v>
      </c>
      <c r="H65" s="11">
        <v>15</v>
      </c>
    </row>
    <row r="66" spans="1:8" ht="31.5" x14ac:dyDescent="0.25">
      <c r="A66" s="34"/>
      <c r="B66" s="20"/>
      <c r="C66" s="31"/>
      <c r="D66" s="31"/>
      <c r="E66" s="31"/>
      <c r="F66" s="31"/>
      <c r="G66" s="10" t="s">
        <v>208</v>
      </c>
      <c r="H66" s="11">
        <v>25</v>
      </c>
    </row>
    <row r="67" spans="1:8" ht="147" customHeight="1" thickBot="1" x14ac:dyDescent="0.3">
      <c r="A67" s="34"/>
      <c r="B67" s="20"/>
      <c r="C67" s="32"/>
      <c r="D67" s="32"/>
      <c r="E67" s="32"/>
      <c r="F67" s="32"/>
      <c r="G67" s="24" t="s">
        <v>8</v>
      </c>
      <c r="H67" s="26">
        <f>SUM(H64:H66,)</f>
        <v>45</v>
      </c>
    </row>
    <row r="68" spans="1:8" ht="150" customHeight="1" thickBot="1" x14ac:dyDescent="0.3">
      <c r="A68" s="35"/>
      <c r="B68" s="21"/>
      <c r="C68" s="28" t="s">
        <v>207</v>
      </c>
      <c r="D68" s="28"/>
      <c r="E68" s="28"/>
      <c r="F68" s="29"/>
      <c r="G68" s="25"/>
      <c r="H68" s="27"/>
    </row>
    <row r="69" spans="1:8" x14ac:dyDescent="0.25">
      <c r="A69" s="33">
        <v>11</v>
      </c>
      <c r="B69" s="19" t="s">
        <v>206</v>
      </c>
      <c r="C69" s="30" t="s">
        <v>205</v>
      </c>
      <c r="D69" s="30" t="s">
        <v>204</v>
      </c>
      <c r="E69" s="30" t="s">
        <v>203</v>
      </c>
      <c r="F69" s="30" t="s">
        <v>202</v>
      </c>
      <c r="G69" s="22" t="s">
        <v>201</v>
      </c>
      <c r="H69" s="23"/>
    </row>
    <row r="70" spans="1:8" x14ac:dyDescent="0.25">
      <c r="A70" s="34"/>
      <c r="B70" s="20"/>
      <c r="C70" s="31"/>
      <c r="D70" s="31"/>
      <c r="E70" s="31"/>
      <c r="F70" s="31"/>
      <c r="G70" s="10" t="s">
        <v>116</v>
      </c>
      <c r="H70" s="11">
        <v>5</v>
      </c>
    </row>
    <row r="71" spans="1:8" ht="31.5" x14ac:dyDescent="0.25">
      <c r="A71" s="34"/>
      <c r="B71" s="20"/>
      <c r="C71" s="31"/>
      <c r="D71" s="31"/>
      <c r="E71" s="31"/>
      <c r="F71" s="31"/>
      <c r="G71" s="10" t="s">
        <v>200</v>
      </c>
      <c r="H71" s="11">
        <v>8</v>
      </c>
    </row>
    <row r="72" spans="1:8" ht="47.25" x14ac:dyDescent="0.25">
      <c r="A72" s="34"/>
      <c r="B72" s="20"/>
      <c r="C72" s="31"/>
      <c r="D72" s="31"/>
      <c r="E72" s="31"/>
      <c r="F72" s="31"/>
      <c r="G72" s="10" t="s">
        <v>199</v>
      </c>
      <c r="H72" s="11">
        <v>10</v>
      </c>
    </row>
    <row r="73" spans="1:8" ht="106.5" customHeight="1" thickBot="1" x14ac:dyDescent="0.3">
      <c r="A73" s="34"/>
      <c r="B73" s="20"/>
      <c r="C73" s="32"/>
      <c r="D73" s="32"/>
      <c r="E73" s="32"/>
      <c r="F73" s="32"/>
      <c r="G73" s="24" t="s">
        <v>8</v>
      </c>
      <c r="H73" s="26">
        <f>SUM(H70:H72,)</f>
        <v>23</v>
      </c>
    </row>
    <row r="74" spans="1:8" ht="150" customHeight="1" thickBot="1" x14ac:dyDescent="0.3">
      <c r="A74" s="35"/>
      <c r="B74" s="21"/>
      <c r="C74" s="28" t="s">
        <v>198</v>
      </c>
      <c r="D74" s="28"/>
      <c r="E74" s="28"/>
      <c r="F74" s="29"/>
      <c r="G74" s="25"/>
      <c r="H74" s="27"/>
    </row>
    <row r="75" spans="1:8" ht="16.5" thickBot="1" x14ac:dyDescent="0.3">
      <c r="A75" s="43" t="s">
        <v>113</v>
      </c>
      <c r="B75" s="44"/>
      <c r="C75" s="44"/>
      <c r="D75" s="44"/>
      <c r="E75" s="45"/>
      <c r="F75" s="46">
        <f>H73+H67+H61+H55+H48+H41+H34+H28+H21+H14+H7</f>
        <v>646</v>
      </c>
      <c r="G75" s="47"/>
      <c r="H75" s="48"/>
    </row>
    <row r="76" spans="1:8" ht="300" customHeight="1" thickBot="1" x14ac:dyDescent="0.3">
      <c r="A76" s="38" t="s">
        <v>9</v>
      </c>
      <c r="B76" s="39"/>
      <c r="C76" s="40" t="s">
        <v>197</v>
      </c>
      <c r="D76" s="41"/>
      <c r="E76" s="41"/>
      <c r="F76" s="42"/>
      <c r="G76" s="12" t="s">
        <v>196</v>
      </c>
      <c r="H76" s="13" t="s">
        <v>192</v>
      </c>
    </row>
    <row r="77" spans="1:8" ht="300" customHeight="1" thickBot="1" x14ac:dyDescent="0.3">
      <c r="A77" s="38" t="s">
        <v>9</v>
      </c>
      <c r="B77" s="39"/>
      <c r="C77" s="40" t="s">
        <v>195</v>
      </c>
      <c r="D77" s="41"/>
      <c r="E77" s="41"/>
      <c r="F77" s="42"/>
      <c r="G77" s="12" t="s">
        <v>112</v>
      </c>
      <c r="H77" s="13" t="s">
        <v>192</v>
      </c>
    </row>
    <row r="78" spans="1:8" ht="300" customHeight="1" thickBot="1" x14ac:dyDescent="0.3">
      <c r="A78" s="38" t="s">
        <v>9</v>
      </c>
      <c r="B78" s="39"/>
      <c r="C78" s="40" t="s">
        <v>194</v>
      </c>
      <c r="D78" s="41"/>
      <c r="E78" s="41"/>
      <c r="F78" s="42"/>
      <c r="G78" s="14" t="s">
        <v>193</v>
      </c>
      <c r="H78" s="13" t="s">
        <v>192</v>
      </c>
    </row>
  </sheetData>
  <sheetProtection algorithmName="SHA-512" hashValue="Kq+8+/aGz+AmHAxAhxVTOFtmxbCPgUtMrr2nJ4KtFaeiibQglIIawJAujlc6i3baYpd+m0zvzQ7VGuNulz6+jg==" saltValue="AqECHNlcofo37pV1dWabOg==" spinCount="100000" sheet="1" formatCells="0" formatColumns="0" formatRows="0" insertColumns="0" insertRows="0" insertHyperlinks="0" sort="0" autoFilter="0"/>
  <autoFilter ref="A1:H414" xr:uid="{00000000-0009-0000-0000-000000000000}"/>
  <mergeCells count="118">
    <mergeCell ref="A77:B77"/>
    <mergeCell ref="C77:F77"/>
    <mergeCell ref="A78:B78"/>
    <mergeCell ref="C78:F78"/>
    <mergeCell ref="A75:E75"/>
    <mergeCell ref="F75:H75"/>
    <mergeCell ref="A76:B76"/>
    <mergeCell ref="C76:F76"/>
    <mergeCell ref="G73:G74"/>
    <mergeCell ref="H73:H74"/>
    <mergeCell ref="C74:F74"/>
    <mergeCell ref="F69:F73"/>
    <mergeCell ref="B69:B74"/>
    <mergeCell ref="G69:H69"/>
    <mergeCell ref="C69:C73"/>
    <mergeCell ref="D69:D73"/>
    <mergeCell ref="E69:E73"/>
    <mergeCell ref="B16:B22"/>
    <mergeCell ref="G16:H16"/>
    <mergeCell ref="G21:G22"/>
    <mergeCell ref="H21:H22"/>
    <mergeCell ref="C22:F22"/>
    <mergeCell ref="C16:C21"/>
    <mergeCell ref="D16:D21"/>
    <mergeCell ref="E16:E21"/>
    <mergeCell ref="F16:F21"/>
    <mergeCell ref="B9:B15"/>
    <mergeCell ref="G9:H9"/>
    <mergeCell ref="G14:G15"/>
    <mergeCell ref="H14:H15"/>
    <mergeCell ref="C15:F15"/>
    <mergeCell ref="C9:C14"/>
    <mergeCell ref="D9:D14"/>
    <mergeCell ref="E9:E14"/>
    <mergeCell ref="F9:F14"/>
    <mergeCell ref="B2:B8"/>
    <mergeCell ref="G2:H2"/>
    <mergeCell ref="G7:G8"/>
    <mergeCell ref="H7:H8"/>
    <mergeCell ref="C8:F8"/>
    <mergeCell ref="C2:C7"/>
    <mergeCell ref="D2:D7"/>
    <mergeCell ref="E2:E7"/>
    <mergeCell ref="F2:F7"/>
    <mergeCell ref="A2:A8"/>
    <mergeCell ref="A9:A15"/>
    <mergeCell ref="A16:A22"/>
    <mergeCell ref="A69:A74"/>
    <mergeCell ref="A23:A29"/>
    <mergeCell ref="A30:A35"/>
    <mergeCell ref="A36:A42"/>
    <mergeCell ref="A43:A49"/>
    <mergeCell ref="A50:A56"/>
    <mergeCell ref="A57:A62"/>
    <mergeCell ref="A63:A68"/>
    <mergeCell ref="B23:B29"/>
    <mergeCell ref="G23:H23"/>
    <mergeCell ref="G28:G29"/>
    <mergeCell ref="H28:H29"/>
    <mergeCell ref="C29:F29"/>
    <mergeCell ref="C23:C28"/>
    <mergeCell ref="D23:D28"/>
    <mergeCell ref="E23:E28"/>
    <mergeCell ref="F23:F28"/>
    <mergeCell ref="B30:B35"/>
    <mergeCell ref="G30:H30"/>
    <mergeCell ref="G34:G35"/>
    <mergeCell ref="H34:H35"/>
    <mergeCell ref="C35:F35"/>
    <mergeCell ref="C30:C34"/>
    <mergeCell ref="D30:D34"/>
    <mergeCell ref="E30:E34"/>
    <mergeCell ref="F30:F34"/>
    <mergeCell ref="B36:B42"/>
    <mergeCell ref="G36:H36"/>
    <mergeCell ref="G41:G42"/>
    <mergeCell ref="H41:H42"/>
    <mergeCell ref="C42:F42"/>
    <mergeCell ref="C36:C41"/>
    <mergeCell ref="D36:D41"/>
    <mergeCell ref="E36:E41"/>
    <mergeCell ref="F36:F41"/>
    <mergeCell ref="B43:B49"/>
    <mergeCell ref="G43:H43"/>
    <mergeCell ref="G48:G49"/>
    <mergeCell ref="H48:H49"/>
    <mergeCell ref="C49:F49"/>
    <mergeCell ref="C43:C48"/>
    <mergeCell ref="D43:D48"/>
    <mergeCell ref="E43:E48"/>
    <mergeCell ref="F43:F48"/>
    <mergeCell ref="B50:B56"/>
    <mergeCell ref="G50:H50"/>
    <mergeCell ref="G61:G62"/>
    <mergeCell ref="H61:H62"/>
    <mergeCell ref="C62:F62"/>
    <mergeCell ref="C57:C61"/>
    <mergeCell ref="D57:D61"/>
    <mergeCell ref="E57:E61"/>
    <mergeCell ref="G55:G56"/>
    <mergeCell ref="H55:H56"/>
    <mergeCell ref="C56:F56"/>
    <mergeCell ref="C50:C55"/>
    <mergeCell ref="D50:D55"/>
    <mergeCell ref="E50:E55"/>
    <mergeCell ref="F50:F55"/>
    <mergeCell ref="F57:F61"/>
    <mergeCell ref="B63:B68"/>
    <mergeCell ref="H67:H68"/>
    <mergeCell ref="C68:F68"/>
    <mergeCell ref="G63:H63"/>
    <mergeCell ref="G67:G68"/>
    <mergeCell ref="C63:C67"/>
    <mergeCell ref="D63:D67"/>
    <mergeCell ref="E63:E67"/>
    <mergeCell ref="F63:F67"/>
    <mergeCell ref="B57:B62"/>
    <mergeCell ref="G57:H5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6.2</vt:lpstr>
      <vt:lpstr>6.3</vt:lpstr>
      <vt:lpstr>6.4.1</vt:lpstr>
      <vt:lpstr>6.4.2</vt:lpstr>
      <vt:lpstr>6.4.3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2025-07-21T10:46:36Z</dcterms:modified>
</cp:coreProperties>
</file>