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202300"/>
  <mc:AlternateContent xmlns:mc="http://schemas.openxmlformats.org/markup-compatibility/2006">
    <mc:Choice Requires="x15">
      <x15ac:absPath xmlns:x15ac="http://schemas.microsoft.com/office/spreadsheetml/2010/11/ac" url="\\ikkfs\IKK-Share\Főigazgatóság\Szakmai Igazgatóság\02_modszertani_iroda\02_fejlesztesi_csoport\KKK és PTT összefésülése\6_Végleges\Környvéd és vízügy\Vízügyi munkatárs\"/>
    </mc:Choice>
  </mc:AlternateContent>
  <xr:revisionPtr revIDLastSave="0" documentId="8_{E624BCEE-6E34-47A2-AEA6-D02B61F68286}" xr6:coauthVersionLast="47" xr6:coauthVersionMax="47" xr10:uidLastSave="{00000000-0000-0000-0000-000000000000}"/>
  <bookViews>
    <workbookView xWindow="-120" yWindow="-120" windowWidth="29040" windowHeight="15990" xr2:uid="{AAF40F27-048F-46A9-B613-E2F8B6A3509A}"/>
  </bookViews>
  <sheets>
    <sheet name="6.2" sheetId="1" r:id="rId1"/>
    <sheet name="6.3" sheetId="3" r:id="rId2"/>
  </sheets>
  <definedNames>
    <definedName name="_xlnm._FilterDatabase" localSheetId="0" hidden="1">'6.2'!$A$1:$H$455</definedName>
    <definedName name="_xlnm._FilterDatabase" localSheetId="1" hidden="1">'6.3'!$A$1:$H$513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 i="3" l="1"/>
  <c r="H8" i="3"/>
  <c r="H12" i="3"/>
  <c r="H16" i="3"/>
  <c r="H20" i="3"/>
  <c r="H33" i="3"/>
  <c r="H43" i="3"/>
  <c r="H49" i="3"/>
  <c r="H60" i="3"/>
  <c r="H67" i="3"/>
  <c r="H76" i="3"/>
  <c r="H85" i="3"/>
  <c r="H89" i="3"/>
  <c r="H95" i="3"/>
  <c r="H103" i="3"/>
  <c r="H113" i="3"/>
  <c r="H121" i="3"/>
  <c r="H136" i="3"/>
  <c r="H148" i="3"/>
  <c r="H154" i="3"/>
  <c r="H158" i="3"/>
  <c r="H165" i="3"/>
  <c r="H172" i="3"/>
  <c r="F174" i="3" s="1"/>
  <c r="H114" i="1" l="1"/>
  <c r="H102" i="1"/>
  <c r="H87" i="1"/>
  <c r="H71" i="1"/>
  <c r="H66" i="1"/>
  <c r="H61" i="1"/>
  <c r="H48" i="1"/>
  <c r="H41" i="1"/>
  <c r="H35" i="1"/>
  <c r="H31" i="1"/>
  <c r="H25" i="1"/>
  <c r="H16" i="1"/>
  <c r="H12" i="1"/>
  <c r="H8" i="1"/>
  <c r="F116" i="1" l="1"/>
</calcChain>
</file>

<file path=xl/sharedStrings.xml><?xml version="1.0" encoding="utf-8"?>
<sst xmlns="http://schemas.openxmlformats.org/spreadsheetml/2006/main" count="513" uniqueCount="280">
  <si>
    <t>Sorszám</t>
  </si>
  <si>
    <t>Javasolt tananyagegységek</t>
  </si>
  <si>
    <t>Készségek, képességek</t>
  </si>
  <si>
    <t>Ismeretek</t>
  </si>
  <si>
    <t>Elvárt viselkedésmódok, attitűdök</t>
  </si>
  <si>
    <t>Önállóság és felelősség mértéke</t>
  </si>
  <si>
    <t>Javasolt tananyagelemek</t>
  </si>
  <si>
    <t>Javasolt időkeret átlag-óraszáma</t>
  </si>
  <si>
    <t xml:space="preserve">Összesen: </t>
  </si>
  <si>
    <t>Lehetséges projektfeladat az oktatás során</t>
  </si>
  <si>
    <t>Szabadkézi és szakmai műszaki rajzot készít. A műszaki rajzokat felhasználói szinten olvassa és értelmezi.</t>
  </si>
  <si>
    <t>Ismeri a méretezés alapelveit, a rajzi ábrázolás szabályait, rendelkezik műszaki rajzzal kapcsolatos alapismeretekkel.</t>
  </si>
  <si>
    <t>Törekszik a pontos munkavégzésre a rajzolás során. Szem előtt tartja, hogy elemzései szakmailag releváns tartalommal rendelkezzenek.</t>
  </si>
  <si>
    <t>A rajzot instrukciók alapján önállóan készíti, olvassa, értelmezi, az elkészült rajzot önállóan javítja.</t>
  </si>
  <si>
    <t>Terepen vízszintes méréseket végez, részletpontok relatív koordinátáit derékszögű koordináta-méréssel meghatározza.</t>
  </si>
  <si>
    <t>Ismeri a geodézia felosztását, a relatív és az abszolút helymeghatározás módszerét. Ismeri a derékszögű koordináta-mérés lépéseit. Érti a mérési jegyzőkönyv és mérési vázlat készítését.</t>
  </si>
  <si>
    <t>Elkötelezett a terepi mérési feladatok precíz kivitelezésében. Kész az önálló és csoportos terepi munkára, és társaival szemben hajlandó kompromisszumot kötni a feladat elvégzése során. Törekszik az eszközök szakszerű, biztonságos használatára. Terepi mérések során is figyelmet fordít a munka-, tűz-, balesetvédelmi előírásokra. A mérések során figyel, hogy a mérés ne okozzon a szükségesnél nagyobb környezeti terhelést.</t>
  </si>
  <si>
    <t>A kitűzést és koordináta-méréseket instrukció alapján önállóan, vagy csoportosan végzi. A mérési eredményeket önállóan rögzíti.</t>
  </si>
  <si>
    <t>Időjárási elemeket mér hagyományos és digitális eszközökkel.</t>
  </si>
  <si>
    <t>Ismeri az időjárási elemeket, rendelkezik a méréshez szükséges eszközismerettel.</t>
  </si>
  <si>
    <t>Leírás alapján önállóan képes az egyes időjárási elemek mérésére alkalmas eszközt kiválasztani. Instrukció alapján elvégzi a meteorológiai mérést.</t>
  </si>
  <si>
    <t>Mérési eredményeiből helyszínrajzot készít, digitális és papír alapú alaptérképeket és szakmailag fontos tematikus térképeket olvas.</t>
  </si>
  <si>
    <t>Ismeri a térképek felosztását rendeltetésük szerint. Rendelkezik jelkulcsi alapismeretekkel, értelmezi az izovonalas térképeket.</t>
  </si>
  <si>
    <t>Mérési eredményeit instrukciók alapján rendezi, az alapján önállóan készíti a helyszínrajzot. A térképet a megadott célnak megfelelően önállóan olvas.</t>
  </si>
  <si>
    <t>Anyagok fizikai tulajdonságait terepi és laboratóriumi körülmények között meghatározza.</t>
  </si>
  <si>
    <t>Ismeri az anyagok fizikai tulajdonságait, az azok jellemzésére szolgáló mértékegységeket (hosszúság, térfogat, tömeg, sűrűség).</t>
  </si>
  <si>
    <t>Nyitott az új megoldásokra és türelmes a terepi és laboratóriumi vizsgálatai során. Magára nézve kötelezőnek fogadja el a mérések során a szabványok előírásait. Csoportmunkában együttműködésre kész. Szem előtt tartja a gyakorlatok kivitelezése során a munka- és balesetvédelmi szabályokat. Törekszik a minőségbiztosítási követelmények betartására.</t>
  </si>
  <si>
    <t>Instrukciók alapján csoportosan, vagy önállóan határozza meg a vizsgálatot. A mérések megkezdése előtt és a mérés közben is ellenőrzi az eszközök biztonságos állapotát.</t>
  </si>
  <si>
    <t>Oldatokat készít kristályvizes és kristályvizet nem tartalmazó sókból.</t>
  </si>
  <si>
    <t>Érti az oldódás, a hidratáció és a szolvatáció fogalmát, ismeri a különböző koncentráció számításokat.</t>
  </si>
  <si>
    <t>Leírás alapján önállóan, vagy másokkal együttműködve a kívánt koncentrációjú oldatot elkészíti, a keverék szétválasztásához szükséges módszert kiválasztja, és a szétválasztást elvégezi. A feladat megkezdése előtt és a végrehajtása közben is önállóan ellenőrzi az eszközök állapotát.</t>
  </si>
  <si>
    <t>Keverékeket laboratóriumi elválasztási módszerekkel szétválaszt.</t>
  </si>
  <si>
    <t>Ismeri a homogén és heterogén rendszerek jellemzőit. Ismeri az egyes elválasztási műveletek végrehajtásához szükséges eszközöket, azok használatának szabályait.</t>
  </si>
  <si>
    <t>Egyed alatti és egyed feletti szerveződési szinteket figyel meg, vizsgál és határoz meg.</t>
  </si>
  <si>
    <t>Ismeri az élő rendszerek egymásra épülő szerveződési szintjeit. Ismeri a mikroszkóp szakszerű használatát és a preparátumok készítésének módszereit. Alkalmazás szintjén ismeri a papír alapú és digitális határozók használatát.</t>
  </si>
  <si>
    <t>Érdeklődik és érzékeny környezete iránt. Nyitott a tudományos újításra (pl. digitális mikroszkóp használatára) és képes alkalmazni az újításokat. Hajlandó az új megoldások alkalmazására a biológiai vizsgálatai során.</t>
  </si>
  <si>
    <t>Leírás alapján önállóan mikrobiológiai, biológiai mintákat mikroszkóppal vizsgál. Egyedi és egyed feletti szinteket önállóan vizsgál, meghatároz. A biológiai mintákat kellő gondossággal kezeli és vizsgálja. Munkakörnyezetének és eszközeinek a tisztaságát folyamatosan és önállóan ellenőrzi.</t>
  </si>
  <si>
    <t>Mérési adatokat digitális eszközök használatával gyűjt, rendszerez, egyszerű matematikai módszerekkel feldolgoz, eredményeit számszerűen, vagy grafikusan megjeleníti.</t>
  </si>
  <si>
    <t>Ismeri az adatgyűjtéshez, rendszerezéshez, egyszerű matematikai feldolgozáshoz és ábrázoláshoz szükséges matematikai műveleteket, digitális eszközöket, programokat.</t>
  </si>
  <si>
    <t>Törekszik arra, hogy a grafikus megjelenítése mások számára is jól érthető, esztétikus, valamint kifejező legyen. Szakmailag megfelelő kifejezéseket és ábrázolási módokat használ.</t>
  </si>
  <si>
    <t>Az adatok feldolgozását önállóan végzi.</t>
  </si>
  <si>
    <t>Egyszerű, a hulladékválogatáshoz, vagy a víz (folyadék) szállításhoz kapcsolódó gépészeti, automatizált berendezést kezel.</t>
  </si>
  <si>
    <t>Ismeri a víz-, szennyvízhálózatok egyszerű gépészeti berendezéseinek és automatizált eszközeinek működését, használatának munkavédelmi szabályait és karbantartási feladatait. Ismeri a hulladékválogatáshoz kapcsolódó gépészeti, automatizálási berendezéseket.</t>
  </si>
  <si>
    <t>Törekszik arra, hogy a vízgépészeti, hulladékkezelési és területkezelési berendezéseket rendeltetésszerűen, a használati előírásoknak megfelelően a környezet megóvására figyelemmel használja. A munkája során a környezetben okozott kár elkerülésére törekszik.</t>
  </si>
  <si>
    <t>Vízgépészeti és hulladékválogatási berendezéseket önállóan ellenőriz. Instrukció és folyamatos felügyelet mellett önállóan, vagy másokkal együttműködve használja és kezeli a gépészeti berendezéseket. Szerelési, karbantartási feladatokat önállóan végez.</t>
  </si>
  <si>
    <t>Területkezelési tevékenysége körében (gyepgondozás, cserjeírtás) használt egyszerű gépet üzembe helyez, egyszerű beállításokat elvégez, egyszerű alkatrészt leírás alapján cserél.</t>
  </si>
  <si>
    <t>Ismeri a zöld területek fenntartásához, rendezéséhez kapcsolódó gépészeti feladatokat (cserjeírtás, gyepek gondozása). Egyszerű gépek kezelési és használati útmutatóját értelmezni tudja.</t>
  </si>
  <si>
    <t>A munkafolyamatok és gépkezelés során instrukció, vagy leírás alapján önállóan, másokkal együttműködve, körültekintően dolgozik.</t>
  </si>
  <si>
    <t>Természettudományos szöveget, leírást értelmez, és abból szakmailag megfelelő következtetést, összefüggést emel ki és fogalmaz meg. Értelmezéshez digitális és más tudástárakban fogalmakat és értelmezési jó gyakorlatokat, megoldásokat keres, és azokat helyzetfüggően adaptálja és használja.</t>
  </si>
  <si>
    <t>Megérti a szakmai alapfogalmakat.</t>
  </si>
  <si>
    <t>Törekszik a környezetvédelmi szempontból pozitív, követendő attitűdöt megjelenítő megfelelő következtetés, összefüggés levonására. Nyitott az újítások iránt. Szem előtt tartja, hogy a feladat jellege határozza meg a megoldások, elemzések megvalósítását.</t>
  </si>
  <si>
    <t>Önállóan értelmezi a szakmai szöveget, valamint a szakmai alapfogalmakat önállóan használja.</t>
  </si>
  <si>
    <t>Folyamatábrát, grafikonokat, műszaki és szakmai leírásokat olvas, értelmez és ebből önmaga, vagy mások számára feladatokat határoz meg, vagy helyes következtést von le.</t>
  </si>
  <si>
    <t>A folyamatábrák és grafikonok olvasásához és értelmezéséhez szükséges ismeretekkel rendelkezik. Megérti a műszaki leírásokat és az azokban szereplő alapvető szakmai fogalmakat, felismeri a fogalmak és folyamatok összefüggéseit.</t>
  </si>
  <si>
    <t>Meglévő ismereteit önállóan társítja grafikonokhoz, folyamatábrákhoz, leírásokhoz. Az értelmezett forrásokból instrukció segítségével további feladatokat határoz meg.</t>
  </si>
  <si>
    <t>A környezeti, vízgazdálkodási rendszereket felismeri, elemeit azonosítja és az elemek szerepét a folyamatban elkülöníti. Folyamatot egyszerűen fizikailag, vagy digitálisan modellez.</t>
  </si>
  <si>
    <t>Felismeri a környezeti, vízgazdálkodási rendszerek elemeit és érti a rendszerekben lezajló folyamatokat, a folyamatok kapcsolódását. Felismeri a folyamatok egymásra hatását és hatások eredményeit. Alapszinten ismeri, hogyan lehet a valóságot leegyszerűsítve folyamatokra, elemekre bontani és a valóságot, egyes folyamatait bemutató modellt építeni.</t>
  </si>
  <si>
    <t>Nyitott a rendszerszemlélet (pl. modell alkotás) iránt munkájában. Kész a másokkal közös munkára feladatainak elvégzése során. Képviseli a fenntarthatóság alapelveit szakmai munkája során. Elkötelezett a környezeti elemek megóvása iránt, ebben aktív szerepet vállal. Szem előtt tartja az üzemeltetés gazdaságossági szempontjait.</t>
  </si>
  <si>
    <t>A szakmai folyamatokat, elemeket önállóan azonosítja, és instrukciók alapján meghatározza az elemek szerepét. A megfigyelt környezeti jelenséget instrukciók alapján modellezi.</t>
  </si>
  <si>
    <t>Műszaki alapismeretek</t>
  </si>
  <si>
    <t>Műszaki ábrázolás</t>
  </si>
  <si>
    <t>Mechanika</t>
  </si>
  <si>
    <t>Gépészeti és automatizálási alapismeretek</t>
  </si>
  <si>
    <t>Környezettechnika alapjai I.</t>
  </si>
  <si>
    <t>Fizikai eljárások</t>
  </si>
  <si>
    <t>Földméréstani alapismertek I.</t>
  </si>
  <si>
    <t>Vízszintes mérések I.</t>
  </si>
  <si>
    <t>Hidrológia alapjai</t>
  </si>
  <si>
    <t>Hidrológiai ismeretek</t>
  </si>
  <si>
    <t>Ökológia</t>
  </si>
  <si>
    <t>Természetvédelem</t>
  </si>
  <si>
    <t>Természettudományos vizsgálatok</t>
  </si>
  <si>
    <t>Fizikai vizsgálatok</t>
  </si>
  <si>
    <t>Kémiai vizsgálatok</t>
  </si>
  <si>
    <t>Biológiai vizsgálatok</t>
  </si>
  <si>
    <t>Környezet- és természetvédelem</t>
  </si>
  <si>
    <t>A vizek környezetvédelme</t>
  </si>
  <si>
    <r>
      <t xml:space="preserve">A tananyagelemek és a deszkriptorok projektszemléletű kapcsolódása: 
</t>
    </r>
    <r>
      <rPr>
        <sz val="11"/>
        <color theme="1"/>
        <rFont val="Franklin Gothic Book"/>
        <family val="2"/>
        <charset val="238"/>
      </rPr>
      <t>A tanuló vázlatrajzot, célnak megfelelő metszetet és folyamatábrát készít. Önállóan és célszerűen alkalmazza a kicsinyítést és a magassági torzítást. Saját ábráiban meg tud jeleníteni kapcsolódó szakmai információkat, valamint képes következtetéseket levonni az ábrákból.
Projektalapú oktatás során a tanuló elkészíti az osztálytermük vagy más tanterem rajzát. Ehhez először egy vázlatrajzot készít, majd leméri a terem főbb méreteit. A mérési eredmények alapján elkészíti a tanterem műszaki rajzát, amely lehet felülnézeti, oldalnézeti, három képsíkú ábrázolás, vagy akár hossz- illetve keresztmetszet is. A rajzában alkalmazza a műszaki ábrázolás alapelveit, valamint célszerűen használja a kicsinyítést és a magassági torzítást. A rajzot ellátja a szükséges feliratokkal, megadja a méretarányt, illetve ha magassági torzítást alkalmazott, feltünteti annak mértékét is.
A tanulók egymás rajzait áttekintik és értékelik.</t>
    </r>
  </si>
  <si>
    <r>
      <t xml:space="preserve">A tananyagelemek és a deszkriptorok projektszemléletű kapcsolódása: 
</t>
    </r>
    <r>
      <rPr>
        <sz val="11"/>
        <color theme="1"/>
        <rFont val="Franklin Gothic Book"/>
        <family val="2"/>
        <charset val="238"/>
      </rPr>
      <t>A tanuló felmérési és kitűzési ismereteket alkalmaz terepi munkák során. A megismert eszközök és műszerek felhasználásával csoportosan képesek elkészíteni vízszintes értelmű felmérést, valamint ehhez a szükséges jegyzőkönyvet önállóan vezetik.
Egy lehetséges projekt keretében fakatasztert készítenek. A tanulók csoportosan felmérik egy park vagy sétány fáit. A felméréshez kiválasztják a megfelelő mérési eljárást (derékszögű koordináta mérés vagy poláris koordináta mérés), és a megismert eszközök, műszerek alkalmazásával elkészítik a vízszintes értelmű felmérést, mint projektfeladatot.
Ehhez szabályosan vezetik a mérési jegyzőkönyvet, majd a felmérés eredményét ábrán megjelenítik. Az ábrán jelölik az egyes fák helyét, továbbá megadják a fák további jellemzőit is, például a törzs átmérőjét egy méter magasságban, a fa hozzávetőleges korát, magasságát, faját stb.</t>
    </r>
  </si>
  <si>
    <r>
      <t xml:space="preserve">A tananyagelemek és a deszkriptorok projektszemléletű kapcsolódása: 
</t>
    </r>
    <r>
      <rPr>
        <sz val="11"/>
        <color theme="1"/>
        <rFont val="Franklin Gothic Book"/>
        <family val="2"/>
        <charset val="238"/>
      </rPr>
      <t>Folyadékok és szilárd anyagok fizikai tulajdonságainak meghatározását végzi a tanuló. Jártas a tömeg- és térfogatmérés módszereiben, ismeri a folyadékok és szilárd anyagok sűrűségének laboratóriumi meghatározását. A mérőeszközöket célszerűen és szakszerűen tudja használni.
Erre alkalmas projektfeladat lehet az ülepedési sebesség vizsgálata. Egy szemcsés szilárd anyag ülepedését vizsgálva a tanuló kiszámítja az ülepedési sebességet. Ehhez leméri a szemcsés anyag sűrűségét, az ismert tömegű szemcsés anyagot tartalmazó folyadék és a keverék sűrűségét, és ha lehetséges, meghatározza a keverék dinamikai viszkozitását (ha nincs rá mód, akkor 0,001 Pa·s értékkel számolnak). Szitasorral meghatározza a szemcsés anyag jellemző szemcseátmérőjét.
A mérési eredményeket felhasználva a Stokes-törvény alapján kiszámítja az ülepedési sebességet.</t>
    </r>
  </si>
  <si>
    <r>
      <t xml:space="preserve">A tananyagelemek és a deszkriptorok projektszemléletű kapcsolódása:
</t>
    </r>
    <r>
      <rPr>
        <sz val="11"/>
        <color theme="1"/>
        <rFont val="Franklin Gothic Book"/>
        <family val="2"/>
        <charset val="238"/>
      </rPr>
      <t>A tanuló oldatokat készít sókból a kívánt koncentrációban. Szükség szerint képes hígítani vagy töményíteni az oldatokat. Ehhez tudja értelmezni az oldatok jellemzésére használt mutatókat, mint például a tömegszázalék, térfogatszázalék és az anyagmennyiség-koncentráció.
A tanultak összegzésére alkalmas projektfeladat lehet annak meghatározása, hogy a víz párolgása mennyiben függ a víz sótartalmától. A projekt során a tanuló elkészít egy ismert anyagmennyiségű koncentrációjú NaCl-oldatot, majd ebből ismert térfogatú hígítási sort állít elő. Kiszámítja a hígítási sor egyes tagjaiban a NaCl koncentrációját és az oldott NaCl tömegét.
A tanuló meghatározza a hígítási sor egyes tagjainak sűrűségét, és ezek alapján kiszámítja az oldatok sótartalmát tömegszázalékban. Heti bontásban tömegméréssel követi az oldat vízvesztését, majd a vízvesztés figyelembevételével újraszámolja a sóoldat tömegszázalék értékét. Az eredmények alapján elemzi a párolgás sebessége és a sótartalom közötti kapcsolatot.</t>
    </r>
  </si>
  <si>
    <r>
      <t>A tananyagelemek és a deszkriptorok projektszemléletű kapcsolódása:</t>
    </r>
    <r>
      <rPr>
        <sz val="11"/>
        <color theme="1"/>
        <rFont val="Franklin Gothic Book"/>
        <family val="2"/>
        <charset val="238"/>
      </rPr>
      <t xml:space="preserve"> A
 tanuló a vizsgálati célnak megfelelően alkalmazza a laboratóriumi elválasztási műveleteket. Szakszerűen végrehajtja a lecsapatási, ülepítési, szűrési, bepárlási, kristályosítási, szárítási és extrahálási feladatokat.
Projektszemléletű oktatás keretében a tanuló szódás vízlágyítással határozza meg a víz kalciumtartalmát. Ebben a projektben alkalmazza a lecsapást, az ülepítést, a szűrést és a szárítást mint elválasztási műveleteket.</t>
    </r>
  </si>
  <si>
    <r>
      <t xml:space="preserve">A tananyagelemek és a deszkriptorok projektszemléletű kapcsolódása: 
</t>
    </r>
    <r>
      <rPr>
        <sz val="11"/>
        <color theme="1"/>
        <rFont val="Franklin Gothic Book"/>
        <family val="2"/>
        <charset val="238"/>
      </rPr>
      <t>A tanuló képes az élőlények alapszintű elkülönítésére, ismeri az ehhez szükséges határozók használatának főbb jellemzőit. Megfigyeli és vizsgálja a mikroszkópikus és makroszkópikus élőlényeket.
A tanuló elvégzi az edényes növények közösségeinek felmérését digitális határozó segítségével, majd az ökológiai mutatók alapján jellemzi a közösséget.
Kapcsolódó projektként az élőhely TVR-analízisét végzi el. Saját mobiltelefonjára letölthető digitális növényhatározó (pl. Plannet) alkalmazással felméri egy élőhely 2 méter × 2 méteres kvadrátjában található edényes növényeket.
Az eredményeket könyv alapú határozóval is visszaellenőrzi, és tanári segítséggel kiszűri a hibás határozási javaslatokat.
Az adatbázisból kikeresi az egyes fajok T, W és R indikációs értékeit, majd ezek alapján jellemzi a növényközösséget és annak élőhelyét.</t>
    </r>
  </si>
  <si>
    <r>
      <t xml:space="preserve">A tananyagelemek és a deszkriptorok projektszemléletű kapcsolódása:
</t>
    </r>
    <r>
      <rPr>
        <sz val="11"/>
        <color theme="1"/>
        <rFont val="Franklin Gothic Book"/>
        <family val="2"/>
        <charset val="238"/>
      </rPr>
      <t>A tanuló alapvető gépészeti tevékenységeket képes ellátni. Ismeri az oldható és nem oldható kötéseket, a gyakoribb hajtásrendszereket, valamint rendelkezik alapvető hidraulikai ismeretekkel. Ezen ismeretei alapján el tud végezni egyszerűbb, a napi karbantartás körébe tartozó szerelési feladatokat.
Elsajátítja a megismert gépészeti berendezések biztonságos használatát.
A közlekedőedények vizsgálata alkalmas arra, hogy összekapcsolja a gépészeti és hidraulikai ismereteket.
A projekt során a tanulók oldható vagy nem oldható kötések alkalmazásával összeállítanak egy közlekedőedényt úgy, hogy annak egyik csőszára elzárható legyen, és a csőben a légnyomás értéke megváltoztatható legyen.
A közlekedőedényben gyakorlati megfigyeléseket végeznek, modellezik a víz szivattyúzását és nyomás alá helyezését, majd megfigyelik a vízoszlop magasságának változását.</t>
    </r>
  </si>
  <si>
    <r>
      <t xml:space="preserve">A tananyagelemek és a deszkriptorok projektszemléletű kapcsolódása: 
</t>
    </r>
    <r>
      <rPr>
        <sz val="11"/>
        <color theme="1"/>
        <rFont val="Franklin Gothic Book"/>
        <family val="2"/>
        <charset val="238"/>
      </rPr>
      <t>A tanuló életkorának és előismereteinek megfelelően képes természettudományos szövegeket értelmezni, azokból a lényeget kiemelni és következtetéseket levonni.
Célnak megfelelően tud természettudományos ismereteket tartalmazó szövegeket keresni online felületeken, azokat értelmezni és ismereti szintjének megfelelően kritikusan szemlélni.
A természettudományos hátterű cikkek kritikus szemlélete hasznos projektfeladat lehet.
Ebben a projektben a tanulók az interneten keresnek életkoruknak és előismereteiknek megfelelő, adott témában készült természettudományos cikkeket, például étkezési tanácsok, fogyókúrák, testépítés, hasznos vagy káros tápanyagok témakörében.
Az olvasottakból kiemelik a lényeget, majd bemutatják azt társaiknak.
A cikkekben megfogalmazott tényeket online vagy hagyományos források alapján ellenőrzik vissza, és véleményt fogalmaznak meg arról, hogy a szövegben szereplő tartalmak mennyiben tekinthetők tudományosnak, illetve mennyiben áltudományosnak.</t>
    </r>
  </si>
  <si>
    <r>
      <t xml:space="preserve">A tananyagelemek és a deszkriptorok projektszemléletű kapcsolódása: 
</t>
    </r>
    <r>
      <rPr>
        <sz val="11"/>
        <color theme="1"/>
        <rFont val="Franklin Gothic Book"/>
        <family val="2"/>
        <charset val="238"/>
      </rPr>
      <t>A tanuló elsajátítja a rendszerben való gondolkodás alapjait.
Terepi megfigyelések során, vagy egy valóságon alapuló modellen felismeri a rendszer elemeit, és egyszerű, lineáris logika mentén értelmezhető kapcsolatokat képes meghatározni közöttük.
Egyszerű modellalkotáshoz alkalmas projektfeladat lehet egy ok-okozati tabló készítése.
A tanuló olyan tablót állít össze, amely egy környezeti vagy vízgazdálkodási jelenség okát és következményét mutatja be.
A tablóban a lineáris logikai kapcsolatrendszert követve modellezi az ok-okozati viszonyt.
Amennyiben több ok együttes hatása vagy több okozat is megjelenik, azt a modellben szintén bemutatja a tanuló.</t>
    </r>
  </si>
  <si>
    <r>
      <t xml:space="preserve">A tananyagelemek és a deszkriptorok projektszemléletű kapcsolódása: 
</t>
    </r>
    <r>
      <rPr>
        <sz val="11"/>
        <color theme="1"/>
        <rFont val="Franklin Gothic Book"/>
        <family val="2"/>
        <charset val="238"/>
      </rPr>
      <t>A tanuló életkorának és előismereteinek megfelelő műszaki szövegeket képes értelmezni, azokból a lényeget kiemelni és következtetéseket levonni.
Természettudományos és műszaki tartalmakhoz kapcsolódó vázlatokat, rajzokat, ábrákat és grafikonokat értő módon elemez.
A 6. és 9. sorban szereplő deszkriptoroknál bemutatott sótartalmú víz párolgásának vizsgálata projekt során készült grafikonok elemzése lehetőséget biztosít a kitűzött célok elérésére.
A grafikonok alapján meghatározza, hogy van-e összefüggés a víz sótartalma és a párolgás sebessége között, és ha igen, milyen jellegű ez az összefüggés.
Állapítsa meg, hogyan változott az elpárolgó víz tömege hétről hétre, ahogy az adott hígítási elem egyre töményebbé vált.</t>
    </r>
  </si>
  <si>
    <r>
      <t xml:space="preserve">A tananyagelemek és a deszkriptorok projektszemléletű kapcsolódása: 
</t>
    </r>
    <r>
      <rPr>
        <sz val="11"/>
        <color theme="1"/>
        <rFont val="Franklin Gothic Book"/>
        <family val="2"/>
        <charset val="238"/>
      </rPr>
      <t xml:space="preserve">A tanuló célszerűen használja a digitális mérési eszközöket a kívánt környezeti jellemzők mérésére. A mérési eredményeket rendszerezi, és egyszerű matematikai-statisztikai módszerekkel elemzi. Az eredményeket grafikus úton jeleníti meg.
Kapcsolódó projekt lehet a sótartalmú víz párolgásának vizsgálata. Ebben a projektben a tanuló elemzi a 6. sorban bemutatott deszkriptorhoz tartozó projektjavaslat eredményeit, és grafikusan ábrázolja az adatokat.
Megjeleníti az egyes edényekben az idő függvényében, vagy az idővel előrehaladva növekvő sókoncentráció függvényében, hogy mekkora tömegű víz párolgott el.
</t>
    </r>
  </si>
  <si>
    <t>"A" Műszaki tevékenységek (1; 10; 11. sor)</t>
  </si>
  <si>
    <t>"B" Közös szakmai alapok (2; 3; 4. sor)</t>
  </si>
  <si>
    <t>"C" Laboratóriumi tevékenységek (5; 6; 7; 8. sor)</t>
  </si>
  <si>
    <t>"D" Szakmai kompetenciák (9; 12; 13; 14. sor)</t>
  </si>
  <si>
    <r>
      <t>A tananyagelemek és a deszkriptorok projektszemléletű kapcsolódása:</t>
    </r>
    <r>
      <rPr>
        <sz val="11"/>
        <color theme="1"/>
        <rFont val="Franklin Gothic Book"/>
        <family val="2"/>
        <charset val="238"/>
      </rPr>
      <t xml:space="preserve"> 
A tanuló felkészül valamely területgondozásra alkalmas berendezés üzemeltetésére. Ehhez megismeri a berendezés szabályozását, biztonságos használatának előírásait, valamint a napi karbantartás lépéseit.
Önállóan értelmezi a berendezés gépleírását, és felügyelet mellett elvégzi a berendezés beállítását.
Egy fűnyíró üzemeltetése jól integrálja a szükséges tevékenységeket, ezért alkalmas projektfeladat lehet.
Ebben a projektben a tanulócsoport közösen értelmezi a berendezés gépleírását, majd felügyelet mellett beállítják a vágásmagasságot és elvégzik a gép üzemeltetése előtti beállításokat.
A berendezés üzembe helyezése előtt a tanulók bemutatják a berendezés szabályozását és biztonságos használatának előírásait.
A napi karbantartás részeként a tanulók elvégzik a fűnyíró tisztítását, továbbá leszerelik, majd visszaszerelik a fűnyíró vágóélét az élezéshez.</t>
    </r>
  </si>
  <si>
    <r>
      <t xml:space="preserve">A tananyagelemek és a deszkriptorok projektszemléletű kapcsolódása: 
</t>
    </r>
    <r>
      <rPr>
        <sz val="11"/>
        <color theme="1"/>
        <rFont val="Franklin Gothic Book"/>
        <family val="2"/>
        <charset val="238"/>
      </rPr>
      <t>A tanuló elsajátítja a megfigyelt vagy mért valóság rajzban történő egyszerűsítésének és megjelenítésének lépéseit, és ezeket fel tudja használni egyszerűbb térkép vagy vázlatrajz elkészítéséhez. Vázlatrajzokból és térképekből képes információkat kinyerni, és azokat más szakmai tevékenységekhez alkalmazni.
Az előző, azaz a 3. sorban szereplő deszkriptornál javasolt projektfeladatban keletkezett csapadékadatok alapján a tanuló csapadéktérképet szerkeszt. Ehhez begyűjti minden tanulótársától a megjelenítendő csapadékadatokat és a mérés pontos helyét. A mérési helyeket megjeleníti egy alaptérképen. A mért csapadékadatokat az alaptérképre felvitte után kézzel vagy térinformatikai szoftver segítségével izohieta-térképet készít. Ehhez lineáris vagy a térinformatikai szoftverben elérhető interpolációs eljárást használ.</t>
    </r>
  </si>
  <si>
    <r>
      <t xml:space="preserve">A tananyagelemek és a deszkriptorok projektszemléletű kapcsolódása:
</t>
    </r>
    <r>
      <rPr>
        <sz val="11"/>
        <color theme="1"/>
        <rFont val="Franklin Gothic Book"/>
        <family val="2"/>
        <charset val="238"/>
      </rPr>
      <t>Egyszerűbb meteorológiai méréseket képes elvégezni. Felismeri az időjárás szerepét a vízkészlet alakulásában, és ezen ismeretek alapján képes elemezni saját mérési eredményeinek hatását az adott terület vízkészletére, különösen a felszíni és felszín alatti vizek készletének változására.
Önállóan végzett projektfeladat keretében a tanulók csapadékmérést végeznek lakóhelyükön. Ehhez PET-palackból csapadékmérő edényt készítenek: a palackot kétharmad magasságban keresztbe vágják, majd a felső, a palack száját formázó részt megfordítva tölcsérként visszaragasztják az alsó részre.
A csapadékmérő edényt minden tanuló a lakóhelyén, egy alkalmas helyen felállítja, és a csapadék események napi mennyiségét feljegyzi. A projekt során keletkező saját csapadék-idősorokat a tanulók elemezik, majd közösen értékelik az egyes csapadékesemények területi változékonyságát.</t>
    </r>
  </si>
  <si>
    <t>A légkör környezetvédelme</t>
  </si>
  <si>
    <t>Környezetvédelmi alapismeretek I.</t>
  </si>
  <si>
    <r>
      <t>Ágazati alapoktatás összes óras</t>
    </r>
    <r>
      <rPr>
        <b/>
        <sz val="11"/>
        <rFont val="Franklin Gothic Book"/>
        <family val="2"/>
        <charset val="238"/>
      </rPr>
      <t>záma:</t>
    </r>
  </si>
  <si>
    <r>
      <t xml:space="preserve">Kapcsolódó tananyagegységek: 
</t>
    </r>
    <r>
      <rPr>
        <sz val="11"/>
        <color theme="1"/>
        <rFont val="Franklin Gothic Book"/>
        <family val="2"/>
        <charset val="238"/>
      </rPr>
      <t>"B", "D"</t>
    </r>
  </si>
  <si>
    <r>
      <t xml:space="preserve">időkeret: </t>
    </r>
    <r>
      <rPr>
        <sz val="11"/>
        <color theme="1"/>
        <rFont val="Franklin Gothic Book"/>
        <family val="2"/>
        <charset val="238"/>
      </rPr>
      <t>12 óra</t>
    </r>
  </si>
  <si>
    <r>
      <t xml:space="preserve">időkeret: </t>
    </r>
    <r>
      <rPr>
        <sz val="11"/>
        <color theme="1"/>
        <rFont val="Franklin Gothic Book"/>
        <family val="2"/>
        <charset val="238"/>
      </rPr>
      <t>11 óra</t>
    </r>
  </si>
  <si>
    <r>
      <t xml:space="preserve">Kapcsolódó tananyagegységek: 
</t>
    </r>
    <r>
      <rPr>
        <sz val="11"/>
        <color theme="1"/>
        <rFont val="Franklin Gothic Book"/>
        <family val="2"/>
        <charset val="238"/>
      </rPr>
      <t>"C", "D"</t>
    </r>
  </si>
  <si>
    <r>
      <t>időkeret:</t>
    </r>
    <r>
      <rPr>
        <sz val="11"/>
        <color theme="1"/>
        <rFont val="Franklin Gothic Book"/>
        <family val="2"/>
        <charset val="238"/>
      </rPr>
      <t xml:space="preserve"> 8 óra</t>
    </r>
  </si>
  <si>
    <r>
      <t>Kapcsolódó tananyagegységek:</t>
    </r>
    <r>
      <rPr>
        <sz val="11"/>
        <color theme="1"/>
        <rFont val="Franklin Gothic Book"/>
        <family val="2"/>
        <charset val="238"/>
      </rPr>
      <t xml:space="preserve"> "B", "C", "D"</t>
    </r>
  </si>
  <si>
    <t xml:space="preserve">Az iskolaudvar vízháztartásának meghatározása
A projekt célja: különböző gyakorlati tevékenységek projektalapú összekapcsolása, mint például terepi vízszintes felmérések, meteorológiai mérések végzése, helyszínrajz készítése és a vízháztartási folyamatok modellezése. A tanulók 3–5 fős csoportokban végzik el az iskolaudvar vízszintes értelemben vett felmérését, amely során olyan vázlatrajzot készítenek, amelyen egyértelműen elkülönítik az udvar fedett és nem fedett területeit. A rajz alapján meghatározzák a fedett területek nagyságát. Ezt követően kiválasztanak egy korábban mért csapadékeseményt, és modellezik, hogy mi történik a lehulló csapadékkal a különböző felszínborításokon (pl. épületek, vízzáró burkolatok esetén). Modelljükben becslést készítenek a felszíni lefolyás mértékére, valamint arra, hogy a csapadék mekkora része szivároghatott be a talajba. A tanulók azt is modellezik, hogyan lehetne csökkenteni a lefolyás mértékét az iskolaudvarban, és megvizsgálják ennek lehetséges következményeit a vízkészlet különböző formáira, valamint az iskolaudvar környezeti viszonyaira. A projekt zárásaként meghatározzák a vízvisszatartás jelentőségét, mint egyre fontosabb vízgazdálkodási célt.
A projekt megvalósításához szükséges eszközök: 
kitűzőrudak, mérőszalagok, szögprizma, csapadékmérő edény a meteorológiai adatok gyűjtéséhez.
A vízszintes értelmű felmérést derékszögű koordinátaméréssel végzik. Az adatok alapján a tanulók kézzel készítenek helyszínrajzot.
A projekt időigénye:
vízszintes mérések: 4–8 óra,
helyszínrajz elkészítése: 2–4 óra,
lefolyás becslése: kb. 2 óra,
modellezés és következtetések levonása: 1–2 óra.
A projekt eredményei és dokumentumai:
kézzel készített helyszínrajz,
csapadék és lefolyás mennyiségének számítása,
a vízháztartás modellezésének összefoglalója.
A projekt sikeressége ezen dokumentumok tartalmának és minőségének alapján értékelhető.
Megvalósítási javaslat:
A projekt kivitelezéséhez szükséges egy megfelelő csapadékesemény, ezért ajánlott ősszel vagy késő tavasszal elvégezni, amikor a csapadék gyakorisága nagyobb.
</t>
  </si>
  <si>
    <t xml:space="preserve">Egy élőhely ökológiai viszonyainak feltárása
A projekt célja: különböző tevékenységek projektalapú összekapcsolása, mint például meteorológiai mérések végzése, egyed feletti szerveződési szintek vizsgálata, anyagok fizikai tulajdonságainak mérése, illetve elválasztási műveletek alkalmazása. A tanulók (vagy 2–3 fős csoportjaik) egy kiválasztott élőhely edényes flórájának felvételezése után az egyes fajok ökológiai mutatói alapján jellemzik az élőhely nedvességállapotát és talajreakcióját. A kiválasztott élőhely talajából vett mintákon laboratóriumi vizsgálatokat végeznek. A tanulók meghatározzák például: a talaj nedvességtartalmát gravimetriás módszerrel, illetve a talaj mésztartalmát, szénsavas kivonatból történő kalcium kicsapással, szűréssel és szárítással. Amennyiben több, karakteresen eltérő élőhely is vizsgálatra kerül, lehetőség nyílik az ökológiai mutatók és a laboratóriumban mért értékek összevetésére, ami különösen tanulságos lehet. A növényzet terepi felméréséhez szükséges eszközök: mérőszalag, nagyító, határozók (online vagy könyv formájában). A talajvizsgálatokhoz szükséges eszközök: laboratóriumi üvegeszközök, szénsavas víz, melegítőlap vagy Bunsen-égő, szűrőpapír, szárítószekrény, analitikai mérleg. Terepi felmérés módszerei: Gyepek esetén 2×2 méteres kvadrátokon belül történjen a felvételezés; Erdei élőhelyeknél 10×10 méteres kvadrát használata javasolt.; A mész kicsapása a szénsavas oldatból melegítéssel vagy Na₂CO₃ adagolásával történhet.
A projekt időigénye:
növényzet terepi felvételezése: kb. 4 óra,
ökológiai mutatók kikeresése és az élőhely jellemzése: 2 óra,
talajvizsgálatok (nedvesség és mésztartalom): 4 óra,
eredmények összevetése és értelmezése: 1 óra.
A projekt során létrejövő dokumentumok:
az élőhely fajlistája és az egyes fajok ökológiai mutatói,
az élőhely részletes ökológiai jellemzése,
mérési jegyzőkönyv a talaj nedvesség- és mésztartalmáról,
az ökológiai és fizikai vizsgálatok eredményeinek összefoglaló összevetése.
Fontos megjegyzés: Digitális növényhatározók használata során körültekintően kell eljárni, mivel gyakran nem a legvalószínűbbnek jelölt faj azonosítása a helyes. Ezért a határozás eredményeit mindenképpen célszerű az oktatónak ellenőriznie, vagy könyv alapú határozó leírásai és képei alapján a tanulókkal közösen felülvizsgáltatnia.
</t>
  </si>
  <si>
    <t>Izoterma térkép készítése
A projekt célja: különböző tevékenységek projektalapú összekapcsolása, például terepi vízszintes mérések, meteorológiai megfigyelések, helyszínrajz készítése, valamint a mérési eredmények matematikai módszerekkel történő feldolgozása. A projekt egy kis kiterjedésű, de karakteresen eltérő hőmérsékleti viszonyokkal rendelkező területen valósul meg, például árnyékos és napos felszínek határán. A tanulók a területen hőmérsékletméréseket végeznek, majd a mérési pontokat vízszintes értelemben bemérik, és ezek alapján helyszínrajzot készítenek.
A mért hőmérsékleti adatokból interpoláció segítségével meghatározzák az adott terület izotermáit, majd izoterma térképet készítenek. A térkép eredményei összevethetők a mérési terület növényzetének ökológiai mutatóival is, ami lehetőséget ad a különböző tudományterületek összekapcsolására. A projekt megvalósítása kisebb tanulócsoportokban (2–3 fő) a leghatékonyabb. A megvalósításhoz szükséges eszközök: kitűzőrudak, mérőszalagok, szögprizma, terepi mérésre alkalmas hőmérő. A projekt megvalósítása: A vízszintes értelmű felmérést derékszögű koordinátaméréssel végzik. Az így kapott adatok alapján a tanulók kézzel készítik el a helyszínrajzot. A hőmérsékletmérés eredményeit interpolációs módszerrel dolgozzák fel, ebből készül az izoterma térkép.
A projekt időigénye:
vízszintes értelmű mérések: 3 óra,
helyszínrajz készítése: 1 óra,
hőmérsékletmérés: 1 óra,
izoterma térkép elkészítése: 3 óra.
A projekt eredményeként létrejövő dokumentumok:
hőmérsékleti adatsor és abból képzett értékek,
vízszintes mérések jegyzőkönyve és a belőle készült helyszínrajz,
a mért adatok alapján észült izoterma térkép.</t>
  </si>
  <si>
    <t>A hulladékgazdálkodás alapjai</t>
  </si>
  <si>
    <t>Zaj, zajvédelem</t>
  </si>
  <si>
    <t>Települési alapismeretek</t>
  </si>
  <si>
    <t>Talajvédelem</t>
  </si>
  <si>
    <t>Biológiai eljárások</t>
  </si>
  <si>
    <t>Kémiai eljárások</t>
  </si>
  <si>
    <r>
      <t xml:space="preserve">Kapcsolódó tananyagegységek: 
</t>
    </r>
    <r>
      <rPr>
        <sz val="11"/>
        <color theme="1"/>
        <rFont val="Franklin Gothic Book"/>
        <family val="2"/>
        <charset val="238"/>
      </rPr>
      <t>"B", "C", "D", "H"</t>
    </r>
  </si>
  <si>
    <r>
      <t xml:space="preserve">időkeret: </t>
    </r>
    <r>
      <rPr>
        <sz val="11"/>
        <color theme="1"/>
        <rFont val="Franklin Gothic Book"/>
        <family val="2"/>
        <charset val="238"/>
      </rPr>
      <t>10 óra</t>
    </r>
  </si>
  <si>
    <t>Cél: Gravitációs szennyvízcsatorna rekonstrukciós munkáihoz munkarészlet készítése                                                            
A tanulók önálllóan döntik el kivel dolgoznak párban. A projekt feladat végrehajtásához a lakókörnyezetükben lévő gravitációs szennyvízcsatorna rekonstrukciós munkáihoz készítenek munkarészeket. A projektvezető segítségével kiallakítják a munka időkereteit és összeállítanak egy eszköz és alapanyagszükségleti listát amit a projektvezteőjével jóváhagyatnak. A rendelkezésre álló dokumentumok alapján két tisztitó akna közötti csatorna nyílt árkos munkájához kapcsolódóan végeznek számításokat, illetve a munkafolyamatokat megtervezik. Meghatározzák az esetleges burkolat bontás során keletkező anyag mennyiséget, a kitakarás során kitermelt föld mennyiséget. A dúcolat építéséhez kapcsolódó számításokat és a rekonstrukcióhoz szükséges beépítendó anyagkimutatást, költségvetést elszészítik táblázatos formában. A kapott eredményeket prezentálják egymásnak és az oktatóknak. A kiértékelés részeként a csoportok a terepi mérés és a feldolgozás nehézségeit megbeszélik, egymással a tapasztalásokat megosztják. A projektfeladat elemeit tartalmi, formai szempontból és előre meghatározott szempontrendszer alapján az érintett tananyagegységet oktatók együtt értékelik.</t>
  </si>
  <si>
    <r>
      <t>Kapcsolódó tananyagegységek:</t>
    </r>
    <r>
      <rPr>
        <b/>
        <sz val="11"/>
        <rFont val="Franklin Gothic Book"/>
        <family val="2"/>
        <charset val="238"/>
      </rPr>
      <t xml:space="preserve"> 
</t>
    </r>
    <r>
      <rPr>
        <sz val="11"/>
        <rFont val="Franklin Gothic Book"/>
        <family val="2"/>
        <charset val="238"/>
      </rPr>
      <t>"A", "D", "E"</t>
    </r>
  </si>
  <si>
    <t>Cím: Egy nyíltfelszínű csatorna kiválasztott szelvényeinek geodéziai felmérése                                                                        
Tanulók három fős, önálóan szerveződő csoportokban végzik a projektfeladat végrehajtását amely során egy nyíltfelszínű csatorna kiválasztott szelvényeinek geodéziai felmérését hajtják végre. A projektvezető segítségével kiallakítják a munka időkereteit és összeállítanak egy eszköz és alapanyagszükségleti listát amit a projektvezteőjével jóváhagyatnak. A felmérés jegyzőkönyve alapján meghatározzák (keresztszelvény, hossz-szelvény jellemző adatait, méreteit) a vízfelszínesést, mederfenéklejtést valamint a felmérés jegyzőkönyve alapján a keresztszelvény és a hossz-szelvény ábrázolását papír alapon elkészítik. A csatorna sebességének mérése és a mérések alapján illetve a felmérés alapján a csatorna vízhozamának számítását elvégzik. A kapott eredményeket prezentálják egymásnak és az oktatóknak. A kiértékelés részeként a csoportok a terepi mérés és a feldolgozás nehézségeit megbeszélik, egymással a tapasztalásokat megosztják. A projektfeladat elemeit tartalmi, formai szempontból és előre meghatározott szempontrendszer alapján az érintett tananyagegységet oktatók együtt értékelik.</t>
  </si>
  <si>
    <r>
      <t xml:space="preserve">Kapcsolódó tananyagegységek: 
</t>
    </r>
    <r>
      <rPr>
        <sz val="11"/>
        <color theme="1"/>
        <rFont val="Franklin Gothic Book"/>
        <family val="2"/>
        <charset val="238"/>
      </rPr>
      <t>"</t>
    </r>
    <r>
      <rPr>
        <sz val="11"/>
        <rFont val="Franklin Gothic Book"/>
        <family val="2"/>
        <charset val="238"/>
      </rPr>
      <t>A", "E"</t>
    </r>
  </si>
  <si>
    <t>Cim: Választott vízfolyás földrajzi jellemzése                                                                                                                                         
A diákok önállóan végzik el a projektfeladatot amelyek során egy választott vízfolyás földrajzi jellemzését kell elkészíteni word formátumban, figyelembe véve a  megadott formai követelményeket. Ezt követően feldolgozzák vízfolyás vízrajzi adatait (hidrometeorológiai adatok, vízállás, vízhozam) számítógépes vagy papír alapon hagyományos szerkesztéssel. A projektvezető segítségével kiallakítják a munka időkereteit és összeállítanak egy  eszköz és alapanyagszükségleti listát amit a projektvezteőjével jóváhagyatnak. Készítenek egy vízállásidősort, vízállás-vízhozam grafikont és megszerkeztik a mércekapcsolati vonalat. A kapott eredményeket kiértékelik, az eredményeiket prezentációval bemutatják. A feladat végrehajtása során az egyes részfeladatokra vonatkozó határidők és véghatáridő is adott.  Az egyes feladatorészekhez konzultációk során történik a feladat nehézségeinek, esetleges problémáknak a megbeszélése. A projektfeladat elemeit tartalmi, formai szempontból előre meghatározott szempontrendszer alapján az érintett tananyagegységet oktatók együtt értékelik.</t>
  </si>
  <si>
    <r>
      <t>Szakirányú oktatás összes óraszá</t>
    </r>
    <r>
      <rPr>
        <b/>
        <sz val="11"/>
        <rFont val="Franklin Gothic Book"/>
        <family val="2"/>
        <charset val="238"/>
      </rPr>
      <t>ma</t>
    </r>
    <r>
      <rPr>
        <b/>
        <sz val="11"/>
        <color theme="1"/>
        <rFont val="Franklin Gothic Book"/>
        <family val="2"/>
        <charset val="238"/>
      </rPr>
      <t>:</t>
    </r>
  </si>
  <si>
    <r>
      <t xml:space="preserve">A tananyagelemek és a deszkriptorok projektszemléletű kapcsolódása: 
</t>
    </r>
    <r>
      <rPr>
        <sz val="11"/>
        <rFont val="Franklin Gothic Book"/>
        <family val="2"/>
        <charset val="238"/>
      </rPr>
      <t>A vízgépészeti berendezésekhez szerkezeti részeit, üzemeltetésüket és használatukat betartva a vonatkozó munka és balesetvédelmi előírásokat. A műszaki leírásokat értelmezni tudja és a gyakorlatban megvalósítani.</t>
    </r>
    <r>
      <rPr>
        <b/>
        <sz val="11"/>
        <rFont val="Franklin Gothic Book"/>
        <family val="2"/>
        <charset val="238"/>
      </rPr>
      <t xml:space="preserve"> </t>
    </r>
    <r>
      <rPr>
        <sz val="11"/>
        <rFont val="Franklin Gothic Book"/>
        <family val="2"/>
        <charset val="238"/>
      </rPr>
      <t xml:space="preserve">A megvalósuló projektfeladatok során megismeri a vízgépészeti berendezések szerkezetét és felépítését. Munkavégzése során a pontosságra törekszik és mindig szem előtt tartja a biztonságos munkavégzés szabályait. Üzemeltetési és karbantartási utasítások, valamint vezetői útmutatás alapján működteti a szükséges gépeket és berendezéseket. </t>
    </r>
  </si>
  <si>
    <t>Az anyagmozgatás gépei</t>
  </si>
  <si>
    <t>Földmunkagépek</t>
  </si>
  <si>
    <t>Gépészet és automatizálás</t>
  </si>
  <si>
    <t>Üzemeltetési, karbantartási feladatok</t>
  </si>
  <si>
    <t>Vízépítés</t>
  </si>
  <si>
    <t>Üzemeltetési, karbantartási utasítások és vezetői útmutatás segítségével működteti a vízépítésben és vízügyi létesítmények üzemeltetésében használatos egyszerű berendezéseket, gépeket. A vonatkozó munka- és biztonságtechnikai előírásokat betartja.</t>
  </si>
  <si>
    <t>Törekszik a pontos munkavégzésre. Szem előtt tartja a biztonságos munkavégzés szabályait.</t>
  </si>
  <si>
    <t>Ismeri a vízgépészeti berendezések szerkezetét, felépítését.</t>
  </si>
  <si>
    <t>Vízépítésben és vízügyi létesítmények üzemeltetésében használatos egyszerű berendezéseket, gépeket működtet (mérőberendezések, talajtömörítők, motoros fűrész, fűkasza, zsilipek).</t>
  </si>
  <si>
    <t>"J" Gépészet és automatizálás alapjai (22; 23. sor)</t>
  </si>
  <si>
    <r>
      <t xml:space="preserve">A tananyagelemek és a deszkriptorok projektszemléletű kapcsolódása: 
</t>
    </r>
    <r>
      <rPr>
        <sz val="11"/>
        <color theme="1"/>
        <rFont val="Franklin Gothic Book"/>
        <family val="2"/>
        <charset val="238"/>
      </rPr>
      <t>A gépészet és automatizálás ismeretek témakörében a területi és a települési vízügyi létesítmények üzemeltetéséhez szükséges gépészeti és automatizálási elméleti ismerettel és gyakorlattal rendelkezik azok üzemeltetéséhez</t>
    </r>
    <r>
      <rPr>
        <sz val="11"/>
        <rFont val="Franklin Gothic Book"/>
        <family val="2"/>
        <charset val="238"/>
      </rPr>
      <t xml:space="preserve">. A szivattyúk karbantartása során figyelembe veszi azok szerkezeti részeit, áramlástani működését és üzemeltetési követelményeit. Ismeri a szivattyúkat, azok típusait, kialakítását, kiválasztásának elveit, valamint az automatizálási és üzemeltetési feladatokat. </t>
    </r>
  </si>
  <si>
    <t>Szivattyúk</t>
  </si>
  <si>
    <t>Automatizálás</t>
  </si>
  <si>
    <t>Üzemeltetési utasítás betartásával önállóan kezel szivattyúkat és szakmai irányítás mellett üzemeltet szivattyú-telepeket. A szivattyúkat instrukciók alapján karbantartja.</t>
  </si>
  <si>
    <t>Kész a közös munkára feladatainak elvégzése során. A tanultakat tudatosan, komplex, környezettudatos szemlélettel alkalmazza.</t>
  </si>
  <si>
    <t>Ismeri a szivattyúk szerkezeti részeit, szívó- és nyomóoldali szerelvényeit, a szivattyúk kialakítását, csoportosítását, áramlástani elven működő szivattyúk üzemi jellemzőit, a szivattyúk kiválasztásának elveit, módszereit, üzemeltetési, automatizálási feladatait, dokumentációit.</t>
  </si>
  <si>
    <t>Üzembehelyezési dokumentáció alapján beüzemeli a szivattyúkat, az irányítási leírások alapján a műszaki berendezések működését az irányítási eszközökkel a leírásoknak megfelelően optimális szinten tartja. Szivattyúk karbantartását végzi.</t>
  </si>
  <si>
    <r>
      <t xml:space="preserve">A tananyagelemek és a deszkriptorok projektszemléletű kapcsolódása: 
</t>
    </r>
    <r>
      <rPr>
        <sz val="11"/>
        <rFont val="Franklin Gothic Book"/>
        <family val="2"/>
        <charset val="238"/>
      </rPr>
      <t>A település vízgazdálkodás részét képző fürdők fajtáit, azok üzemeltetését, a vízbázisait, valamint a kapcsolódó gépészeti berendezéseket üzemeltetésüket és karbantartásukat ismeri. Az esetleges kisebb műszaki hibák elhárítása is a projektfeladatok részét is képezheti.  A vízbázisok jellemzőit, a felhasználhatóságukat a vízzminőségiparaméterek alapjám ismeri. Mérési és dokumentálási feladataikat az üzemeltetési előírások szerint végzik, a kisebb műszaki hibák elhárítását önállóan végezhetik vezetői útmutatás alapján.</t>
    </r>
  </si>
  <si>
    <t>Fűrdők üzeme</t>
  </si>
  <si>
    <t>Települési vízgazdálkodás</t>
  </si>
  <si>
    <t>Mérési, dokumentálási feladatait az üzemeltetési előírásokat, utasításokat betartva szakmai irányítás mellett végzi. A kisebb hibaelhárítási műszaki feladatokat vezetői útmutatás segítségével, önállóan végzi.</t>
  </si>
  <si>
    <t>Törekszik a rendszerszerű gondolkodásra. Kész a közös munkára feladatainak elvégzése során. Érdeklődő új megoldások kivitelezésére.</t>
  </si>
  <si>
    <t>Ismeri a fürdő- és hévíztermelő művek, berendezések üzemeltetési feladatait, az uszodavíz, strandfürdő, gyógymedencék vízminőségi követelményeit, a hazai hévízfelhasználások, a hévízkészlet jellemzőit, a hévízek hasznosításának, kezelésének módjait, a gyógyvíz fogalmát és alkalmazását.</t>
  </si>
  <si>
    <t>A közfürdők üzemeltetése során vízminőséget mér és értékel, javaslatot tesz szükséges lépésekre a rendkívüli esemény elhárítása érdekében. Kisebb műszaki hibaelhárítási feladatokat lát el.</t>
  </si>
  <si>
    <t>"I" Fürdők (21. sor)</t>
  </si>
  <si>
    <r>
      <t xml:space="preserve">A tananyagelemek és a deszkriptorok projektszemléletű kapcsolódása: 
</t>
    </r>
    <r>
      <rPr>
        <sz val="11"/>
        <rFont val="Franklin Gothic Book"/>
        <family val="2"/>
        <charset val="238"/>
      </rPr>
      <t xml:space="preserve">A víz - és szennyvízkezelési technológiák témakörében a megismeri a vízminőségi mutatókat és az azokra vonatkozó határértékeket. Ha határértéktől való eltérést észlel, kezdeményezi a veszély elhárítására irányuló beavatkozásokat. Jártas a szennyvíz minőségi jellemzőbent és az előírásokban, amelyek a tisztított szennyvíz befogadó természetes közegeire vonatkoznak.  A használt vizek szállítását biztosító csatorna rendszerekben bekövetkező folyamatokkal tisztába van és ezen folyamatok hatásával a tisztítási technológiára, valamint a befogadóra. </t>
    </r>
    <r>
      <rPr>
        <b/>
        <sz val="11"/>
        <rFont val="Franklin Gothic Book"/>
        <family val="2"/>
        <charset val="238"/>
      </rPr>
      <t xml:space="preserve"> </t>
    </r>
  </si>
  <si>
    <t>Vízminőségi kárelhárítás</t>
  </si>
  <si>
    <t>Területi vízgazdálkodás</t>
  </si>
  <si>
    <t>Környezettechnikai ismeretek-vízügyi munkatárs</t>
  </si>
  <si>
    <t>A szennyvíz minőségi paramétereit leírások és szakmai útmutatás segítségével határozza meg. A minőségromlási veszélyeket (havária helyzetek, vízszennyezések) önállóan felismeri, és kezdeményezi a veszélyt elhárító beavatkozásokat.</t>
  </si>
  <si>
    <t>Az szennyvíz minőségi paramétereinek meghatározását a mérésekre vonatkozó szabályok, előírások betartásával végzi. Törekszik a pontos munkavégzésre.</t>
  </si>
  <si>
    <t>Ismeri a szennyvíz minőségi jellemzőit, paramétereit, a tisztított szennyvizet befogadó természetes közegekre vonatkozó előírásokat.</t>
  </si>
  <si>
    <t>Szennyvízminőséget (fizikai, kémiai, biológiai tulajdonságok) helyszíni és laboratóriumi mérésekkel ellenőriz. A határértéktől való eltérés esetén kezdeményezi a veszélyt elhárító beavatkozásokat.</t>
  </si>
  <si>
    <t>"H" Vízellátás csatornázás (14; 15; 16; 17; 18; 19; 20. sorok)</t>
  </si>
  <si>
    <r>
      <t xml:space="preserve">A tananyagelemek és a deszkriptorok projektszemléletű kapcsolódása: 
</t>
    </r>
    <r>
      <rPr>
        <sz val="11"/>
        <color theme="1"/>
        <rFont val="Franklin Gothic Book"/>
        <family val="2"/>
        <charset val="238"/>
      </rPr>
      <t>A csatornázási rendszerek témakörében megismeri a csatorna mint közmű rendszer feladatait,</t>
    </r>
    <r>
      <rPr>
        <sz val="11"/>
        <rFont val="Franklin Gothic Book"/>
        <family val="2"/>
        <charset val="238"/>
      </rPr>
      <t xml:space="preserve"> üzemeltetése során a műtárgyak gépészeti berendezéseinek karbantartása közben felismeri a hibákat, és javaslatot tesz azok elhárítására. Egyszerű hibákat képes javítani, és a végzett munkákat dokumentálja. Megismeri a csatornahálózatok üzemeltetési feladatait, beleértve a gravitációs és kényszer áramoltatású csatornarendszereket, valamint az egyesített és elválasztott rendszerek üzemeltetését. Szakmai irányítással vagy utasítások alapján végzi a karbantartási feladatokat, és ügyel a biztonságos munkavégzés szabályainak betartására.</t>
    </r>
  </si>
  <si>
    <t>Csőhálózatok, szerelvények</t>
  </si>
  <si>
    <t>Csatornázási rendszerek</t>
  </si>
  <si>
    <t>Hidraulikai mérések</t>
  </si>
  <si>
    <t>A csatornahálózatok üzemeltetésére, karbantartására, javítására irányuló feladatok munkáit és azok dokumentálását instrukciók alapján, önállóan végzi. Szakmai irányítással vagy üzemeltetési - karbantartási leírások, utasítások alapján karbantartási feladatokat végez a csatornahálózatok gépészeti berendezéseivel kapcsolatban.</t>
  </si>
  <si>
    <t>Munkavégzése során kész az együttműködésre. A feladatait körültekintően, szabálykövetően végzi. Szem előtt tartja a biztonságos munkavégzés szabályait önmaga, munkatársai és a környezet védelme érdekében.</t>
  </si>
  <si>
    <t>Ismeri a félüzemi és/vagy üzemi körülmények közötti csatornahálózatok üzemeltetési feladatait, a gravitációs csatornahálózatok kialakítását: átemelők, biztonsági műtárgyak, zsilipaknák, egyéb hálózati műtárgyak üzemeltetési munkáit, a kényszer áramoltatású csatornarendszerek üzemeltetési feladatait, az egyesített csatornarendszerek üzemeltetését, az elválasztott rendszerű csatornarendszerek üzemeltetését, a csatornavizsgálati módszereket, a csatornatisztítási munkákat.</t>
  </si>
  <si>
    <t>A csatornázási rendszerek üzemeltetése, a műtárgyak gépészeti berendezéseinek karbantartása során a hibákat felismeri, a hibák elhárítására javaslatot tesz. Egyszerű hibákat javít, és a munkákat dokumentálja.</t>
  </si>
  <si>
    <r>
      <t xml:space="preserve">A tananyagelemek és a deszkriptorok projektszemléletű kapcsolódása: 
</t>
    </r>
    <r>
      <rPr>
        <sz val="11"/>
        <color theme="1"/>
        <rFont val="Franklin Gothic Book"/>
        <family val="2"/>
        <charset val="238"/>
      </rPr>
      <t xml:space="preserve">A víz- és szennyvíztisztítás valamint a kapcsolódó közmű rendszerek üzemeltetését, fenntartását ismeri. A kapcsolódó üzemeltetés munkavédelmi és biztonságtechnikai előírásait ismeri és betartja. </t>
    </r>
    <r>
      <rPr>
        <sz val="11"/>
        <rFont val="Franklin Gothic Book"/>
        <family val="2"/>
        <charset val="238"/>
      </rPr>
      <t xml:space="preserve">A vízbázisvédelmi, ivóvíz- és szennyvíztisztítási területeken bekövetkező havária eseményeket felismeri, és javaslatot tesz a kárelhárítás megkezdésére. A kár jellegétől függően vízmintát vesz, elvégzi a vizsgálatokat, és dokumentálja azok eredményeit. Csővezetéket szerel, szerelvényeket javít, valamint kisebb műszaki hibaelhárítási feladatokat lát el. Ismeri a víziközmű rendszerekben bekövetkezhető havária események okait és a veszélyforrásokat, valamint az elhárítási módszereket. </t>
    </r>
  </si>
  <si>
    <t>Elzárószerkezetek</t>
  </si>
  <si>
    <t>Vízellátási rendszerek</t>
  </si>
  <si>
    <t>Víz- és szennyvízkezelési technológiák</t>
  </si>
  <si>
    <t>Települési Vízgazdálkodás</t>
  </si>
  <si>
    <t>Környezetvédelmi ismeretek-vízügyi munkatárs</t>
  </si>
  <si>
    <r>
      <t xml:space="preserve">A vízbázisvédelmi, ivóvíz- és szennyvíztisztítási területeken bekövetkező havária eseményeket önállóan felismeri és javaslatot tesz a kárelhárítás megkezdésére. Szakmai útmutatás alapján </t>
    </r>
    <r>
      <rPr>
        <sz val="11"/>
        <color rgb="FF000000"/>
        <rFont val="Franklin Gothic Book"/>
        <family val="2"/>
        <charset val="238"/>
      </rPr>
      <t>vízmintát vesz és vizsgál, a vizsgálat eredményeit dokumentálja. Vezetői instrukciók alapján önállóan szereli a csővezetéket és javítja a szerelvényeket. A kisebb műszaki hibák elhárítását önállóan végzi.</t>
    </r>
  </si>
  <si>
    <t>Ismeri a víziközmű rendszerekben bekövetkezhető havária jelenségek, események kialakulásának okait, a veszélyforrásokat, az elhárítás során alkalmazott módszereket.</t>
  </si>
  <si>
    <t>A vízbázisvédelmi, ivóvíz- és szennyvíztisztítási területeken bekövetkező havária eseményeket felismeri és javaslatot tesz a kárelhárítás megkezdésére. A kár jellegétől függően vízmintát vesz és vizsgál, a vizsgálat eredményeit dokumentálja. Csővezetéket szerel, szerelvényeket javít. Kisebb műszaki hibaelhárítási feladatokat lát el.</t>
  </si>
  <si>
    <r>
      <t xml:space="preserve">A tananyagelemek és a deszkriptorok projektszemléletű kapcsolódása: 
</t>
    </r>
    <r>
      <rPr>
        <sz val="11"/>
        <color theme="1"/>
        <rFont val="Franklin Gothic Book"/>
        <family val="2"/>
        <charset val="238"/>
      </rPr>
      <t xml:space="preserve">Elsajátítja a víz- és szennyvízkezelésben alkalmazott eljárásokat, műveleteket műtárgyait, továbbá a technológiai sor műtárgyainak az üzemeltetését ismeri. </t>
    </r>
    <r>
      <rPr>
        <sz val="11"/>
        <color rgb="FFFF0000"/>
        <rFont val="Franklin Gothic Book"/>
        <family val="2"/>
        <charset val="238"/>
      </rPr>
      <t xml:space="preserve"> </t>
    </r>
    <r>
      <rPr>
        <sz val="11"/>
        <rFont val="Franklin Gothic Book"/>
        <family val="2"/>
        <charset val="238"/>
      </rPr>
      <t>A feladatelvégzések során megismeri a vízbeszerzés módjait, az üzemeltetési feladatokat, a víz- és szennyvízkezelési technológiák alapelveit, az alkalmazott berendezések kialakítását és működését, valamint a technológiák automatizálási lehetőségeit. A vízbeszerző létesítmények, valamint a víz- és szennyvízkezelési technológiák berendezéseinek üzemeltetése során folyamatirányítási és műtárgy-karbantartási feladatokat végez. Átlátja a vízbeszerzés módjait, az üzemeltetési feladatokat, a víz- és szennyvízkezelési technológiák alapelveit, az alkalmazott berendezések kialakítását és működését, valamint a technológiák automatizálási lehetőségeit.</t>
    </r>
    <r>
      <rPr>
        <sz val="11"/>
        <color rgb="FFFF0000"/>
        <rFont val="Franklin Gothic Book"/>
        <family val="2"/>
        <charset val="238"/>
      </rPr>
      <t xml:space="preserve"> </t>
    </r>
  </si>
  <si>
    <t>Vezetői útmutatás alapján folyamatirányítási és műtárgy-karbantartási feladatokat végez a vízbeszerző létesítmények, a víz-, és a szennyvízkezelési technológiák berendezéseinek üzemeltetésében.</t>
  </si>
  <si>
    <t>Ismeri a vízbe-szerzés módjait, üzemeltetési feladatait, a víz- és szennyvízkezelési technológiák alapelveit, az alkalmazott berendezések kialakítását, üzemeltetési feladatait, a technológiák automatizálási lehetőségeit, folyamat-irányításuk módjait.</t>
  </si>
  <si>
    <t>A vízbeszerző létesítmények és a víz-, valamint a szennyvízkezelési technológiák berendezéseinek üzemeltetésében folyamatirányítási, műtárgy-karbantartási feladatokat végez.</t>
  </si>
  <si>
    <r>
      <t xml:space="preserve">A tananyagelemek és a deszkriptorok projektszemléletű kapcsolódása: 
</t>
    </r>
    <r>
      <rPr>
        <sz val="11"/>
        <color theme="1"/>
        <rFont val="Franklin Gothic Book"/>
        <family val="2"/>
        <charset val="238"/>
      </rPr>
      <t>Ivóvíz minőséget ellenőriz laboratóriumi és helyszíni mérésekkel, figyelembe véve a fizikai, kémiai, biológiai és bakteriológiai jellemzőket. Ha határérték eltérés van, javaslatot tesz a szükséges beavatkozásra. A beavatkozások során üzemelteti az elzáró szerelvényeket, a gépészeti berendezéseket, valamint csővezetéket szerel és javít. Ismeri az ivóvíz minőségére vonatkozó előírásokat, és tisztában van azokkal a tényezőkkel, amelyek befolyásolják a vízminőség romlását, mind a vízbázisokban, mind a vízellátó-hálózatban. Az ivóvíz minőségének meghatározása során betartja a mérésekre vonatkozó szabályokat és előírásokat, és törekszik a pontos munkavégzésre, miközben felismeri a minőségromlási veszélyeket és szükség esetén szakmai útmutatás alapján végzi el a beavatkozásokat.</t>
    </r>
  </si>
  <si>
    <t>Az ivóvíz minőségét leírások és szakmai útmutatás alapján, részben önállóan határozza meg. A minőségromlási veszélyeket (havária helyzetek, vízszennyezések) felismeri, instrukció alapján üzemelteti az elzáró szerelvényeket és a gépészeti berendezéseket, szereli a csővezetéket, javítja a szerelvényeket.</t>
  </si>
  <si>
    <t>Az ivóvíz minőségi jellemzőinek megállapítását a mérésekre vonatkozó szabályok, előírások betartásával végzi. Törekszik a pontos munkavégzésre.</t>
  </si>
  <si>
    <t>Ismeri az ivóvíz minőségére vonatkozó előírásokat, a vízminőség romlását befolyásoló tényezőket, folyamatokat, mind a vízbázisokban, mind a vízellátó-hálózatban.</t>
  </si>
  <si>
    <t>Ivóvíz minőséget (fizikai, kémiai, biológiai, bakteriológiai jellemzők) ellenőriz laboratóriumi és helyszíni mérésekkel. Határérték eltérés esetén javaslatot tesz a beavatkozásra. A beavatkozások során üzemelteti az elzáró szerelvényeket és a gépészeti berendezéseket, csővezetéket szerel, szerelvényeket javít.</t>
  </si>
  <si>
    <r>
      <t xml:space="preserve">A tananyagelemek és a deszkriptorok projektszemléletű kapcsolódása: 
</t>
    </r>
    <r>
      <rPr>
        <sz val="11"/>
        <color theme="1"/>
        <rFont val="Franklin Gothic Book"/>
        <family val="2"/>
        <charset val="238"/>
      </rPr>
      <t xml:space="preserve">A vízellátó rendszerek kialakítását, rendszerét átlátja valamint a kapcsolódó üzemeltetési, fenntartási feladatokat ismeretében képes azokat alkalmazni a gyakorlatban. </t>
    </r>
    <r>
      <rPr>
        <sz val="11"/>
        <rFont val="Franklin Gothic Book"/>
        <family val="2"/>
        <charset val="238"/>
      </rPr>
      <t>Rendelkezik tudással a csőhálózat ellenőrzéséről, valamint a tárolók a víztornyok és medencék feladatairól, szerkezetükről és működésükről. Munkáját szabálykövetően, nagy precizitással végzi el, mindig szem előtt tartva a biztonságos munkavégzés szabályait, valamint a munka-, tűz- és balesetvédelmi előírásokat. A vízellátási rendszerek műtárgyait és csővezetékeit a műszaki dokumentáció alapján ellenőrzi, és a hibákat vezetői útmutatás alapján önállóan elhárítja.</t>
    </r>
  </si>
  <si>
    <t>Hidraulikai ismeretek</t>
  </si>
  <si>
    <t>Hidraulika alapjai</t>
  </si>
  <si>
    <t>A vízellátási rendszerek műtárgyait, csővezetékeit és szerelvényeit a műszaki dokumentáció alapján ellenőrzi, a hibákat vezetői útmutatás alapján önállóan elhárítja.</t>
  </si>
  <si>
    <t>Szabálykövetően, nagyfokú precizitással végzi munkáját. Szem előtt tartja a biztonságos munkavégzés szabályait, a munka-, tűz- és balesetvédelmi előírásokat.</t>
  </si>
  <si>
    <t>Ismeri a nyomócső-hálózatok kialakítását: vonalvezetés, hálózati rendszerek, az új vagy javított vezetékszakaszok, bekötések üzembe helyezési feladatait, a csőhálózat ellenőrzési feladatait, tárolók (víztornyok és medencék) feladatait, csoportosításukat, szerkezetüket, működésüket.</t>
  </si>
  <si>
    <t>Ellenőrzi a vízellátási rendszerek műtárgyait, csővezetékeit és szerelvényeit, az észlelt hibákat elhárítja.</t>
  </si>
  <si>
    <r>
      <t xml:space="preserve">A tananyagelemek és a deszkriptorok projektszemléletű kapcsolódása: 
</t>
    </r>
    <r>
      <rPr>
        <sz val="11"/>
        <color theme="1"/>
        <rFont val="Franklin Gothic Book"/>
        <family val="2"/>
        <charset val="238"/>
      </rPr>
      <t>A vízügyi műtárgyak a kapcsolódó gépészeti berendezések illetve azokhoz kapcsolódó csővezetékek szerelvények kialakítását, kiépítését ismeri, üzemeltetni tudja.</t>
    </r>
    <r>
      <rPr>
        <sz val="11"/>
        <rFont val="Franklin Gothic Book"/>
        <family val="2"/>
        <charset val="238"/>
      </rPr>
      <t xml:space="preserve"> Kész a közös munkára, érdeklődik az új szakmai és műszaki megoldások iránt, és elkötelezett a fenntarthatóság és a környezeti elemek védelme iránt valamint aktívan részt vesz a környezettudatos hulladékgazdálkodásban. Vezetői irányítással, de önállóan is képes segíteni a vízminőségi kárelhárítási feladatok végrehajtásában és a károk elhárításában.</t>
    </r>
  </si>
  <si>
    <t>A vízügyi műtárgyak üzemeltetése során bekövetkező hibákat önállóan felismeri, és szakmai irányítással megtervezi a hibák elhárítását.</t>
  </si>
  <si>
    <t>Kész a közös munkára feladatainak elvégzése során. Érdeklődik az új szakmai, műszaki megoldások iránt. Elkötelezett a fenntarthatóság, a környezeti elemek megóvása iránt, aktív szerepet vállal a környezettudatos hulladékgazdálkodásban.</t>
  </si>
  <si>
    <t>Ismeri a területi vízgazdálkodásban alkalmazott műszaki megoldásokat, a vízügyi műtárgyak kialakítását, felépítését, a hozzájuk kapcsolódó gépészeti, automatizálási berendezéseket.</t>
  </si>
  <si>
    <t>Vízügyi műtárgyakat és kapcsolódó csővezetékeket, szerelvényeket ellenőriz, a hibákat elhárítja.</t>
  </si>
  <si>
    <r>
      <t>A tananyagelemek és a deszkriptorok projektszemléletű kapcsolódása:</t>
    </r>
    <r>
      <rPr>
        <sz val="11"/>
        <color theme="1"/>
        <rFont val="Franklin Gothic Book"/>
        <family val="2"/>
        <charset val="238"/>
      </rPr>
      <t xml:space="preserve"> 
A vízügyi tevékenységkörben a mennyiségi és minőségi kárelhárítás is feladat. Ennek a tevékenységnek a jogi hátterének ismeretében illetve a műszaki beavatkozási módokat alkalmazva képessé válik közreműködni a vízminőségi káresemény elhárításában.</t>
    </r>
    <r>
      <rPr>
        <sz val="11"/>
        <color rgb="FFFF0000"/>
        <rFont val="Franklin Gothic Book"/>
        <family val="2"/>
        <charset val="238"/>
      </rPr>
      <t xml:space="preserve"> </t>
    </r>
    <r>
      <rPr>
        <sz val="11"/>
        <rFont val="Franklin Gothic Book"/>
        <family val="2"/>
        <charset val="238"/>
      </rPr>
      <t xml:space="preserve">Elsajátítja a vízminőségi kárelhárítás szervezeti felépítését, működését, valamint a műveleti irányítást és végrehajtás módjait. Kész a közös munkára, érdeklődik az új szakmai és műszaki megoldások iránt, és elkötelezett a fenntarthatóság, valamint a környezeti elemek védelme iránt. A helyszíni vizsgálatok eredményeit dokumentálja, és nyilvántartja a kármentesítő anyagokat, eszközöket, berendezéseket, amelyeket szükség esetén felhasznál. </t>
    </r>
  </si>
  <si>
    <r>
      <t xml:space="preserve">A vízminőségi kárelhárítás során vezetői irányítással, önállóan segít a rendkívüli szennyezések felderítésében. </t>
    </r>
    <r>
      <rPr>
        <sz val="11"/>
        <color rgb="FF000000"/>
        <rFont val="Franklin Gothic Book"/>
        <family val="2"/>
        <charset val="238"/>
      </rPr>
      <t>A vízminőségi kárelhárítás során vezetői utasítások alapján elhelyezi a lokalizáló műveket, vízmintát vesz, a helyszíni vizsgálat eredményeit önállóan dokumentálja. A kármentesítő anyagokat, eszközöket, berendezéseket nyilvántartja, és szükség esetén szakmai irányítás mellett a helyszínen felhasználja.</t>
    </r>
  </si>
  <si>
    <t>Ismeri a vízminőségi kárelhárítás szervezeti felépítését, működését, a környezeti kár helyszíni kivizsgálását, a vízminőségi kárelhárítási műveletek műveleti (operatív) irányítását, műveleti végrehajtásának módjait és eszközeit, a készültségek elrendelésének szabályait, az irányítási rendszerét a védekezési, készültségi fokozatokban.</t>
  </si>
  <si>
    <t>A vízminőségi kárelhárítás során segíti a rendkívüli szennyezések felderítését. A vízminőségi kárelhárítás során elhelyezi a lokalizáló műveket, vízmintát vesz, a helyszíni vizsgálat eredményeit dokumentálja. A kármentesítő anyagokat, eszközöket, berendezéseket nyilvántartja, és szükség esetén a helyszínen felhasználja.</t>
  </si>
  <si>
    <t>"G" Vízminőségi kárelhárítás (13. sor)</t>
  </si>
  <si>
    <r>
      <t xml:space="preserve">A tananyagelemek és a deszkriptorok projektszemléletű kapcsolódása: 
</t>
    </r>
    <r>
      <rPr>
        <sz val="11"/>
        <rFont val="Franklin Gothic Book"/>
        <family val="2"/>
        <charset val="238"/>
      </rPr>
      <t>A projektszemléletű oktatás során a diák elsjátítja és megérti az öntözés szükségességét és megvalósításának lehetőségeit valamint az öntözés üzemeltetés feladatait. A vizeinkkel való gazdálkodás keretében a víztöbblet kezelése mellett a vízhiány okozta károk csökkentét is kiemelt feladatként kezeli. Ennek részeként megismeri területi vízgazdálkodásnak ez által az aszály okozta vízhiány pótlásának módjait és annak kijuttatásának különböző lehetőségeit.</t>
    </r>
  </si>
  <si>
    <t>Öntözés</t>
  </si>
  <si>
    <t>Másokkal együttműködve részt vállal az öntözőrendszerek üzemeltetési, fenntartási és karbantartási feladataiban, a munkák megtervezésében, kisebb számítási feladatokat végez. Gépeket üzemelési utasítás alapján üzemeltet, üzembe helyez. A kisebb műszaki hibaelhárítási feladatokat utasítás alapján, önállóan látja el. A feladatokkal összefüggő dokumentációt instrukció alapján összeállítja.</t>
  </si>
  <si>
    <t>Ismeri az öntözés lehetséges céljait (vízpótlás, táplálás, trágyázás, frissítés, fagy elleni védelem, talajjavítás), az öntözés műveit, berendezéseit, az öntözési munkák szervezését, az öntözővíz szállításának vezérlését, az öntözésüzemeltetés, fenntartás, karbantartás feladatait.</t>
  </si>
  <si>
    <t>Az öntözőrendszerek létesítésében, üzemeltetésében, fenntartási és karbantartási munkáinak megtervezésében kisebb számítási feladatokat végez és dokumentálási feladatokat lát el. Gépeket üzemeltet, üzembe helyez, az üzemeltetést dokumentálja. Kisebb műszaki hibaelhárítási feladatokat lát el.</t>
  </si>
  <si>
    <t>"F" Öntözés (12. sor)</t>
  </si>
  <si>
    <r>
      <t xml:space="preserve">A tananyagelemek és a deszkriptorok projektszemléletű kapcsolódása: </t>
    </r>
    <r>
      <rPr>
        <b/>
        <sz val="11"/>
        <rFont val="Franklin Gothic Book"/>
        <family val="2"/>
        <charset val="238"/>
      </rPr>
      <t xml:space="preserve"> 
</t>
    </r>
    <r>
      <rPr>
        <sz val="11"/>
        <rFont val="Franklin Gothic Book"/>
        <family val="2"/>
        <charset val="238"/>
      </rPr>
      <t>Megismeri a tározás főbb céljait, a tározók típusait és az üzemeltetésükhöz, fenntartásukhoz kapcsolódó feladatokat. Az ár-  és belvízvédelemmel kapcsolatos ágazati vizsga témakörében szerzett hidrológiai ismereteit felhasználva ismeri a  tározók feladatait, azok üzemrendjét, fenntartását és üzemeltetését.</t>
    </r>
  </si>
  <si>
    <t>Belvízvédelem</t>
  </si>
  <si>
    <t>Árvízvédelem</t>
  </si>
  <si>
    <t>Vízrendezés</t>
  </si>
  <si>
    <r>
      <t xml:space="preserve">Másokkal együttműködve részt vállal a nagyműtárgyak üzemeltetési, fenntartási és karbantartási feladataiban, a </t>
    </r>
    <r>
      <rPr>
        <sz val="11"/>
        <color rgb="FF000000"/>
        <rFont val="Franklin Gothic Book"/>
        <family val="2"/>
        <charset val="238"/>
      </rPr>
      <t>munkák megtervezésében, kisebb számítási feladatokat végez. Gépeket üzemelési utasítás alapján üzemeltet, üzembe helyez. A kisebb műszaki hibaelhárítási feladatokat önállóan látja el. A feladatokkal összefüggő dokumentációt instrukció alapján összeállítja.</t>
    </r>
  </si>
  <si>
    <t xml:space="preserve">Munkájában nyitott a rendszerszemlélet iránt. Feladatainak elvégzése során kész a közös munkára. </t>
  </si>
  <si>
    <t>Ismeri a tározók létesítésének főbb céljait (árvízcsúcs-csökkentő tározók, belvíztározók, vízhasznosítási célú tározók, komplex tározók), a főbb tározó típusokat (hegy- és dombvidéki, síkvidéki tározók), a tározók főbb műtárgyait, berendezéseit, a tározók üzemeltetésének, fenntartásának, karbantartásának feladatait, a munka-, tűz- és balesetvédelmi előírásokat.</t>
  </si>
  <si>
    <t>A tározók és a hozzájuk kapcsolódó műtárgyak üzemeltetési, fenntartási és karbantartási feladatainak megtervezésében kisebb számítási feladatokat végez és dokumentálási feladatokat lát el. Gépeket üzemeltet, üzembe helyez, az üzemeltetést dokumentálja. Kisebb műszaki hibaelhárítási feladatokat lát el.</t>
  </si>
  <si>
    <t>"D" Vízgazdálkodás feladatai, műtárgyai (6; 8; 9; 10; 11. sorok)</t>
  </si>
  <si>
    <r>
      <t xml:space="preserve">A tananyagelemek és a deszkriptorok projektszemléletű kapcsolódása: </t>
    </r>
    <r>
      <rPr>
        <sz val="11"/>
        <color theme="1"/>
        <rFont val="Franklin Gothic Book"/>
        <family val="2"/>
        <charset val="238"/>
      </rPr>
      <t xml:space="preserve"> 
Az ár-  és belvízvédelemhez kapcsolódó ágazati alapvizsga témakörébe tartozó hidrológiai ismereteit felhasználva a megfelelő vízkárelhárítási tevékenységet meg tudja tervezni és kivitelezni. Komplex ismerettel rendelkezik az vízkárelhárítás  módszereiről.</t>
    </r>
  </si>
  <si>
    <r>
      <t xml:space="preserve">A kiépített védelmi területeken a védekezési munkálatokban </t>
    </r>
    <r>
      <rPr>
        <sz val="11"/>
        <color rgb="FF000000"/>
        <rFont val="Franklin Gothic Book"/>
        <family val="2"/>
        <charset val="238"/>
      </rPr>
      <t>vezetői útmutatás alapján végzi a szükséges beavatkozásokat:</t>
    </r>
    <r>
      <rPr>
        <sz val="11"/>
        <color theme="1"/>
        <rFont val="Franklin Gothic Book"/>
        <family val="2"/>
        <charset val="238"/>
      </rPr>
      <t xml:space="preserve"> </t>
    </r>
    <r>
      <rPr>
        <sz val="11"/>
        <color rgb="FF000000"/>
        <rFont val="Franklin Gothic Book"/>
        <family val="2"/>
        <charset val="238"/>
      </rPr>
      <t>szivattyúállásokat, ideiglenes elzárásokat, védműveket létesít, szivattyúkat helyez üzembe. Az üzemeltetést önállóan dokumentálja. A védekezést követően vezetői irányítással elbontja az ideiglenes műveket, szivattyúállásokat.</t>
    </r>
  </si>
  <si>
    <t>Ismeri a védelmi területeken jelentkező káros jelenségeket, és azok elhárításának módjait. Ismeri a kárfelmérés módját.</t>
  </si>
  <si>
    <t>Az árvíz- és belvízvédelmi területeken felismeri a káros jelenségeket. Szivattyúállásokat, ideiglenes elzárásokat, védműveket létesít, szivattyúkat helyez üzembe, az üzemeltetést dokumentálja. A védekezést követően elbontja az ideiglenes műveket, szivattyúállásokat.</t>
  </si>
  <si>
    <r>
      <t xml:space="preserve">A tananyagelemek és a deszkriptorok projektszemléletű kapcsolódása:
</t>
    </r>
    <r>
      <rPr>
        <sz val="11"/>
        <color theme="1"/>
        <rFont val="Franklin Gothic Book"/>
        <family val="2"/>
        <charset val="238"/>
      </rPr>
      <t>A vízkárelhárítás tevékenységkörében a víztöbblet okozta károk kiküszöbölését a kár esemény elhárításához illetve a vízkár csökkentéséhez kapcsolódó beavatkozásokat, tevékenységeket, műveket és létesítményeket elsajátítja. Átfogó képe van az árvizek és a belvizek elleni  védekezésről, amit a gyakorlatban is képes alkalmazni.</t>
    </r>
  </si>
  <si>
    <t>Műtárgyak építése</t>
  </si>
  <si>
    <t>Medrek</t>
  </si>
  <si>
    <t>Földművek</t>
  </si>
  <si>
    <t>Magasságmérések</t>
  </si>
  <si>
    <t>Földméréstani ismeretek-vízügyi munkatárs</t>
  </si>
  <si>
    <t>Az árvíz- és belvízkárelhárítási rendszer elemei fenntartási munkafolyamatainak megtervezésében, a szükséges anyagok, eszközök, gépek számának, típusának meghatározásában rábízott részfeladatokat szakmai irányítással végzi. Vezetői irányítással karbantartja a műtárgyakat, szivattyúkat, medreket.</t>
  </si>
  <si>
    <t>Ismeri az árvíz- és belvízkárelhárítás műveit és a velük kapcsolatos fenntartási feladatokat.</t>
  </si>
  <si>
    <t>Részfeladatokat lát el az árvíz- és belvízkárelhárítási rendszer elemei fenntartási munkafolyamatainak megtervezésében, a szükséges anyagok, eszközök, gépek számának, típusának meghatározásában. Karbantartja a műtárgyakat, szivattyúkat, medreket.</t>
  </si>
  <si>
    <r>
      <t xml:space="preserve">A tananyagelemek és a deszkriptorok projektszemléletű kapcsolódása: 
</t>
    </r>
    <r>
      <rPr>
        <sz val="11"/>
        <rFont val="Franklin Gothic Book"/>
        <family val="2"/>
        <charset val="238"/>
      </rPr>
      <t>A vízrendezés létesítményeineket feladatát, műtárgyait kapcsolódó létesítményeket megismeri. A tanuló rendelkezik annak ismeretével, hogy milyen fenntartási és üzemeltetési feladatok kapcsolódnak a vízrendezési művekhez. A patak és folyószabályozás céljait,  módszereit, alapfogalmait és a műszaki alapjait ismeri, és képes ezeket összefüggésekben értelmezni.</t>
    </r>
  </si>
  <si>
    <t>A vízrendezési létesítmények kivitelezésében, üzemeltetésében, fenntartásában szakmai irányítással részfeladatokat lát el. Vezetői irányítással karbantartja a műtárgyakat, szivattyúkat, medreket.</t>
  </si>
  <si>
    <t>A tanultakat tudatosan, komplex, környezettudatos szemlélettel alkalmazza.</t>
  </si>
  <si>
    <t>Ismeri a vízrendezési létesítményeket, a hegy- és dombvidéki, illetve a síkvidéki vízrendezés módszereit és az azokkal kapcsolatos kivitelezési, üzemeltetési, fenntartási feladatokat.</t>
  </si>
  <si>
    <t>Részt vesz a vízrendezési létesítmények kivitelezési, üzemeltetési, fenntartási feladataihoz kapcsolódó mérési feladatokban, a mérési eredmények feldolgozásában, dokumentálásában. Karbantartja a műtárgyakat, szivattyúkat, medreket.</t>
  </si>
  <si>
    <r>
      <t xml:space="preserve">A tananyagelemek és a deszkriptorok projektszemléletű kapcsolódása: 
</t>
    </r>
    <r>
      <rPr>
        <sz val="11"/>
        <rFont val="Franklin Gothic Book"/>
        <family val="2"/>
        <charset val="238"/>
      </rPr>
      <t>A vízügyi és víziközmű nyilvántartási, ügyviteli feladatok során adatokat rögzít és nyilvántartásokat kezel minden tanuló. Elsajátítja a vízügyi és víziközmű igazgatás rendszerét, az EU irányelveit, valamint a szakhatósági eljárások és nyilvántartás szabályait, beleértve a kézi és számítógépes rendszerek működését. Szakmai irányítással közreműködik a vízügyi és víziközmű nyilvántartási feladatok ellátásában. Jártasságot szerez a térinformatikai rendszerek felhasználói szintű kezelésére és a statisztikai adatszolgáltatási rendszerek kezelésére is.</t>
    </r>
  </si>
  <si>
    <t>Ügyintézői ismeretek</t>
  </si>
  <si>
    <t>Szakigazgatási alapok</t>
  </si>
  <si>
    <t>A vízügy és a víziközmű története</t>
  </si>
  <si>
    <t>Szakigazgatási ismeretek</t>
  </si>
  <si>
    <t>Szakmai irányítással közreműködik a vízügyi, és víziközmű nyilvántartási, ügyviteli feladatok ellátásában. Szakmai irányítással képes a térinformatikai rendszerek felhasználói szintű használatára, valamint a statisztikai adatszolgáltatási rendszerek kezelésére.</t>
  </si>
  <si>
    <t>Szabálykövetően, nagyfokú precizitással végzi munkáját.</t>
  </si>
  <si>
    <t>Ismeri a vízügyi és víziközmű igazgatás rendszerét, az EU vízügyi és víziközmű szakterületi irányelveit, a vízügyi és víziközmű szakhatósági eljárások szabályait, a nyilvántartás szabályait, a hatósági nyilvántartásokat, a nyilvántartás kézi és számítógépes rendszerét.</t>
  </si>
  <si>
    <t>Vízügyi, és víziközmű nyilvántartási, ügyviteli feladatok ellátása során adatokat rögzít és nyilvántartást kezel.</t>
  </si>
  <si>
    <t>"E" Vízügyi ügyintézői feladatok (7. sor)</t>
  </si>
  <si>
    <r>
      <t xml:space="preserve">A tananyagelemek és a deszkriptorok projektszemléletű kapcsolódása: 
</t>
    </r>
    <r>
      <rPr>
        <sz val="11"/>
        <rFont val="Franklin Gothic Book"/>
        <family val="2"/>
        <charset val="238"/>
      </rPr>
      <t>A tanuló az oktatás során megismeri a különböző építési technológiákat és a tervdokumentáció részeit a földművek és vízépítési műtárgyak kapcsán. A vízépítési földműveket, műtárgyakat azokhoz kapcsolódó tervezrajzokat értelmezni tudja, arrol adatokat információkat tud leolvasni és értelmezni. Átlátja az építés folyamatait lépéseit a gyakorlatban alkalmazott anyagokat eszközöket. Munkáját precízen, a csapatban történő együttműködés során végzi el.</t>
    </r>
  </si>
  <si>
    <t>A földművek, vízépítési műtárgyak, medrek építési, kivitelezési munkáiban vezetői útmutatás alapján részfeladatokat lát el.</t>
  </si>
  <si>
    <t>Kész az együttműködésre a földművek, műtárgyak, medrek építési, kivitelezési munkáiban résztvevő szakemberekkel.</t>
  </si>
  <si>
    <t>Ismeri a földművek, vízépítési műtárgyak, medrek különböző építési technológiáit, a tervdokumentáció részeit.</t>
  </si>
  <si>
    <t>A vízépítési földművek, műtárgyak, medrek építési, kivitelezési munkáihoz kapcsolódóan adatgyűjtést végez.</t>
  </si>
  <si>
    <r>
      <t xml:space="preserve">A tananyagelemek és a deszkriptorok projektszemléletű kapcsolódása: 
</t>
    </r>
    <r>
      <rPr>
        <sz val="11"/>
        <rFont val="Franklin Gothic Book"/>
        <family val="2"/>
        <charset val="238"/>
      </rPr>
      <t>Az életkorának és előismereteinek megfelelően természettudományos szövegeket tud értelmezni és abból a lényeget ki is tudja emelni majd  következtetéseket képes levonni. Megismeri a talajok osztályozását, jellemző tulajdonságait, a talaj vizsgálatok végrehajtásának menetét az eredmények értelmezését és kiértékelése a felhasználási lehetőségeti a tulajdonságok ismeretében. A vizsgálatok szabályait betartva pontosan, precízen hajtja végre azokat.</t>
    </r>
  </si>
  <si>
    <t>Talajok vizsgálata</t>
  </si>
  <si>
    <t>Építési alapismeretek</t>
  </si>
  <si>
    <t>A talajmintavételt, a talajok laboratóriumi vizsgálatát, és az eredmények feldolgozását vezetői útmutatás, vagy leírás alapján, önállóan hajtja végre. A mérés dokumentációját önállóan készíti el. A terepi és laboratóriumi munka szabályait betartja önmaga, társai és a környezet védelme érdekében.</t>
  </si>
  <si>
    <t>Törekszik a pontos munkavégzésre. Szem előtt tartja a biztonságos munkavégzés szabályait, a munka-, tűz- és balesetvédelmi előírásokat.</t>
  </si>
  <si>
    <t>Ismeri a különböző talajmintavételi eljárásokat, eszközöket, a talajok laboratóriumi vizsgálatainak menetét.</t>
  </si>
  <si>
    <t>Talajmintákat vesz, azt a laboratóriumban megvizsgálja, és az eredményeket feldolgozza, kiértékeli. A vizsgálatot dokumentálja.</t>
  </si>
  <si>
    <t>"C" Talajtani ismeret (4; 5. sorok)</t>
  </si>
  <si>
    <r>
      <t xml:space="preserve">A tananyagelemek és a deszkriptorok projektszemléletű kapcsolódása: </t>
    </r>
    <r>
      <rPr>
        <sz val="11"/>
        <color theme="1"/>
        <rFont val="Franklin Gothic Book"/>
        <family val="2"/>
        <charset val="238"/>
      </rPr>
      <t xml:space="preserve"> 
</t>
    </r>
    <r>
      <rPr>
        <sz val="11"/>
        <rFont val="Franklin Gothic Book"/>
        <family val="2"/>
        <charset val="238"/>
      </rPr>
      <t xml:space="preserve">A tanulmányai során megismerkedett a talajok főbb típusával, és képes ezeket az ismereteket felhasználva pontosan elvégezni a talajok osztályozását. Képes alkalmazni tudását a talajok jellemző tulajdonságainak megértésében, valamint a talajok vizsgálatának végrehajtásában. Az eredmények értelmezésére és kiértékelésére is képes, figyelembe véve a talajok felhasználási lehetőségeit azok tulajdonságai alapján. </t>
    </r>
  </si>
  <si>
    <t>Talajmechanika</t>
  </si>
  <si>
    <t>A vízépítésben alkalmazott talajokban bekövetkezett káros jelenségeket szakmai irányítás mellett, önállóan felismeri, javaslatot tesz a károk megelőzésének módjára.</t>
  </si>
  <si>
    <t>A vízépítésben alkalmazott talajokhoz kapcsolódó tanult ismereteket tudatosan alkalmazza.</t>
  </si>
  <si>
    <t>Ismeri a talajok főbb típusait, a vízépítésben fontos fizikai, kémiai tulajdonságait.</t>
  </si>
  <si>
    <t>Felismeri a talajokban bekövetkező, az építményre nézve káros jelenségeket, és javaslatot tesz a károk megelőzésének módjára.</t>
  </si>
  <si>
    <r>
      <t xml:space="preserve">A tananyagelemek és a deszkriptorok projektszemléletű kapcsolódása:  
</t>
    </r>
    <r>
      <rPr>
        <sz val="11"/>
        <color theme="1"/>
        <rFont val="Franklin Gothic Book"/>
        <family val="2"/>
        <charset val="238"/>
      </rPr>
      <t>A</t>
    </r>
    <r>
      <rPr>
        <sz val="11"/>
        <rFont val="Franklin Gothic Book"/>
        <family val="2"/>
        <charset val="238"/>
      </rPr>
      <t>z építőanyagokkal kapcsolatos elméleti ismeretek gyakorlati alkalmazása az építőanyagok vizsgálati módszereit ismeri és képes azokat</t>
    </r>
    <r>
      <rPr>
        <sz val="11"/>
        <color theme="1"/>
        <rFont val="Franklin Gothic Book"/>
        <family val="2"/>
        <charset val="238"/>
      </rPr>
      <t xml:space="preserve"> magabiztosan, pontosan végre </t>
    </r>
    <r>
      <rPr>
        <sz val="11"/>
        <rFont val="Franklin Gothic Book"/>
        <family val="2"/>
        <charset val="238"/>
      </rPr>
      <t xml:space="preserve"> hajtani a munkavégzés során előirt szabályok betartásával.   A kapott eredményeket értelmezésében, kiértékelésében valamint rajzok, grafikonok, táblázatokat készítésében pontos és precíz.</t>
    </r>
  </si>
  <si>
    <t>Építőanyagok vizsgálata</t>
  </si>
  <si>
    <t>A vizsgálatokat vezetői útmutatás vagy leírás alapján önállóan végzi. A terepi és laboratóriumi munka szabályait betartja önmaga, társai és a környezet védelme érdekében.</t>
  </si>
  <si>
    <t>Ismeri az építési anyagok laboratóriumi vizsgálati módszereit, az eredmények feldolgozásának és értékelésének módszerét.</t>
  </si>
  <si>
    <t>Az építőanyagok laboratóriumi mintavételét és vizsgálatát végzi, a vizsgálati eredményeket kiértékeli.</t>
  </si>
  <si>
    <t>"B" Építőanyag ismeret  ( 2; 3. sorok)</t>
  </si>
  <si>
    <r>
      <t xml:space="preserve">A tananyagelemek és a deszkriptorok projektszemléletű kapcsolódása: 
</t>
    </r>
    <r>
      <rPr>
        <sz val="11"/>
        <rFont val="Franklin Gothic Book"/>
        <family val="2"/>
        <charset val="238"/>
      </rPr>
      <t xml:space="preserve">A vízépítésben használt anyagok jellemztőit megismeri valamint a felhasználási lehetőségeiket és a beépítésének lehetőségeit, módjait. A vizsgálatok során kapott mérések eredményeit értelmezni tudja, abból lényeget képes kiemelni és a szakmai előképzettségét felhasználva az előképzettségének megfelelő következtetéseket képes levonni. Természttudományos és műszaki tartalmakhoz kapcsolód vázlatokat, rajzokat, ábrákat, grafikonokat értelmezni tudja és következtetések tud levonni. </t>
    </r>
  </si>
  <si>
    <t>Építőanyagok</t>
  </si>
  <si>
    <t>Az építési anyagokat az adott célra instrukció alapján, önállóan választja ki.</t>
  </si>
  <si>
    <t>Az építési anyagokhoz kapcsolódó tanult ismereteket tudatosan, komplex, környezettudatos szemlélettel alkalmazza.</t>
  </si>
  <si>
    <t>Ismeri az építési kő, beton és fa általános fizikai, kémiai és a vízépítésben fontos mechanikai, technológiai tulajdonságait.</t>
  </si>
  <si>
    <t>Az építési anyagok jellemző fizikai, kémiai, mechanikai, technológiai tulajdonságai ismeretében az anyagokat az adott célra kiválasztja.</t>
  </si>
  <si>
    <r>
      <t>A tananyagelemek és a deszkriptorok projektszemléletű kapcsolódása:</t>
    </r>
    <r>
      <rPr>
        <b/>
        <sz val="11"/>
        <color rgb="FFFF0000"/>
        <rFont val="Franklin Gothic Book"/>
        <family val="2"/>
        <charset val="238"/>
      </rPr>
      <t xml:space="preserve"> 
</t>
    </r>
    <r>
      <rPr>
        <sz val="11"/>
        <rFont val="Franklin Gothic Book"/>
        <family val="2"/>
        <charset val="238"/>
      </rPr>
      <t>A tanuló az előtanulmányait felhasználva mélyíti el a tudását a projektalapú feladatok elvégzése során ahol a vízrajzi adatok keletkezését annak fizikai jelentését értelmezni értékelni tudja, valamint feldolgozni rajzokat, ábrákat, grafikonokat és értelmezi és elemezni is tudja azokaz.</t>
    </r>
    <r>
      <rPr>
        <sz val="11"/>
        <color theme="1"/>
        <rFont val="Franklin Gothic Book"/>
        <family val="2"/>
        <charset val="238"/>
      </rPr>
      <t xml:space="preserve"> A valós mért adatokat rendszerezi felismeri azok összefüggéseit, azok között egyszerű értelmezhető kapcsolatokat tud meghatározni. </t>
    </r>
  </si>
  <si>
    <t>Hidrometria</t>
  </si>
  <si>
    <t>A vízrajzi adatok mérését és az adatok feldolgozását, értékelését vezetői útmutatás alapján, önállóan végzi.</t>
  </si>
  <si>
    <t>Nagy pontossággal végzi munkáját. Az adatok feldolgozását szakmailag és formailag is jó minőségben készíti el. Az eredményeket kritikusan szemléli, és törekszik azok reális értékelésére.</t>
  </si>
  <si>
    <t>Ismeri a vízrajzi mérőhálózat felépítését és a vízgazdálkodási tevékenységhez szükséges adatok mérésének, feldolgozásának módjait.</t>
  </si>
  <si>
    <t>Vízrajzi adatokat észlel, mér, és az adatokat feldolgozza. Eredményeit számszerűen, vagy grafikusan megjeleníti.</t>
  </si>
  <si>
    <t>"A" Vízrajzi feladatok (1. sor)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</si>
</sst>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Aptos Narrow"/>
      <family val="2"/>
      <charset val="238"/>
      <scheme val="minor"/>
    </font>
    <font>
      <b/>
      <sz val="11"/>
      <color theme="1"/>
      <name val="Franklin Gothic Book"/>
      <family val="2"/>
      <charset val="238"/>
    </font>
    <font>
      <sz val="11"/>
      <color theme="1"/>
      <name val="Franklin Gothic Book"/>
      <family val="2"/>
      <charset val="238"/>
    </font>
    <font>
      <b/>
      <sz val="11"/>
      <name val="Franklin Gothic Book"/>
      <family val="2"/>
      <charset val="238"/>
    </font>
    <font>
      <sz val="11"/>
      <name val="Franklin Gothic Book"/>
      <family val="2"/>
      <charset val="238"/>
    </font>
    <font>
      <sz val="11"/>
      <color rgb="FF000000"/>
      <name val="Franklin Gothic Book"/>
      <family val="2"/>
      <charset val="238"/>
    </font>
    <font>
      <sz val="11"/>
      <color rgb="FFFF0000"/>
      <name val="Franklin Gothic Book"/>
      <family val="2"/>
      <charset val="238"/>
    </font>
    <font>
      <b/>
      <sz val="11"/>
      <color rgb="FFFF0000"/>
      <name val="Franklin Gothic Book"/>
      <family val="2"/>
      <charset val="238"/>
    </font>
  </fonts>
  <fills count="7">
    <fill>
      <patternFill patternType="none"/>
    </fill>
    <fill>
      <patternFill patternType="gray125"/>
    </fill>
    <fill>
      <patternFill patternType="solid">
        <fgColor rgb="FFFFC55D"/>
        <bgColor indexed="64"/>
      </patternFill>
    </fill>
    <fill>
      <patternFill patternType="solid">
        <fgColor rgb="FFD5E9FA"/>
        <bgColor indexed="64"/>
      </patternFill>
    </fill>
    <fill>
      <patternFill patternType="solid">
        <fgColor theme="0"/>
        <bgColor indexed="64"/>
      </patternFill>
    </fill>
    <fill>
      <patternFill patternType="solid">
        <fgColor rgb="FF66B5F8"/>
        <bgColor indexed="64"/>
      </patternFill>
    </fill>
    <fill>
      <patternFill patternType="solid">
        <fgColor rgb="FFFFE4B5"/>
        <bgColor indexed="64"/>
      </patternFill>
    </fill>
  </fills>
  <borders count="25">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right/>
      <top style="thin">
        <color auto="1"/>
      </top>
      <bottom/>
      <diagonal/>
    </border>
    <border>
      <left/>
      <right/>
      <top/>
      <bottom style="medium">
        <color auto="1"/>
      </bottom>
      <diagonal/>
    </border>
    <border>
      <left/>
      <right style="medium">
        <color auto="1"/>
      </right>
      <top style="thin">
        <color auto="1"/>
      </top>
      <bottom/>
      <diagonal/>
    </border>
    <border>
      <left/>
      <right style="medium">
        <color auto="1"/>
      </right>
      <top/>
      <bottom style="medium">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medium">
        <color auto="1"/>
      </right>
      <top style="medium">
        <color auto="1"/>
      </top>
      <bottom style="medium">
        <color indexed="64"/>
      </bottom>
      <diagonal/>
    </border>
    <border>
      <left style="thin">
        <color auto="1"/>
      </left>
      <right style="medium">
        <color indexed="64"/>
      </right>
      <top style="thin">
        <color auto="1"/>
      </top>
      <bottom style="thin">
        <color auto="1"/>
      </bottom>
      <diagonal/>
    </border>
    <border>
      <left style="thin">
        <color auto="1"/>
      </left>
      <right style="thin">
        <color indexed="64"/>
      </right>
      <top style="medium">
        <color auto="1"/>
      </top>
      <bottom/>
      <diagonal/>
    </border>
    <border>
      <left style="thin">
        <color auto="1"/>
      </left>
      <right style="thin">
        <color indexed="64"/>
      </right>
      <top/>
      <bottom/>
      <diagonal/>
    </border>
    <border>
      <left style="thin">
        <color auto="1"/>
      </left>
      <right style="thin">
        <color indexed="64"/>
      </right>
      <top/>
      <bottom style="medium">
        <color auto="1"/>
      </bottom>
      <diagonal/>
    </border>
  </borders>
  <cellStyleXfs count="1">
    <xf numFmtId="0" fontId="0" fillId="0" borderId="0"/>
  </cellStyleXfs>
  <cellXfs count="53">
    <xf numFmtId="0" fontId="0" fillId="0" borderId="0" xfId="0"/>
    <xf numFmtId="0" fontId="1" fillId="0" borderId="0" xfId="0" applyFont="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2" fillId="0" borderId="0" xfId="0" applyFont="1" applyAlignment="1">
      <alignment horizontal="center" vertical="center" wrapText="1"/>
    </xf>
    <xf numFmtId="0" fontId="1" fillId="0" borderId="0" xfId="0" applyFont="1" applyAlignment="1">
      <alignment horizontal="center" vertical="center" wrapText="1"/>
    </xf>
    <xf numFmtId="0" fontId="1" fillId="0" borderId="1" xfId="0" applyFont="1" applyBorder="1" applyAlignment="1">
      <alignment horizontal="center" vertical="center" wrapText="1"/>
    </xf>
    <xf numFmtId="0" fontId="1" fillId="2" borderId="2"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3" borderId="2" xfId="0" applyFont="1" applyFill="1" applyBorder="1" applyAlignment="1">
      <alignment horizontal="center" vertical="center" wrapText="1"/>
    </xf>
    <xf numFmtId="0" fontId="1" fillId="3" borderId="20" xfId="0" applyFont="1" applyFill="1" applyBorder="1" applyAlignment="1">
      <alignment horizontal="center" vertical="center" wrapText="1"/>
    </xf>
    <xf numFmtId="0" fontId="1" fillId="3" borderId="5" xfId="0" applyFont="1" applyFill="1" applyBorder="1" applyAlignment="1">
      <alignment horizontal="left" vertical="center" wrapText="1"/>
    </xf>
    <xf numFmtId="0" fontId="2" fillId="3" borderId="21" xfId="0" applyFont="1" applyFill="1" applyBorder="1" applyAlignment="1">
      <alignment horizontal="center" vertical="center" wrapText="1"/>
    </xf>
    <xf numFmtId="0" fontId="1" fillId="6" borderId="3" xfId="0" applyFont="1" applyFill="1" applyBorder="1" applyAlignment="1">
      <alignment horizontal="center" vertical="center" wrapText="1"/>
    </xf>
    <xf numFmtId="0" fontId="1" fillId="6" borderId="4" xfId="0" applyFont="1" applyFill="1" applyBorder="1" applyAlignment="1">
      <alignment horizontal="center" vertical="center" wrapText="1"/>
    </xf>
    <xf numFmtId="0" fontId="1" fillId="6" borderId="2" xfId="0" applyFont="1" applyFill="1" applyBorder="1" applyAlignment="1">
      <alignment horizontal="center" vertical="center" wrapText="1"/>
    </xf>
    <xf numFmtId="0" fontId="1" fillId="6" borderId="20" xfId="0" applyFont="1" applyFill="1" applyBorder="1" applyAlignment="1">
      <alignment horizontal="center" vertical="center" wrapText="1"/>
    </xf>
    <xf numFmtId="0" fontId="1" fillId="0" borderId="13" xfId="0" applyFont="1" applyBorder="1" applyAlignment="1">
      <alignment horizontal="center" vertical="center" wrapText="1"/>
    </xf>
    <xf numFmtId="0" fontId="2" fillId="0" borderId="22"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1" fillId="6" borderId="12" xfId="0" applyFont="1" applyFill="1" applyBorder="1" applyAlignment="1">
      <alignment horizontal="center" vertical="center" wrapText="1"/>
    </xf>
    <xf numFmtId="0" fontId="1" fillId="6" borderId="13" xfId="0" applyFont="1" applyFill="1" applyBorder="1" applyAlignment="1">
      <alignment horizontal="center" vertical="center" wrapText="1"/>
    </xf>
    <xf numFmtId="0" fontId="2" fillId="6" borderId="12" xfId="0" applyFont="1" applyFill="1" applyBorder="1" applyAlignment="1">
      <alignment horizontal="justify" vertical="center" wrapText="1"/>
    </xf>
    <xf numFmtId="0" fontId="2" fillId="6" borderId="9" xfId="0" applyFont="1" applyFill="1" applyBorder="1" applyAlignment="1">
      <alignment horizontal="justify" vertical="center" wrapText="1"/>
    </xf>
    <xf numFmtId="0" fontId="2" fillId="6" borderId="13" xfId="0" applyFont="1" applyFill="1" applyBorder="1" applyAlignment="1">
      <alignment horizontal="justify" vertical="center" wrapText="1"/>
    </xf>
    <xf numFmtId="0" fontId="1" fillId="4" borderId="10" xfId="0" applyFont="1" applyFill="1" applyBorder="1" applyAlignment="1">
      <alignment horizontal="right" vertical="center" wrapText="1"/>
    </xf>
    <xf numFmtId="0" fontId="1" fillId="4" borderId="9" xfId="0" applyFont="1" applyFill="1" applyBorder="1" applyAlignment="1">
      <alignment horizontal="right" vertical="center" wrapText="1"/>
    </xf>
    <xf numFmtId="0" fontId="1" fillId="4" borderId="11" xfId="0" applyFont="1" applyFill="1" applyBorder="1" applyAlignment="1">
      <alignment horizontal="right"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1" xfId="0" applyFont="1" applyBorder="1" applyAlignment="1">
      <alignment horizontal="center" vertical="center" wrapText="1"/>
    </xf>
    <xf numFmtId="0" fontId="1" fillId="5" borderId="9" xfId="0" applyFont="1" applyFill="1" applyBorder="1" applyAlignment="1">
      <alignment horizontal="justify" vertical="center" wrapText="1"/>
    </xf>
    <xf numFmtId="0" fontId="1" fillId="5" borderId="11" xfId="0" applyFont="1" applyFill="1" applyBorder="1" applyAlignment="1">
      <alignment horizontal="justify" vertical="center" wrapText="1"/>
    </xf>
    <xf numFmtId="0" fontId="1" fillId="2" borderId="22" xfId="0" applyFont="1" applyFill="1" applyBorder="1" applyAlignment="1">
      <alignment horizontal="center" vertical="center" textRotation="90" wrapText="1"/>
    </xf>
    <xf numFmtId="0" fontId="1" fillId="2" borderId="23" xfId="0" applyFont="1" applyFill="1" applyBorder="1" applyAlignment="1">
      <alignment horizontal="center" vertical="center" textRotation="90" wrapText="1"/>
    </xf>
    <xf numFmtId="0" fontId="1" fillId="2" borderId="24" xfId="0" applyFont="1" applyFill="1" applyBorder="1" applyAlignment="1">
      <alignment horizontal="center" vertical="center" textRotation="90" wrapText="1"/>
    </xf>
    <xf numFmtId="0" fontId="2" fillId="4" borderId="18" xfId="0" applyFont="1" applyFill="1" applyBorder="1" applyAlignment="1">
      <alignment horizontal="center" vertical="center" wrapText="1"/>
    </xf>
    <xf numFmtId="0" fontId="2" fillId="4" borderId="19" xfId="0" applyFont="1" applyFill="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1" fillId="2" borderId="22" xfId="0" applyFont="1" applyFill="1" applyBorder="1" applyAlignment="1">
      <alignment horizontal="center" vertical="center" textRotation="90"/>
    </xf>
    <xf numFmtId="0" fontId="1" fillId="2" borderId="23" xfId="0" applyFont="1" applyFill="1" applyBorder="1" applyAlignment="1">
      <alignment horizontal="center" vertical="center" textRotation="90"/>
    </xf>
    <xf numFmtId="0" fontId="1" fillId="6" borderId="13" xfId="0" applyFont="1" applyFill="1" applyBorder="1" applyAlignment="1">
      <alignment horizontal="justify" vertical="center" wrapText="1"/>
    </xf>
    <xf numFmtId="0" fontId="1" fillId="6" borderId="9" xfId="0" applyFont="1" applyFill="1" applyBorder="1" applyAlignment="1">
      <alignment horizontal="justify" vertical="center" wrapText="1"/>
    </xf>
    <xf numFmtId="0" fontId="4" fillId="6" borderId="12" xfId="0" applyFont="1" applyFill="1" applyBorder="1" applyAlignment="1">
      <alignment horizontal="justify" vertical="center" wrapText="1"/>
    </xf>
    <xf numFmtId="0" fontId="3" fillId="5" borderId="11" xfId="0" applyFont="1" applyFill="1" applyBorder="1" applyAlignment="1">
      <alignment horizontal="justify" vertical="center" wrapText="1"/>
    </xf>
    <xf numFmtId="0" fontId="3" fillId="5" borderId="9" xfId="0" applyFont="1" applyFill="1" applyBorder="1" applyAlignment="1">
      <alignment horizontal="justify" vertical="center" wrapText="1"/>
    </xf>
    <xf numFmtId="0" fontId="6" fillId="0" borderId="0" xfId="0" applyFont="1" applyAlignment="1" applyProtection="1">
      <alignment horizontal="left" vertical="top" wrapText="1"/>
      <protection locked="0"/>
    </xf>
  </cellXfs>
  <cellStyles count="1">
    <cellStyle name="Normál" xfId="0" builtinId="0"/>
  </cellStyles>
  <dxfs count="0"/>
  <tableStyles count="0" defaultTableStyle="TableStyleMedium2" defaultPivotStyle="PivotStyleLight16"/>
  <colors>
    <mruColors>
      <color rgb="FFFFC55D"/>
      <color rgb="FFFFE4B5"/>
      <color rgb="FFD5E9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35AF2A-4D8B-4F1A-85F3-AE774492B6F5}">
  <sheetPr>
    <tabColor rgb="FFFFC55D"/>
  </sheetPr>
  <dimension ref="A1:H455"/>
  <sheetViews>
    <sheetView tabSelected="1" zoomScale="85" zoomScaleNormal="85" workbookViewId="0">
      <selection activeCell="E10" sqref="E10:E12"/>
    </sheetView>
  </sheetViews>
  <sheetFormatPr defaultColWidth="0" defaultRowHeight="15.75" zeroHeight="1" x14ac:dyDescent="0.25"/>
  <cols>
    <col min="1" max="1" width="12" style="3" customWidth="1"/>
    <col min="2" max="2" width="28.7109375" style="4" customWidth="1"/>
    <col min="3" max="3" width="32.7109375" style="3" customWidth="1"/>
    <col min="4" max="4" width="40.5703125" style="3" customWidth="1"/>
    <col min="5" max="5" width="40.42578125" style="3" customWidth="1"/>
    <col min="6" max="6" width="42.5703125" style="3" customWidth="1"/>
    <col min="7" max="7" width="30.5703125" style="3" customWidth="1"/>
    <col min="8" max="8" width="23.140625" style="3" customWidth="1"/>
    <col min="9" max="16384" width="9.140625" style="2" hidden="1"/>
  </cols>
  <sheetData>
    <row r="1" spans="1:8" s="1" customFormat="1" ht="32.25" thickBot="1" x14ac:dyDescent="0.3">
      <c r="A1" s="5" t="s">
        <v>0</v>
      </c>
      <c r="B1" s="6" t="s">
        <v>1</v>
      </c>
      <c r="C1" s="7" t="s">
        <v>2</v>
      </c>
      <c r="D1" s="7" t="s">
        <v>3</v>
      </c>
      <c r="E1" s="7" t="s">
        <v>4</v>
      </c>
      <c r="F1" s="7" t="s">
        <v>5</v>
      </c>
      <c r="G1" s="8" t="s">
        <v>6</v>
      </c>
      <c r="H1" s="9" t="s">
        <v>7</v>
      </c>
    </row>
    <row r="2" spans="1:8" x14ac:dyDescent="0.25">
      <c r="A2" s="42">
        <v>1</v>
      </c>
      <c r="B2" s="45" t="s">
        <v>88</v>
      </c>
      <c r="C2" s="17" t="s">
        <v>10</v>
      </c>
      <c r="D2" s="17" t="s">
        <v>11</v>
      </c>
      <c r="E2" s="17" t="s">
        <v>12</v>
      </c>
      <c r="F2" s="17" t="s">
        <v>13</v>
      </c>
      <c r="G2" s="36" t="s">
        <v>59</v>
      </c>
      <c r="H2" s="37"/>
    </row>
    <row r="3" spans="1:8" x14ac:dyDescent="0.25">
      <c r="A3" s="43"/>
      <c r="B3" s="46"/>
      <c r="C3" s="18"/>
      <c r="D3" s="18"/>
      <c r="E3" s="18"/>
      <c r="F3" s="18"/>
      <c r="G3" s="10" t="s">
        <v>60</v>
      </c>
      <c r="H3" s="11">
        <v>32</v>
      </c>
    </row>
    <row r="4" spans="1:8" x14ac:dyDescent="0.25">
      <c r="A4" s="43"/>
      <c r="B4" s="46"/>
      <c r="C4" s="18"/>
      <c r="D4" s="18"/>
      <c r="E4" s="18"/>
      <c r="F4" s="18"/>
      <c r="G4" s="10" t="s">
        <v>61</v>
      </c>
      <c r="H4" s="11">
        <v>5</v>
      </c>
    </row>
    <row r="5" spans="1:8" ht="48" thickBot="1" x14ac:dyDescent="0.3">
      <c r="A5" s="43"/>
      <c r="B5" s="46"/>
      <c r="C5" s="18"/>
      <c r="D5" s="18"/>
      <c r="E5" s="18"/>
      <c r="F5" s="18"/>
      <c r="G5" s="10" t="s">
        <v>62</v>
      </c>
      <c r="H5" s="11">
        <v>10</v>
      </c>
    </row>
    <row r="6" spans="1:8" x14ac:dyDescent="0.25">
      <c r="A6" s="43"/>
      <c r="B6" s="46"/>
      <c r="C6" s="18"/>
      <c r="D6" s="18"/>
      <c r="E6" s="18"/>
      <c r="F6" s="18"/>
      <c r="G6" s="36" t="s">
        <v>63</v>
      </c>
      <c r="H6" s="37"/>
    </row>
    <row r="7" spans="1:8" x14ac:dyDescent="0.25">
      <c r="A7" s="43"/>
      <c r="B7" s="46"/>
      <c r="C7" s="18"/>
      <c r="D7" s="18"/>
      <c r="E7" s="18"/>
      <c r="F7" s="18"/>
      <c r="G7" s="10" t="s">
        <v>64</v>
      </c>
      <c r="H7" s="11">
        <v>5</v>
      </c>
    </row>
    <row r="8" spans="1:8" ht="15.75" customHeight="1" thickBot="1" x14ac:dyDescent="0.3">
      <c r="A8" s="43"/>
      <c r="B8" s="46"/>
      <c r="C8" s="19"/>
      <c r="D8" s="19"/>
      <c r="E8" s="19"/>
      <c r="F8" s="19"/>
      <c r="G8" s="38" t="s">
        <v>8</v>
      </c>
      <c r="H8" s="40">
        <f>SUM(H3:H5,H7:H7)</f>
        <v>52</v>
      </c>
    </row>
    <row r="9" spans="1:8" ht="189.75" customHeight="1" thickBot="1" x14ac:dyDescent="0.3">
      <c r="A9" s="44"/>
      <c r="B9" s="35"/>
      <c r="C9" s="31" t="s">
        <v>77</v>
      </c>
      <c r="D9" s="31"/>
      <c r="E9" s="31"/>
      <c r="F9" s="32"/>
      <c r="G9" s="39"/>
      <c r="H9" s="41"/>
    </row>
    <row r="10" spans="1:8" x14ac:dyDescent="0.25">
      <c r="A10" s="42">
        <v>2</v>
      </c>
      <c r="B10" s="33" t="s">
        <v>89</v>
      </c>
      <c r="C10" s="17" t="s">
        <v>14</v>
      </c>
      <c r="D10" s="17" t="s">
        <v>15</v>
      </c>
      <c r="E10" s="17" t="s">
        <v>16</v>
      </c>
      <c r="F10" s="17" t="s">
        <v>17</v>
      </c>
      <c r="G10" s="36" t="s">
        <v>65</v>
      </c>
      <c r="H10" s="37"/>
    </row>
    <row r="11" spans="1:8" x14ac:dyDescent="0.25">
      <c r="A11" s="43"/>
      <c r="B11" s="34"/>
      <c r="C11" s="18"/>
      <c r="D11" s="18"/>
      <c r="E11" s="18"/>
      <c r="F11" s="18"/>
      <c r="G11" s="10" t="s">
        <v>66</v>
      </c>
      <c r="H11" s="11">
        <v>24</v>
      </c>
    </row>
    <row r="12" spans="1:8" ht="325.5" customHeight="1" thickBot="1" x14ac:dyDescent="0.3">
      <c r="A12" s="43"/>
      <c r="B12" s="34"/>
      <c r="C12" s="19"/>
      <c r="D12" s="19"/>
      <c r="E12" s="19"/>
      <c r="F12" s="19"/>
      <c r="G12" s="38" t="s">
        <v>8</v>
      </c>
      <c r="H12" s="40">
        <f>SUM(H11:H11)</f>
        <v>24</v>
      </c>
    </row>
    <row r="13" spans="1:8" ht="163.5" customHeight="1" thickBot="1" x14ac:dyDescent="0.3">
      <c r="A13" s="44"/>
      <c r="B13" s="35"/>
      <c r="C13" s="31" t="s">
        <v>78</v>
      </c>
      <c r="D13" s="31"/>
      <c r="E13" s="31"/>
      <c r="F13" s="32"/>
      <c r="G13" s="39"/>
      <c r="H13" s="41"/>
    </row>
    <row r="14" spans="1:8" x14ac:dyDescent="0.25">
      <c r="A14" s="42">
        <v>3</v>
      </c>
      <c r="B14" s="33" t="s">
        <v>89</v>
      </c>
      <c r="C14" s="17" t="s">
        <v>18</v>
      </c>
      <c r="D14" s="17" t="s">
        <v>19</v>
      </c>
      <c r="E14" s="17" t="s">
        <v>16</v>
      </c>
      <c r="F14" s="17" t="s">
        <v>20</v>
      </c>
      <c r="G14" s="36" t="s">
        <v>67</v>
      </c>
      <c r="H14" s="37"/>
    </row>
    <row r="15" spans="1:8" x14ac:dyDescent="0.25">
      <c r="A15" s="43"/>
      <c r="B15" s="34"/>
      <c r="C15" s="18"/>
      <c r="D15" s="18"/>
      <c r="E15" s="18"/>
      <c r="F15" s="18"/>
      <c r="G15" s="10" t="s">
        <v>68</v>
      </c>
      <c r="H15" s="11">
        <v>18</v>
      </c>
    </row>
    <row r="16" spans="1:8" ht="329.1" customHeight="1" thickBot="1" x14ac:dyDescent="0.3">
      <c r="A16" s="43"/>
      <c r="B16" s="34"/>
      <c r="C16" s="19"/>
      <c r="D16" s="19"/>
      <c r="E16" s="19"/>
      <c r="F16" s="19"/>
      <c r="G16" s="38" t="s">
        <v>8</v>
      </c>
      <c r="H16" s="40">
        <f>SUM(H15:H15)</f>
        <v>18</v>
      </c>
    </row>
    <row r="17" spans="1:8" ht="178.5" customHeight="1" thickBot="1" x14ac:dyDescent="0.3">
      <c r="A17" s="44"/>
      <c r="B17" s="35"/>
      <c r="C17" s="31" t="s">
        <v>94</v>
      </c>
      <c r="D17" s="31"/>
      <c r="E17" s="31"/>
      <c r="F17" s="32"/>
      <c r="G17" s="39"/>
      <c r="H17" s="41"/>
    </row>
    <row r="18" spans="1:8" x14ac:dyDescent="0.25">
      <c r="A18" s="42">
        <v>4</v>
      </c>
      <c r="B18" s="33" t="s">
        <v>89</v>
      </c>
      <c r="C18" s="17" t="s">
        <v>21</v>
      </c>
      <c r="D18" s="17" t="s">
        <v>22</v>
      </c>
      <c r="E18" s="17" t="s">
        <v>12</v>
      </c>
      <c r="F18" s="17" t="s">
        <v>23</v>
      </c>
      <c r="G18" s="36" t="s">
        <v>65</v>
      </c>
      <c r="H18" s="37"/>
    </row>
    <row r="19" spans="1:8" ht="16.5" thickBot="1" x14ac:dyDescent="0.3">
      <c r="A19" s="43"/>
      <c r="B19" s="34"/>
      <c r="C19" s="18"/>
      <c r="D19" s="18"/>
      <c r="E19" s="18"/>
      <c r="F19" s="18"/>
      <c r="G19" s="10" t="s">
        <v>66</v>
      </c>
      <c r="H19" s="11">
        <v>8</v>
      </c>
    </row>
    <row r="20" spans="1:8" x14ac:dyDescent="0.25">
      <c r="A20" s="43"/>
      <c r="B20" s="34"/>
      <c r="C20" s="18"/>
      <c r="D20" s="18"/>
      <c r="E20" s="18"/>
      <c r="F20" s="18"/>
      <c r="G20" s="36" t="s">
        <v>67</v>
      </c>
      <c r="H20" s="37"/>
    </row>
    <row r="21" spans="1:8" ht="16.5" thickBot="1" x14ac:dyDescent="0.3">
      <c r="A21" s="43"/>
      <c r="B21" s="34"/>
      <c r="C21" s="18"/>
      <c r="D21" s="18"/>
      <c r="E21" s="18"/>
      <c r="F21" s="18"/>
      <c r="G21" s="10" t="s">
        <v>68</v>
      </c>
      <c r="H21" s="11">
        <v>2</v>
      </c>
    </row>
    <row r="22" spans="1:8" x14ac:dyDescent="0.25">
      <c r="A22" s="43"/>
      <c r="B22" s="34"/>
      <c r="C22" s="18"/>
      <c r="D22" s="18"/>
      <c r="E22" s="18"/>
      <c r="F22" s="18"/>
      <c r="G22" s="36" t="s">
        <v>96</v>
      </c>
      <c r="H22" s="37"/>
    </row>
    <row r="23" spans="1:8" x14ac:dyDescent="0.25">
      <c r="A23" s="43"/>
      <c r="B23" s="34"/>
      <c r="C23" s="18"/>
      <c r="D23" s="18"/>
      <c r="E23" s="18"/>
      <c r="F23" s="18"/>
      <c r="G23" s="10" t="s">
        <v>69</v>
      </c>
      <c r="H23" s="11">
        <v>1</v>
      </c>
    </row>
    <row r="24" spans="1:8" x14ac:dyDescent="0.25">
      <c r="A24" s="43"/>
      <c r="B24" s="34"/>
      <c r="C24" s="18"/>
      <c r="D24" s="18"/>
      <c r="E24" s="18"/>
      <c r="F24" s="18"/>
      <c r="G24" s="10" t="s">
        <v>70</v>
      </c>
      <c r="H24" s="11">
        <v>2</v>
      </c>
    </row>
    <row r="25" spans="1:8" ht="21" customHeight="1" thickBot="1" x14ac:dyDescent="0.3">
      <c r="A25" s="43"/>
      <c r="B25" s="34"/>
      <c r="C25" s="19"/>
      <c r="D25" s="19"/>
      <c r="E25" s="19"/>
      <c r="F25" s="19"/>
      <c r="G25" s="38" t="s">
        <v>8</v>
      </c>
      <c r="H25" s="40">
        <f>SUM(H19:H19,H21:H21,H23:H24)</f>
        <v>13</v>
      </c>
    </row>
    <row r="26" spans="1:8" ht="161.25" customHeight="1" thickBot="1" x14ac:dyDescent="0.3">
      <c r="A26" s="44"/>
      <c r="B26" s="35"/>
      <c r="C26" s="31" t="s">
        <v>93</v>
      </c>
      <c r="D26" s="31"/>
      <c r="E26" s="31"/>
      <c r="F26" s="32"/>
      <c r="G26" s="39"/>
      <c r="H26" s="41"/>
    </row>
    <row r="27" spans="1:8" ht="16.5" customHeight="1" x14ac:dyDescent="0.25">
      <c r="A27" s="42">
        <v>5</v>
      </c>
      <c r="B27" s="33" t="s">
        <v>90</v>
      </c>
      <c r="C27" s="17" t="s">
        <v>24</v>
      </c>
      <c r="D27" s="17" t="s">
        <v>25</v>
      </c>
      <c r="E27" s="17" t="s">
        <v>26</v>
      </c>
      <c r="F27" s="17" t="s">
        <v>27</v>
      </c>
      <c r="G27" s="36" t="s">
        <v>71</v>
      </c>
      <c r="H27" s="37"/>
    </row>
    <row r="28" spans="1:8" ht="16.5" thickBot="1" x14ac:dyDescent="0.3">
      <c r="A28" s="43"/>
      <c r="B28" s="34"/>
      <c r="C28" s="18"/>
      <c r="D28" s="18"/>
      <c r="E28" s="18"/>
      <c r="F28" s="18"/>
      <c r="G28" s="10" t="s">
        <v>72</v>
      </c>
      <c r="H28" s="11">
        <v>46</v>
      </c>
    </row>
    <row r="29" spans="1:8" x14ac:dyDescent="0.25">
      <c r="A29" s="43"/>
      <c r="B29" s="34"/>
      <c r="C29" s="18"/>
      <c r="D29" s="18"/>
      <c r="E29" s="18"/>
      <c r="F29" s="18"/>
      <c r="G29" s="36" t="s">
        <v>59</v>
      </c>
      <c r="H29" s="37"/>
    </row>
    <row r="30" spans="1:8" x14ac:dyDescent="0.25">
      <c r="A30" s="43"/>
      <c r="B30" s="34"/>
      <c r="C30" s="18"/>
      <c r="D30" s="18"/>
      <c r="E30" s="18"/>
      <c r="F30" s="18"/>
      <c r="G30" s="10" t="s">
        <v>61</v>
      </c>
      <c r="H30" s="11">
        <v>4</v>
      </c>
    </row>
    <row r="31" spans="1:8" ht="248.25" customHeight="1" thickBot="1" x14ac:dyDescent="0.3">
      <c r="A31" s="43"/>
      <c r="B31" s="34"/>
      <c r="C31" s="19"/>
      <c r="D31" s="19"/>
      <c r="E31" s="19"/>
      <c r="F31" s="19"/>
      <c r="G31" s="38" t="s">
        <v>8</v>
      </c>
      <c r="H31" s="40">
        <f>SUM(H28:H28,H30:H30)</f>
        <v>50</v>
      </c>
    </row>
    <row r="32" spans="1:8" ht="162.75" customHeight="1" thickBot="1" x14ac:dyDescent="0.3">
      <c r="A32" s="44"/>
      <c r="B32" s="35"/>
      <c r="C32" s="31" t="s">
        <v>79</v>
      </c>
      <c r="D32" s="31"/>
      <c r="E32" s="31"/>
      <c r="F32" s="32"/>
      <c r="G32" s="39"/>
      <c r="H32" s="41"/>
    </row>
    <row r="33" spans="1:8" ht="16.5" customHeight="1" x14ac:dyDescent="0.25">
      <c r="A33" s="42">
        <v>6</v>
      </c>
      <c r="B33" s="33" t="s">
        <v>90</v>
      </c>
      <c r="C33" s="17" t="s">
        <v>28</v>
      </c>
      <c r="D33" s="17" t="s">
        <v>29</v>
      </c>
      <c r="E33" s="17" t="s">
        <v>26</v>
      </c>
      <c r="F33" s="17" t="s">
        <v>30</v>
      </c>
      <c r="G33" s="36" t="s">
        <v>71</v>
      </c>
      <c r="H33" s="37"/>
    </row>
    <row r="34" spans="1:8" x14ac:dyDescent="0.25">
      <c r="A34" s="43"/>
      <c r="B34" s="34"/>
      <c r="C34" s="18"/>
      <c r="D34" s="18"/>
      <c r="E34" s="18"/>
      <c r="F34" s="18"/>
      <c r="G34" s="10" t="s">
        <v>73</v>
      </c>
      <c r="H34" s="11">
        <v>26</v>
      </c>
    </row>
    <row r="35" spans="1:8" ht="287.45" customHeight="1" thickBot="1" x14ac:dyDescent="0.3">
      <c r="A35" s="43"/>
      <c r="B35" s="34"/>
      <c r="C35" s="19"/>
      <c r="D35" s="19"/>
      <c r="E35" s="19"/>
      <c r="F35" s="19"/>
      <c r="G35" s="38" t="s">
        <v>8</v>
      </c>
      <c r="H35" s="40">
        <f>SUM(H34:H34)</f>
        <v>26</v>
      </c>
    </row>
    <row r="36" spans="1:8" ht="195.75" customHeight="1" thickBot="1" x14ac:dyDescent="0.3">
      <c r="A36" s="44"/>
      <c r="B36" s="35"/>
      <c r="C36" s="31" t="s">
        <v>80</v>
      </c>
      <c r="D36" s="31"/>
      <c r="E36" s="31"/>
      <c r="F36" s="32"/>
      <c r="G36" s="39"/>
      <c r="H36" s="41"/>
    </row>
    <row r="37" spans="1:8" ht="16.5" customHeight="1" x14ac:dyDescent="0.25">
      <c r="A37" s="42">
        <v>7</v>
      </c>
      <c r="B37" s="33" t="s">
        <v>90</v>
      </c>
      <c r="C37" s="17" t="s">
        <v>31</v>
      </c>
      <c r="D37" s="17" t="s">
        <v>32</v>
      </c>
      <c r="E37" s="17" t="s">
        <v>26</v>
      </c>
      <c r="F37" s="17" t="s">
        <v>30</v>
      </c>
      <c r="G37" s="36" t="s">
        <v>71</v>
      </c>
      <c r="H37" s="37"/>
    </row>
    <row r="38" spans="1:8" ht="16.5" thickBot="1" x14ac:dyDescent="0.3">
      <c r="A38" s="43"/>
      <c r="B38" s="34"/>
      <c r="C38" s="18"/>
      <c r="D38" s="18"/>
      <c r="E38" s="18"/>
      <c r="F38" s="18"/>
      <c r="G38" s="10" t="s">
        <v>73</v>
      </c>
      <c r="H38" s="11">
        <v>36</v>
      </c>
    </row>
    <row r="39" spans="1:8" x14ac:dyDescent="0.25">
      <c r="A39" s="43"/>
      <c r="B39" s="34"/>
      <c r="C39" s="18"/>
      <c r="D39" s="18"/>
      <c r="E39" s="18"/>
      <c r="F39" s="18"/>
      <c r="G39" s="36" t="s">
        <v>63</v>
      </c>
      <c r="H39" s="37"/>
    </row>
    <row r="40" spans="1:8" x14ac:dyDescent="0.25">
      <c r="A40" s="43"/>
      <c r="B40" s="34"/>
      <c r="C40" s="18"/>
      <c r="D40" s="18"/>
      <c r="E40" s="18"/>
      <c r="F40" s="18"/>
      <c r="G40" s="10" t="s">
        <v>64</v>
      </c>
      <c r="H40" s="11">
        <v>7</v>
      </c>
    </row>
    <row r="41" spans="1:8" ht="246" customHeight="1" thickBot="1" x14ac:dyDescent="0.3">
      <c r="A41" s="43"/>
      <c r="B41" s="34"/>
      <c r="C41" s="19"/>
      <c r="D41" s="19"/>
      <c r="E41" s="19"/>
      <c r="F41" s="19"/>
      <c r="G41" s="38" t="s">
        <v>8</v>
      </c>
      <c r="H41" s="40">
        <f>SUM(H38:H38,H40:H40)</f>
        <v>43</v>
      </c>
    </row>
    <row r="42" spans="1:8" ht="100.5" customHeight="1" thickBot="1" x14ac:dyDescent="0.3">
      <c r="A42" s="44"/>
      <c r="B42" s="35"/>
      <c r="C42" s="31" t="s">
        <v>81</v>
      </c>
      <c r="D42" s="31"/>
      <c r="E42" s="31"/>
      <c r="F42" s="32"/>
      <c r="G42" s="39"/>
      <c r="H42" s="41"/>
    </row>
    <row r="43" spans="1:8" ht="16.5" customHeight="1" x14ac:dyDescent="0.25">
      <c r="A43" s="42">
        <v>8</v>
      </c>
      <c r="B43" s="33" t="s">
        <v>90</v>
      </c>
      <c r="C43" s="17" t="s">
        <v>33</v>
      </c>
      <c r="D43" s="17" t="s">
        <v>34</v>
      </c>
      <c r="E43" s="17" t="s">
        <v>35</v>
      </c>
      <c r="F43" s="17" t="s">
        <v>36</v>
      </c>
      <c r="G43" s="36" t="s">
        <v>71</v>
      </c>
      <c r="H43" s="37"/>
    </row>
    <row r="44" spans="1:8" ht="16.5" thickBot="1" x14ac:dyDescent="0.3">
      <c r="A44" s="43"/>
      <c r="B44" s="34"/>
      <c r="C44" s="18"/>
      <c r="D44" s="18"/>
      <c r="E44" s="18"/>
      <c r="F44" s="18"/>
      <c r="G44" s="10" t="s">
        <v>74</v>
      </c>
      <c r="H44" s="11">
        <v>30</v>
      </c>
    </row>
    <row r="45" spans="1:8" ht="16.5" customHeight="1" x14ac:dyDescent="0.25">
      <c r="A45" s="43"/>
      <c r="B45" s="34"/>
      <c r="C45" s="18"/>
      <c r="D45" s="18"/>
      <c r="E45" s="18"/>
      <c r="F45" s="18"/>
      <c r="G45" s="36" t="s">
        <v>96</v>
      </c>
      <c r="H45" s="37"/>
    </row>
    <row r="46" spans="1:8" x14ac:dyDescent="0.25">
      <c r="A46" s="43"/>
      <c r="B46" s="34"/>
      <c r="C46" s="18"/>
      <c r="D46" s="18"/>
      <c r="E46" s="18"/>
      <c r="F46" s="18"/>
      <c r="G46" s="10" t="s">
        <v>69</v>
      </c>
      <c r="H46" s="11">
        <v>4</v>
      </c>
    </row>
    <row r="47" spans="1:8" x14ac:dyDescent="0.25">
      <c r="A47" s="43"/>
      <c r="B47" s="34"/>
      <c r="C47" s="18"/>
      <c r="D47" s="18"/>
      <c r="E47" s="18"/>
      <c r="F47" s="18"/>
      <c r="G47" s="10" t="s">
        <v>70</v>
      </c>
      <c r="H47" s="11">
        <v>8</v>
      </c>
    </row>
    <row r="48" spans="1:8" ht="111" customHeight="1" thickBot="1" x14ac:dyDescent="0.3">
      <c r="A48" s="43"/>
      <c r="B48" s="34"/>
      <c r="C48" s="19"/>
      <c r="D48" s="19"/>
      <c r="E48" s="19"/>
      <c r="F48" s="19"/>
      <c r="G48" s="38" t="s">
        <v>8</v>
      </c>
      <c r="H48" s="40">
        <f>SUM(H44:H44,H46:H47)</f>
        <v>42</v>
      </c>
    </row>
    <row r="49" spans="1:8" ht="166.5" customHeight="1" thickBot="1" x14ac:dyDescent="0.3">
      <c r="A49" s="44"/>
      <c r="B49" s="35"/>
      <c r="C49" s="31" t="s">
        <v>82</v>
      </c>
      <c r="D49" s="31"/>
      <c r="E49" s="31"/>
      <c r="F49" s="32"/>
      <c r="G49" s="39"/>
      <c r="H49" s="41"/>
    </row>
    <row r="50" spans="1:8" ht="16.5" customHeight="1" x14ac:dyDescent="0.25">
      <c r="A50" s="42">
        <v>9</v>
      </c>
      <c r="B50" s="33" t="s">
        <v>91</v>
      </c>
      <c r="C50" s="17" t="s">
        <v>37</v>
      </c>
      <c r="D50" s="17" t="s">
        <v>38</v>
      </c>
      <c r="E50" s="17" t="s">
        <v>39</v>
      </c>
      <c r="F50" s="17" t="s">
        <v>40</v>
      </c>
      <c r="G50" s="36" t="s">
        <v>71</v>
      </c>
      <c r="H50" s="37"/>
    </row>
    <row r="51" spans="1:8" x14ac:dyDescent="0.25">
      <c r="A51" s="43"/>
      <c r="B51" s="34"/>
      <c r="C51" s="18"/>
      <c r="D51" s="18"/>
      <c r="E51" s="18"/>
      <c r="F51" s="18"/>
      <c r="G51" s="10" t="s">
        <v>72</v>
      </c>
      <c r="H51" s="11">
        <v>2</v>
      </c>
    </row>
    <row r="52" spans="1:8" x14ac:dyDescent="0.25">
      <c r="A52" s="43"/>
      <c r="B52" s="34"/>
      <c r="C52" s="18"/>
      <c r="D52" s="18"/>
      <c r="E52" s="18"/>
      <c r="F52" s="18"/>
      <c r="G52" s="10" t="s">
        <v>73</v>
      </c>
      <c r="H52" s="11">
        <v>2</v>
      </c>
    </row>
    <row r="53" spans="1:8" ht="16.5" thickBot="1" x14ac:dyDescent="0.3">
      <c r="A53" s="43"/>
      <c r="B53" s="34"/>
      <c r="C53" s="18"/>
      <c r="D53" s="18"/>
      <c r="E53" s="18"/>
      <c r="F53" s="18"/>
      <c r="G53" s="10" t="s">
        <v>74</v>
      </c>
      <c r="H53" s="11">
        <v>2</v>
      </c>
    </row>
    <row r="54" spans="1:8" x14ac:dyDescent="0.25">
      <c r="A54" s="43"/>
      <c r="B54" s="34"/>
      <c r="C54" s="18"/>
      <c r="D54" s="18"/>
      <c r="E54" s="18"/>
      <c r="F54" s="18"/>
      <c r="G54" s="36" t="s">
        <v>59</v>
      </c>
      <c r="H54" s="37"/>
    </row>
    <row r="55" spans="1:8" x14ac:dyDescent="0.25">
      <c r="A55" s="43"/>
      <c r="B55" s="34"/>
      <c r="C55" s="18"/>
      <c r="D55" s="18"/>
      <c r="E55" s="18"/>
      <c r="F55" s="18"/>
      <c r="G55" s="10" t="s">
        <v>61</v>
      </c>
      <c r="H55" s="11">
        <v>4</v>
      </c>
    </row>
    <row r="56" spans="1:8" ht="48" thickBot="1" x14ac:dyDescent="0.3">
      <c r="A56" s="43"/>
      <c r="B56" s="34"/>
      <c r="C56" s="18"/>
      <c r="D56" s="18"/>
      <c r="E56" s="18"/>
      <c r="F56" s="18"/>
      <c r="G56" s="10" t="s">
        <v>62</v>
      </c>
      <c r="H56" s="11">
        <v>12</v>
      </c>
    </row>
    <row r="57" spans="1:8" x14ac:dyDescent="0.25">
      <c r="A57" s="43"/>
      <c r="B57" s="34"/>
      <c r="C57" s="18"/>
      <c r="D57" s="18"/>
      <c r="E57" s="18"/>
      <c r="F57" s="18"/>
      <c r="G57" s="36" t="s">
        <v>67</v>
      </c>
      <c r="H57" s="37"/>
    </row>
    <row r="58" spans="1:8" ht="16.5" thickBot="1" x14ac:dyDescent="0.3">
      <c r="A58" s="43"/>
      <c r="B58" s="34"/>
      <c r="C58" s="18"/>
      <c r="D58" s="18"/>
      <c r="E58" s="18"/>
      <c r="F58" s="18"/>
      <c r="G58" s="10" t="s">
        <v>68</v>
      </c>
      <c r="H58" s="11">
        <v>2</v>
      </c>
    </row>
    <row r="59" spans="1:8" x14ac:dyDescent="0.25">
      <c r="A59" s="43"/>
      <c r="B59" s="34"/>
      <c r="C59" s="18"/>
      <c r="D59" s="18"/>
      <c r="E59" s="18"/>
      <c r="F59" s="18"/>
      <c r="G59" s="36" t="s">
        <v>65</v>
      </c>
      <c r="H59" s="37"/>
    </row>
    <row r="60" spans="1:8" x14ac:dyDescent="0.25">
      <c r="A60" s="43"/>
      <c r="B60" s="34"/>
      <c r="C60" s="18"/>
      <c r="D60" s="18"/>
      <c r="E60" s="18"/>
      <c r="F60" s="18"/>
      <c r="G60" s="10" t="s">
        <v>66</v>
      </c>
      <c r="H60" s="11">
        <v>2</v>
      </c>
    </row>
    <row r="61" spans="1:8" ht="16.5" thickBot="1" x14ac:dyDescent="0.3">
      <c r="A61" s="43"/>
      <c r="B61" s="34"/>
      <c r="C61" s="19"/>
      <c r="D61" s="19"/>
      <c r="E61" s="19"/>
      <c r="F61" s="19"/>
      <c r="G61" s="38" t="s">
        <v>8</v>
      </c>
      <c r="H61" s="40">
        <f>SUM(H51:H53,H55:H56,H58:H58,H60:H60)</f>
        <v>26</v>
      </c>
    </row>
    <row r="62" spans="1:8" ht="132" customHeight="1" thickBot="1" x14ac:dyDescent="0.3">
      <c r="A62" s="44"/>
      <c r="B62" s="35"/>
      <c r="C62" s="31" t="s">
        <v>87</v>
      </c>
      <c r="D62" s="31"/>
      <c r="E62" s="31"/>
      <c r="F62" s="32"/>
      <c r="G62" s="39"/>
      <c r="H62" s="41"/>
    </row>
    <row r="63" spans="1:8" x14ac:dyDescent="0.25">
      <c r="A63" s="42">
        <v>10</v>
      </c>
      <c r="B63" s="33" t="s">
        <v>88</v>
      </c>
      <c r="C63" s="17" t="s">
        <v>41</v>
      </c>
      <c r="D63" s="17" t="s">
        <v>42</v>
      </c>
      <c r="E63" s="17" t="s">
        <v>43</v>
      </c>
      <c r="F63" s="17" t="s">
        <v>44</v>
      </c>
      <c r="G63" s="36" t="s">
        <v>59</v>
      </c>
      <c r="H63" s="37"/>
    </row>
    <row r="64" spans="1:8" x14ac:dyDescent="0.25">
      <c r="A64" s="43"/>
      <c r="B64" s="34"/>
      <c r="C64" s="18"/>
      <c r="D64" s="18"/>
      <c r="E64" s="18"/>
      <c r="F64" s="18"/>
      <c r="G64" s="10" t="s">
        <v>61</v>
      </c>
      <c r="H64" s="11">
        <v>27</v>
      </c>
    </row>
    <row r="65" spans="1:8" ht="47.25" x14ac:dyDescent="0.25">
      <c r="A65" s="43"/>
      <c r="B65" s="34"/>
      <c r="C65" s="18"/>
      <c r="D65" s="18"/>
      <c r="E65" s="18"/>
      <c r="F65" s="18"/>
      <c r="G65" s="10" t="s">
        <v>62</v>
      </c>
      <c r="H65" s="11">
        <v>37</v>
      </c>
    </row>
    <row r="66" spans="1:8" ht="150.6" customHeight="1" thickBot="1" x14ac:dyDescent="0.3">
      <c r="A66" s="43"/>
      <c r="B66" s="34"/>
      <c r="C66" s="19"/>
      <c r="D66" s="19"/>
      <c r="E66" s="19"/>
      <c r="F66" s="19"/>
      <c r="G66" s="38" t="s">
        <v>8</v>
      </c>
      <c r="H66" s="40">
        <f>SUM(H64:H65)</f>
        <v>64</v>
      </c>
    </row>
    <row r="67" spans="1:8" ht="177" customHeight="1" thickBot="1" x14ac:dyDescent="0.3">
      <c r="A67" s="44"/>
      <c r="B67" s="35"/>
      <c r="C67" s="31" t="s">
        <v>83</v>
      </c>
      <c r="D67" s="31"/>
      <c r="E67" s="31"/>
      <c r="F67" s="32"/>
      <c r="G67" s="39"/>
      <c r="H67" s="41"/>
    </row>
    <row r="68" spans="1:8" ht="16.5" customHeight="1" x14ac:dyDescent="0.25">
      <c r="A68" s="42">
        <v>11</v>
      </c>
      <c r="B68" s="33" t="s">
        <v>88</v>
      </c>
      <c r="C68" s="17" t="s">
        <v>45</v>
      </c>
      <c r="D68" s="17" t="s">
        <v>46</v>
      </c>
      <c r="E68" s="17" t="s">
        <v>43</v>
      </c>
      <c r="F68" s="17" t="s">
        <v>47</v>
      </c>
      <c r="G68" s="36" t="s">
        <v>59</v>
      </c>
      <c r="H68" s="37"/>
    </row>
    <row r="69" spans="1:8" x14ac:dyDescent="0.25">
      <c r="A69" s="43"/>
      <c r="B69" s="34"/>
      <c r="C69" s="18"/>
      <c r="D69" s="18"/>
      <c r="E69" s="18"/>
      <c r="F69" s="18"/>
      <c r="G69" s="10" t="s">
        <v>61</v>
      </c>
      <c r="H69" s="11">
        <v>28</v>
      </c>
    </row>
    <row r="70" spans="1:8" ht="47.25" x14ac:dyDescent="0.25">
      <c r="A70" s="43"/>
      <c r="B70" s="34"/>
      <c r="C70" s="18"/>
      <c r="D70" s="18"/>
      <c r="E70" s="18"/>
      <c r="F70" s="18"/>
      <c r="G70" s="10" t="s">
        <v>62</v>
      </c>
      <c r="H70" s="11">
        <v>37</v>
      </c>
    </row>
    <row r="71" spans="1:8" ht="162.75" customHeight="1" thickBot="1" x14ac:dyDescent="0.3">
      <c r="A71" s="43"/>
      <c r="B71" s="34"/>
      <c r="C71" s="19"/>
      <c r="D71" s="19"/>
      <c r="E71" s="19"/>
      <c r="F71" s="19"/>
      <c r="G71" s="38" t="s">
        <v>8</v>
      </c>
      <c r="H71" s="40">
        <f>SUM(H69:H70)</f>
        <v>65</v>
      </c>
    </row>
    <row r="72" spans="1:8" ht="179.25" customHeight="1" thickBot="1" x14ac:dyDescent="0.3">
      <c r="A72" s="44"/>
      <c r="B72" s="35"/>
      <c r="C72" s="31" t="s">
        <v>92</v>
      </c>
      <c r="D72" s="31"/>
      <c r="E72" s="31"/>
      <c r="F72" s="32"/>
      <c r="G72" s="39"/>
      <c r="H72" s="41"/>
    </row>
    <row r="73" spans="1:8" x14ac:dyDescent="0.25">
      <c r="A73" s="42">
        <v>12</v>
      </c>
      <c r="B73" s="33" t="s">
        <v>91</v>
      </c>
      <c r="C73" s="17" t="s">
        <v>48</v>
      </c>
      <c r="D73" s="17" t="s">
        <v>49</v>
      </c>
      <c r="E73" s="17" t="s">
        <v>50</v>
      </c>
      <c r="F73" s="17" t="s">
        <v>51</v>
      </c>
      <c r="G73" s="36" t="s">
        <v>71</v>
      </c>
      <c r="H73" s="37"/>
    </row>
    <row r="74" spans="1:8" x14ac:dyDescent="0.25">
      <c r="A74" s="43"/>
      <c r="B74" s="34"/>
      <c r="C74" s="18"/>
      <c r="D74" s="18"/>
      <c r="E74" s="18"/>
      <c r="F74" s="18"/>
      <c r="G74" s="10" t="s">
        <v>72</v>
      </c>
      <c r="H74" s="11">
        <v>4</v>
      </c>
    </row>
    <row r="75" spans="1:8" x14ac:dyDescent="0.25">
      <c r="A75" s="43"/>
      <c r="B75" s="34"/>
      <c r="C75" s="18"/>
      <c r="D75" s="18"/>
      <c r="E75" s="18"/>
      <c r="F75" s="18"/>
      <c r="G75" s="10" t="s">
        <v>73</v>
      </c>
      <c r="H75" s="11">
        <v>4</v>
      </c>
    </row>
    <row r="76" spans="1:8" ht="16.5" thickBot="1" x14ac:dyDescent="0.3">
      <c r="A76" s="43"/>
      <c r="B76" s="34"/>
      <c r="C76" s="18"/>
      <c r="D76" s="18"/>
      <c r="E76" s="18"/>
      <c r="F76" s="18"/>
      <c r="G76" s="10" t="s">
        <v>74</v>
      </c>
      <c r="H76" s="11">
        <v>2</v>
      </c>
    </row>
    <row r="77" spans="1:8" ht="16.5" customHeight="1" x14ac:dyDescent="0.25">
      <c r="A77" s="43"/>
      <c r="B77" s="34"/>
      <c r="C77" s="18"/>
      <c r="D77" s="18"/>
      <c r="E77" s="18"/>
      <c r="F77" s="18"/>
      <c r="G77" s="36" t="s">
        <v>96</v>
      </c>
      <c r="H77" s="37"/>
    </row>
    <row r="78" spans="1:8" ht="31.5" x14ac:dyDescent="0.25">
      <c r="A78" s="43"/>
      <c r="B78" s="34"/>
      <c r="C78" s="18"/>
      <c r="D78" s="18"/>
      <c r="E78" s="18"/>
      <c r="F78" s="18"/>
      <c r="G78" s="10" t="s">
        <v>75</v>
      </c>
      <c r="H78" s="11">
        <v>3</v>
      </c>
    </row>
    <row r="79" spans="1:8" x14ac:dyDescent="0.25">
      <c r="A79" s="43"/>
      <c r="B79" s="34"/>
      <c r="C79" s="18"/>
      <c r="D79" s="18"/>
      <c r="E79" s="18"/>
      <c r="F79" s="18"/>
      <c r="G79" s="10" t="s">
        <v>69</v>
      </c>
      <c r="H79" s="11">
        <v>6</v>
      </c>
    </row>
    <row r="80" spans="1:8" x14ac:dyDescent="0.25">
      <c r="A80" s="43"/>
      <c r="B80" s="34"/>
      <c r="C80" s="18"/>
      <c r="D80" s="18"/>
      <c r="E80" s="18"/>
      <c r="F80" s="18"/>
      <c r="G80" s="10" t="s">
        <v>70</v>
      </c>
      <c r="H80" s="11">
        <v>7</v>
      </c>
    </row>
    <row r="81" spans="1:8" ht="38.25" customHeight="1" x14ac:dyDescent="0.25">
      <c r="A81" s="43"/>
      <c r="B81" s="34"/>
      <c r="C81" s="18"/>
      <c r="D81" s="18"/>
      <c r="E81" s="18"/>
      <c r="F81" s="18"/>
      <c r="G81" s="10" t="s">
        <v>76</v>
      </c>
      <c r="H81" s="11">
        <v>14</v>
      </c>
    </row>
    <row r="82" spans="1:8" ht="40.5" customHeight="1" thickBot="1" x14ac:dyDescent="0.3">
      <c r="A82" s="43"/>
      <c r="B82" s="34"/>
      <c r="C82" s="18"/>
      <c r="D82" s="18"/>
      <c r="E82" s="18"/>
      <c r="F82" s="18"/>
      <c r="G82" s="10" t="s">
        <v>95</v>
      </c>
      <c r="H82" s="11">
        <v>14</v>
      </c>
    </row>
    <row r="83" spans="1:8" x14ac:dyDescent="0.25">
      <c r="A83" s="43"/>
      <c r="B83" s="34"/>
      <c r="C83" s="18"/>
      <c r="D83" s="18"/>
      <c r="E83" s="18"/>
      <c r="F83" s="18"/>
      <c r="G83" s="36" t="s">
        <v>63</v>
      </c>
      <c r="H83" s="37"/>
    </row>
    <row r="84" spans="1:8" ht="16.5" thickBot="1" x14ac:dyDescent="0.3">
      <c r="A84" s="43"/>
      <c r="B84" s="34"/>
      <c r="C84" s="18"/>
      <c r="D84" s="18"/>
      <c r="E84" s="18"/>
      <c r="F84" s="18"/>
      <c r="G84" s="10" t="s">
        <v>64</v>
      </c>
      <c r="H84" s="11">
        <v>16</v>
      </c>
    </row>
    <row r="85" spans="1:8" x14ac:dyDescent="0.25">
      <c r="A85" s="43"/>
      <c r="B85" s="34"/>
      <c r="C85" s="18"/>
      <c r="D85" s="18"/>
      <c r="E85" s="18"/>
      <c r="F85" s="18"/>
      <c r="G85" s="36" t="s">
        <v>67</v>
      </c>
      <c r="H85" s="37"/>
    </row>
    <row r="86" spans="1:8" x14ac:dyDescent="0.25">
      <c r="A86" s="43"/>
      <c r="B86" s="34"/>
      <c r="C86" s="18"/>
      <c r="D86" s="18"/>
      <c r="E86" s="18"/>
      <c r="F86" s="18"/>
      <c r="G86" s="10" t="s">
        <v>68</v>
      </c>
      <c r="H86" s="11">
        <v>3</v>
      </c>
    </row>
    <row r="87" spans="1:8" ht="25.5" customHeight="1" thickBot="1" x14ac:dyDescent="0.3">
      <c r="A87" s="43"/>
      <c r="B87" s="34"/>
      <c r="C87" s="19"/>
      <c r="D87" s="19"/>
      <c r="E87" s="19"/>
      <c r="F87" s="19"/>
      <c r="G87" s="38" t="s">
        <v>8</v>
      </c>
      <c r="H87" s="40">
        <f>SUM(H74:H76,H78:H82,H84:H84,H86:H86)</f>
        <v>73</v>
      </c>
    </row>
    <row r="88" spans="1:8" ht="192" customHeight="1" thickBot="1" x14ac:dyDescent="0.3">
      <c r="A88" s="44"/>
      <c r="B88" s="35"/>
      <c r="C88" s="31" t="s">
        <v>84</v>
      </c>
      <c r="D88" s="31"/>
      <c r="E88" s="31"/>
      <c r="F88" s="32"/>
      <c r="G88" s="39"/>
      <c r="H88" s="41"/>
    </row>
    <row r="89" spans="1:8" ht="16.5" customHeight="1" x14ac:dyDescent="0.25">
      <c r="A89" s="42">
        <v>13</v>
      </c>
      <c r="B89" s="33" t="s">
        <v>91</v>
      </c>
      <c r="C89" s="17" t="s">
        <v>52</v>
      </c>
      <c r="D89" s="17" t="s">
        <v>53</v>
      </c>
      <c r="E89" s="17" t="s">
        <v>50</v>
      </c>
      <c r="F89" s="17" t="s">
        <v>54</v>
      </c>
      <c r="G89" s="36" t="s">
        <v>59</v>
      </c>
      <c r="H89" s="37"/>
    </row>
    <row r="90" spans="1:8" x14ac:dyDescent="0.25">
      <c r="A90" s="43"/>
      <c r="B90" s="34"/>
      <c r="C90" s="18"/>
      <c r="D90" s="18"/>
      <c r="E90" s="18"/>
      <c r="F90" s="18"/>
      <c r="G90" s="10" t="s">
        <v>60</v>
      </c>
      <c r="H90" s="11">
        <v>4</v>
      </c>
    </row>
    <row r="91" spans="1:8" x14ac:dyDescent="0.25">
      <c r="A91" s="43"/>
      <c r="B91" s="34"/>
      <c r="C91" s="18"/>
      <c r="D91" s="18"/>
      <c r="E91" s="18"/>
      <c r="F91" s="18"/>
      <c r="G91" s="10" t="s">
        <v>61</v>
      </c>
      <c r="H91" s="11">
        <v>4</v>
      </c>
    </row>
    <row r="92" spans="1:8" ht="48" thickBot="1" x14ac:dyDescent="0.3">
      <c r="A92" s="43"/>
      <c r="B92" s="34"/>
      <c r="C92" s="18"/>
      <c r="D92" s="18"/>
      <c r="E92" s="18"/>
      <c r="F92" s="18"/>
      <c r="G92" s="10" t="s">
        <v>62</v>
      </c>
      <c r="H92" s="11">
        <v>12</v>
      </c>
    </row>
    <row r="93" spans="1:8" x14ac:dyDescent="0.25">
      <c r="A93" s="43"/>
      <c r="B93" s="34"/>
      <c r="C93" s="18"/>
      <c r="D93" s="18"/>
      <c r="E93" s="18"/>
      <c r="F93" s="18"/>
      <c r="G93" s="36" t="s">
        <v>71</v>
      </c>
      <c r="H93" s="37"/>
    </row>
    <row r="94" spans="1:8" x14ac:dyDescent="0.25">
      <c r="A94" s="43"/>
      <c r="B94" s="34"/>
      <c r="C94" s="18"/>
      <c r="D94" s="18"/>
      <c r="E94" s="18"/>
      <c r="F94" s="18"/>
      <c r="G94" s="10" t="s">
        <v>72</v>
      </c>
      <c r="H94" s="11">
        <v>2</v>
      </c>
    </row>
    <row r="95" spans="1:8" ht="16.5" thickBot="1" x14ac:dyDescent="0.3">
      <c r="A95" s="43"/>
      <c r="B95" s="34"/>
      <c r="C95" s="18"/>
      <c r="D95" s="18"/>
      <c r="E95" s="18"/>
      <c r="F95" s="18"/>
      <c r="G95" s="10" t="s">
        <v>73</v>
      </c>
      <c r="H95" s="11">
        <v>4</v>
      </c>
    </row>
    <row r="96" spans="1:8" x14ac:dyDescent="0.25">
      <c r="A96" s="43"/>
      <c r="B96" s="34"/>
      <c r="C96" s="18"/>
      <c r="D96" s="18"/>
      <c r="E96" s="18"/>
      <c r="F96" s="18"/>
      <c r="G96" s="36" t="s">
        <v>63</v>
      </c>
      <c r="H96" s="37"/>
    </row>
    <row r="97" spans="1:8" ht="16.5" thickBot="1" x14ac:dyDescent="0.3">
      <c r="A97" s="43"/>
      <c r="B97" s="34"/>
      <c r="C97" s="18"/>
      <c r="D97" s="18"/>
      <c r="E97" s="18"/>
      <c r="F97" s="18"/>
      <c r="G97" s="10" t="s">
        <v>64</v>
      </c>
      <c r="H97" s="11">
        <v>8</v>
      </c>
    </row>
    <row r="98" spans="1:8" x14ac:dyDescent="0.25">
      <c r="A98" s="43"/>
      <c r="B98" s="34"/>
      <c r="C98" s="18"/>
      <c r="D98" s="18"/>
      <c r="E98" s="18"/>
      <c r="F98" s="18"/>
      <c r="G98" s="36" t="s">
        <v>67</v>
      </c>
      <c r="H98" s="37"/>
    </row>
    <row r="99" spans="1:8" ht="16.5" thickBot="1" x14ac:dyDescent="0.3">
      <c r="A99" s="43"/>
      <c r="B99" s="34"/>
      <c r="C99" s="18"/>
      <c r="D99" s="18"/>
      <c r="E99" s="18"/>
      <c r="F99" s="18"/>
      <c r="G99" s="10" t="s">
        <v>68</v>
      </c>
      <c r="H99" s="11">
        <v>3</v>
      </c>
    </row>
    <row r="100" spans="1:8" x14ac:dyDescent="0.25">
      <c r="A100" s="43"/>
      <c r="B100" s="34"/>
      <c r="C100" s="18"/>
      <c r="D100" s="18"/>
      <c r="E100" s="18"/>
      <c r="F100" s="18"/>
      <c r="G100" s="36" t="s">
        <v>65</v>
      </c>
      <c r="H100" s="37"/>
    </row>
    <row r="101" spans="1:8" x14ac:dyDescent="0.25">
      <c r="A101" s="43"/>
      <c r="B101" s="34"/>
      <c r="C101" s="18"/>
      <c r="D101" s="18"/>
      <c r="E101" s="18"/>
      <c r="F101" s="18"/>
      <c r="G101" s="10" t="s">
        <v>66</v>
      </c>
      <c r="H101" s="11">
        <v>2</v>
      </c>
    </row>
    <row r="102" spans="1:8" ht="12.75" customHeight="1" thickBot="1" x14ac:dyDescent="0.3">
      <c r="A102" s="43"/>
      <c r="B102" s="34"/>
      <c r="C102" s="19"/>
      <c r="D102" s="19"/>
      <c r="E102" s="19"/>
      <c r="F102" s="19"/>
      <c r="G102" s="38" t="s">
        <v>8</v>
      </c>
      <c r="H102" s="40">
        <f>SUM(H90:H92,H94:H95,H97:H97,H99:H99,H101:H101)</f>
        <v>39</v>
      </c>
    </row>
    <row r="103" spans="1:8" ht="163.5" customHeight="1" thickBot="1" x14ac:dyDescent="0.3">
      <c r="A103" s="44"/>
      <c r="B103" s="35"/>
      <c r="C103" s="31" t="s">
        <v>86</v>
      </c>
      <c r="D103" s="31"/>
      <c r="E103" s="31"/>
      <c r="F103" s="32"/>
      <c r="G103" s="39"/>
      <c r="H103" s="41"/>
    </row>
    <row r="104" spans="1:8" ht="16.5" customHeight="1" x14ac:dyDescent="0.25">
      <c r="A104" s="42">
        <v>14</v>
      </c>
      <c r="B104" s="33" t="s">
        <v>91</v>
      </c>
      <c r="C104" s="17" t="s">
        <v>55</v>
      </c>
      <c r="D104" s="17" t="s">
        <v>56</v>
      </c>
      <c r="E104" s="17" t="s">
        <v>57</v>
      </c>
      <c r="F104" s="17" t="s">
        <v>58</v>
      </c>
      <c r="G104" s="36" t="s">
        <v>71</v>
      </c>
      <c r="H104" s="37"/>
    </row>
    <row r="105" spans="1:8" ht="16.5" thickBot="1" x14ac:dyDescent="0.3">
      <c r="A105" s="43"/>
      <c r="B105" s="34"/>
      <c r="C105" s="18"/>
      <c r="D105" s="18"/>
      <c r="E105" s="18"/>
      <c r="F105" s="18"/>
      <c r="G105" s="10" t="s">
        <v>74</v>
      </c>
      <c r="H105" s="11">
        <v>2</v>
      </c>
    </row>
    <row r="106" spans="1:8" ht="15.75" customHeight="1" x14ac:dyDescent="0.25">
      <c r="A106" s="43"/>
      <c r="B106" s="34"/>
      <c r="C106" s="18"/>
      <c r="D106" s="18"/>
      <c r="E106" s="18"/>
      <c r="F106" s="18"/>
      <c r="G106" s="36" t="s">
        <v>96</v>
      </c>
      <c r="H106" s="37"/>
    </row>
    <row r="107" spans="1:8" ht="31.5" x14ac:dyDescent="0.25">
      <c r="A107" s="43"/>
      <c r="B107" s="34"/>
      <c r="C107" s="18"/>
      <c r="D107" s="18"/>
      <c r="E107" s="18"/>
      <c r="F107" s="18"/>
      <c r="G107" s="10" t="s">
        <v>75</v>
      </c>
      <c r="H107" s="11">
        <v>2</v>
      </c>
    </row>
    <row r="108" spans="1:8" x14ac:dyDescent="0.25">
      <c r="A108" s="43"/>
      <c r="B108" s="34"/>
      <c r="C108" s="18"/>
      <c r="D108" s="18"/>
      <c r="E108" s="18"/>
      <c r="F108" s="18"/>
      <c r="G108" s="10" t="s">
        <v>69</v>
      </c>
      <c r="H108" s="11">
        <v>2</v>
      </c>
    </row>
    <row r="109" spans="1:8" x14ac:dyDescent="0.25">
      <c r="A109" s="43"/>
      <c r="B109" s="34"/>
      <c r="C109" s="18"/>
      <c r="D109" s="18"/>
      <c r="E109" s="18"/>
      <c r="F109" s="18"/>
      <c r="G109" s="10" t="s">
        <v>70</v>
      </c>
      <c r="H109" s="11">
        <v>1</v>
      </c>
    </row>
    <row r="110" spans="1:8" x14ac:dyDescent="0.25">
      <c r="A110" s="43"/>
      <c r="B110" s="34"/>
      <c r="C110" s="18"/>
      <c r="D110" s="18"/>
      <c r="E110" s="18"/>
      <c r="F110" s="18"/>
      <c r="G110" s="10" t="s">
        <v>76</v>
      </c>
      <c r="H110" s="11">
        <v>4</v>
      </c>
    </row>
    <row r="111" spans="1:8" ht="32.25" customHeight="1" thickBot="1" x14ac:dyDescent="0.3">
      <c r="A111" s="43"/>
      <c r="B111" s="34"/>
      <c r="C111" s="18"/>
      <c r="D111" s="18"/>
      <c r="E111" s="18"/>
      <c r="F111" s="18"/>
      <c r="G111" s="10" t="s">
        <v>95</v>
      </c>
      <c r="H111" s="11">
        <v>4</v>
      </c>
    </row>
    <row r="112" spans="1:8" x14ac:dyDescent="0.25">
      <c r="A112" s="43"/>
      <c r="B112" s="34"/>
      <c r="C112" s="18"/>
      <c r="D112" s="18"/>
      <c r="E112" s="18"/>
      <c r="F112" s="18"/>
      <c r="G112" s="36" t="s">
        <v>67</v>
      </c>
      <c r="H112" s="37"/>
    </row>
    <row r="113" spans="1:8" x14ac:dyDescent="0.25">
      <c r="A113" s="43"/>
      <c r="B113" s="34"/>
      <c r="C113" s="18"/>
      <c r="D113" s="18"/>
      <c r="E113" s="18"/>
      <c r="F113" s="18"/>
      <c r="G113" s="10" t="s">
        <v>68</v>
      </c>
      <c r="H113" s="11">
        <v>8</v>
      </c>
    </row>
    <row r="114" spans="1:8" ht="135.6" customHeight="1" thickBot="1" x14ac:dyDescent="0.3">
      <c r="A114" s="43"/>
      <c r="B114" s="34"/>
      <c r="C114" s="19"/>
      <c r="D114" s="19"/>
      <c r="E114" s="19"/>
      <c r="F114" s="19"/>
      <c r="G114" s="38" t="s">
        <v>8</v>
      </c>
      <c r="H114" s="40">
        <f>SUM(H105:H105,H107:H111,H113:H113)</f>
        <v>23</v>
      </c>
    </row>
    <row r="115" spans="1:8" ht="147.75" customHeight="1" thickBot="1" x14ac:dyDescent="0.3">
      <c r="A115" s="44"/>
      <c r="B115" s="35"/>
      <c r="C115" s="31" t="s">
        <v>85</v>
      </c>
      <c r="D115" s="31"/>
      <c r="E115" s="31"/>
      <c r="F115" s="32"/>
      <c r="G115" s="39"/>
      <c r="H115" s="41"/>
    </row>
    <row r="116" spans="1:8" ht="16.5" thickBot="1" x14ac:dyDescent="0.3">
      <c r="A116" s="25" t="s">
        <v>97</v>
      </c>
      <c r="B116" s="26"/>
      <c r="C116" s="26"/>
      <c r="D116" s="26"/>
      <c r="E116" s="27"/>
      <c r="F116" s="28">
        <f>H114+H102+H87+H71+H66+H61+H48+H41+H35+H31+H25+H16+H12+H8</f>
        <v>558</v>
      </c>
      <c r="G116" s="29"/>
      <c r="H116" s="30"/>
    </row>
    <row r="117" spans="1:8" ht="409.6" customHeight="1" thickBot="1" x14ac:dyDescent="0.3">
      <c r="A117" s="20" t="s">
        <v>9</v>
      </c>
      <c r="B117" s="21"/>
      <c r="C117" s="22" t="s">
        <v>104</v>
      </c>
      <c r="D117" s="23"/>
      <c r="E117" s="23"/>
      <c r="F117" s="24"/>
      <c r="G117" s="12" t="s">
        <v>99</v>
      </c>
      <c r="H117" s="13" t="s">
        <v>98</v>
      </c>
    </row>
    <row r="118" spans="1:8" ht="409.6" customHeight="1" thickBot="1" x14ac:dyDescent="0.3">
      <c r="A118" s="20" t="s">
        <v>9</v>
      </c>
      <c r="B118" s="21"/>
      <c r="C118" s="22" t="s">
        <v>105</v>
      </c>
      <c r="D118" s="23"/>
      <c r="E118" s="23"/>
      <c r="F118" s="24"/>
      <c r="G118" s="12" t="s">
        <v>100</v>
      </c>
      <c r="H118" s="13" t="s">
        <v>101</v>
      </c>
    </row>
    <row r="119" spans="1:8" ht="340.5" customHeight="1" thickBot="1" x14ac:dyDescent="0.3">
      <c r="A119" s="20" t="s">
        <v>9</v>
      </c>
      <c r="B119" s="21"/>
      <c r="C119" s="22" t="s">
        <v>106</v>
      </c>
      <c r="D119" s="23"/>
      <c r="E119" s="23"/>
      <c r="F119" s="24"/>
      <c r="G119" s="14" t="s">
        <v>102</v>
      </c>
      <c r="H119" s="15" t="s">
        <v>103</v>
      </c>
    </row>
    <row r="455" ht="15.75" customHeight="1" x14ac:dyDescent="0.25"/>
  </sheetData>
  <sheetProtection algorithmName="SHA-512" hashValue="iMLI2TjmJF826cUPC/Oh967/iEKua9RLBedxIoD9MgNz0Jt/obrAFtl03BI2kGETOv7oNLcr4ZbVAI6swcb9yw==" saltValue="vDWqxc1LYtX16TLJ03zFWg==" spinCount="100000" sheet="1" formatCells="0" formatColumns="0" formatRows="0" insertColumns="0" insertRows="0" insertHyperlinks="0" deleteRows="0" autoFilter="0"/>
  <autoFilter ref="A1:H455" xr:uid="{9935AF2A-4D8B-4F1A-85F3-AE774492B6F5}"/>
  <mergeCells count="166">
    <mergeCell ref="B63:B67"/>
    <mergeCell ref="B68:B72"/>
    <mergeCell ref="B89:B103"/>
    <mergeCell ref="G63:H63"/>
    <mergeCell ref="G66:G67"/>
    <mergeCell ref="H66:H67"/>
    <mergeCell ref="C67:F67"/>
    <mergeCell ref="G68:H68"/>
    <mergeCell ref="B50:B62"/>
    <mergeCell ref="G50:H50"/>
    <mergeCell ref="G54:H54"/>
    <mergeCell ref="G57:H57"/>
    <mergeCell ref="G59:H59"/>
    <mergeCell ref="G61:G62"/>
    <mergeCell ref="H61:H62"/>
    <mergeCell ref="C62:F62"/>
    <mergeCell ref="C50:C61"/>
    <mergeCell ref="D50:D61"/>
    <mergeCell ref="E50:E61"/>
    <mergeCell ref="F50:F61"/>
    <mergeCell ref="G71:G72"/>
    <mergeCell ref="H71:H72"/>
    <mergeCell ref="C72:F72"/>
    <mergeCell ref="B73:B88"/>
    <mergeCell ref="B43:B49"/>
    <mergeCell ref="G43:H43"/>
    <mergeCell ref="G45:H45"/>
    <mergeCell ref="G48:G49"/>
    <mergeCell ref="H48:H49"/>
    <mergeCell ref="C49:F49"/>
    <mergeCell ref="C43:C48"/>
    <mergeCell ref="D43:D48"/>
    <mergeCell ref="E43:E48"/>
    <mergeCell ref="F43:F48"/>
    <mergeCell ref="B37:B42"/>
    <mergeCell ref="G37:H37"/>
    <mergeCell ref="G39:H39"/>
    <mergeCell ref="G41:G42"/>
    <mergeCell ref="H41:H42"/>
    <mergeCell ref="C42:F42"/>
    <mergeCell ref="C37:C41"/>
    <mergeCell ref="D37:D41"/>
    <mergeCell ref="E37:E41"/>
    <mergeCell ref="F37:F41"/>
    <mergeCell ref="B33:B36"/>
    <mergeCell ref="G33:H33"/>
    <mergeCell ref="G35:G36"/>
    <mergeCell ref="H35:H36"/>
    <mergeCell ref="C36:F36"/>
    <mergeCell ref="C33:C35"/>
    <mergeCell ref="D33:D35"/>
    <mergeCell ref="E33:E35"/>
    <mergeCell ref="F33:F35"/>
    <mergeCell ref="B27:B32"/>
    <mergeCell ref="G27:H27"/>
    <mergeCell ref="G29:H29"/>
    <mergeCell ref="G31:G32"/>
    <mergeCell ref="H31:H32"/>
    <mergeCell ref="C32:F32"/>
    <mergeCell ref="C27:C31"/>
    <mergeCell ref="D27:D31"/>
    <mergeCell ref="E27:E31"/>
    <mergeCell ref="F27:F31"/>
    <mergeCell ref="B18:B26"/>
    <mergeCell ref="G18:H18"/>
    <mergeCell ref="G20:H20"/>
    <mergeCell ref="G22:H22"/>
    <mergeCell ref="G25:G26"/>
    <mergeCell ref="H25:H26"/>
    <mergeCell ref="C26:F26"/>
    <mergeCell ref="C18:C25"/>
    <mergeCell ref="D18:D25"/>
    <mergeCell ref="E18:E25"/>
    <mergeCell ref="F18:F25"/>
    <mergeCell ref="A2:A9"/>
    <mergeCell ref="A10:A13"/>
    <mergeCell ref="A14:A17"/>
    <mergeCell ref="A68:A72"/>
    <mergeCell ref="A73:A88"/>
    <mergeCell ref="A18:A26"/>
    <mergeCell ref="A27:A32"/>
    <mergeCell ref="A33:A36"/>
    <mergeCell ref="A37:A42"/>
    <mergeCell ref="A43:A49"/>
    <mergeCell ref="A50:A62"/>
    <mergeCell ref="A63:A67"/>
    <mergeCell ref="B2:B9"/>
    <mergeCell ref="G2:H2"/>
    <mergeCell ref="G6:H6"/>
    <mergeCell ref="G8:G9"/>
    <mergeCell ref="H8:H9"/>
    <mergeCell ref="C9:F9"/>
    <mergeCell ref="C2:C8"/>
    <mergeCell ref="D2:D8"/>
    <mergeCell ref="E2:E8"/>
    <mergeCell ref="F2:F8"/>
    <mergeCell ref="B10:B13"/>
    <mergeCell ref="G10:H10"/>
    <mergeCell ref="G12:G13"/>
    <mergeCell ref="H12:H13"/>
    <mergeCell ref="C13:F13"/>
    <mergeCell ref="C10:C12"/>
    <mergeCell ref="D10:D12"/>
    <mergeCell ref="E10:E12"/>
    <mergeCell ref="F10:F12"/>
    <mergeCell ref="B14:B17"/>
    <mergeCell ref="G14:H14"/>
    <mergeCell ref="G16:G17"/>
    <mergeCell ref="H16:H17"/>
    <mergeCell ref="C17:F17"/>
    <mergeCell ref="C14:C16"/>
    <mergeCell ref="D14:D16"/>
    <mergeCell ref="E14:E16"/>
    <mergeCell ref="F14:F16"/>
    <mergeCell ref="E104:E114"/>
    <mergeCell ref="F104:F114"/>
    <mergeCell ref="G102:G103"/>
    <mergeCell ref="H102:H103"/>
    <mergeCell ref="G89:H89"/>
    <mergeCell ref="G93:H93"/>
    <mergeCell ref="A104:A115"/>
    <mergeCell ref="G73:H73"/>
    <mergeCell ref="G77:H77"/>
    <mergeCell ref="G83:H83"/>
    <mergeCell ref="G85:H85"/>
    <mergeCell ref="G87:G88"/>
    <mergeCell ref="H87:H88"/>
    <mergeCell ref="C88:F88"/>
    <mergeCell ref="G96:H96"/>
    <mergeCell ref="G98:H98"/>
    <mergeCell ref="A119:B119"/>
    <mergeCell ref="C119:F119"/>
    <mergeCell ref="A116:E116"/>
    <mergeCell ref="F116:H116"/>
    <mergeCell ref="A117:B117"/>
    <mergeCell ref="C117:F117"/>
    <mergeCell ref="C103:F103"/>
    <mergeCell ref="B104:B115"/>
    <mergeCell ref="G104:H104"/>
    <mergeCell ref="G106:H106"/>
    <mergeCell ref="G112:H112"/>
    <mergeCell ref="G114:G115"/>
    <mergeCell ref="H114:H115"/>
    <mergeCell ref="C115:F115"/>
    <mergeCell ref="A89:A103"/>
    <mergeCell ref="C89:C102"/>
    <mergeCell ref="D89:D102"/>
    <mergeCell ref="G100:H100"/>
    <mergeCell ref="A118:B118"/>
    <mergeCell ref="C118:F118"/>
    <mergeCell ref="E89:E102"/>
    <mergeCell ref="F89:F102"/>
    <mergeCell ref="C104:C114"/>
    <mergeCell ref="D104:D114"/>
    <mergeCell ref="C63:C66"/>
    <mergeCell ref="D63:D66"/>
    <mergeCell ref="E63:E66"/>
    <mergeCell ref="F63:F66"/>
    <mergeCell ref="C68:C71"/>
    <mergeCell ref="D68:D71"/>
    <mergeCell ref="E68:E71"/>
    <mergeCell ref="F68:F71"/>
    <mergeCell ref="C73:C87"/>
    <mergeCell ref="D73:D87"/>
    <mergeCell ref="E73:E87"/>
    <mergeCell ref="F73:F87"/>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5778C2-DD14-4C56-8BCF-B9FA92929DF0}">
  <dimension ref="A1:I177"/>
  <sheetViews>
    <sheetView zoomScale="85" zoomScaleNormal="85" workbookViewId="0">
      <pane ySplit="1" topLeftCell="A2" activePane="bottomLeft" state="frozen"/>
      <selection pane="bottomLeft" activeCell="F182" sqref="F182"/>
    </sheetView>
  </sheetViews>
  <sheetFormatPr defaultColWidth="9.140625" defaultRowHeight="15.75" x14ac:dyDescent="0.25"/>
  <cols>
    <col min="1" max="1" width="12" style="3" customWidth="1"/>
    <col min="2" max="2" width="28.7109375" style="4" customWidth="1"/>
    <col min="3" max="3" width="29.85546875" style="3" customWidth="1"/>
    <col min="4" max="4" width="28.7109375" style="3" customWidth="1"/>
    <col min="5" max="5" width="24.7109375" style="3" customWidth="1"/>
    <col min="6" max="6" width="28" style="3" customWidth="1"/>
    <col min="7" max="7" width="27.7109375" style="3" customWidth="1"/>
    <col min="8" max="8" width="23.140625" style="3" customWidth="1"/>
    <col min="9" max="9" width="67.7109375" style="2" customWidth="1"/>
    <col min="10" max="16384" width="9.140625" style="2"/>
  </cols>
  <sheetData>
    <row r="1" spans="1:8" s="1" customFormat="1" ht="48" thickBot="1" x14ac:dyDescent="0.3">
      <c r="A1" s="5" t="s">
        <v>0</v>
      </c>
      <c r="B1" s="6" t="s">
        <v>1</v>
      </c>
      <c r="C1" s="16" t="s">
        <v>2</v>
      </c>
      <c r="D1" s="7" t="s">
        <v>3</v>
      </c>
      <c r="E1" s="7" t="s">
        <v>4</v>
      </c>
      <c r="F1" s="7" t="s">
        <v>5</v>
      </c>
      <c r="G1" s="8" t="s">
        <v>6</v>
      </c>
      <c r="H1" s="9" t="s">
        <v>7</v>
      </c>
    </row>
    <row r="2" spans="1:8" x14ac:dyDescent="0.25">
      <c r="A2" s="42">
        <v>1</v>
      </c>
      <c r="B2" s="33" t="s">
        <v>279</v>
      </c>
      <c r="C2" s="17" t="s">
        <v>278</v>
      </c>
      <c r="D2" s="17" t="s">
        <v>277</v>
      </c>
      <c r="E2" s="17" t="s">
        <v>276</v>
      </c>
      <c r="F2" s="17" t="s">
        <v>275</v>
      </c>
      <c r="G2" s="36" t="s">
        <v>149</v>
      </c>
      <c r="H2" s="37"/>
    </row>
    <row r="3" spans="1:8" x14ac:dyDescent="0.25">
      <c r="A3" s="43"/>
      <c r="B3" s="34"/>
      <c r="C3" s="18"/>
      <c r="D3" s="18"/>
      <c r="E3" s="18"/>
      <c r="F3" s="18"/>
      <c r="G3" s="10" t="s">
        <v>274</v>
      </c>
      <c r="H3" s="11">
        <v>44</v>
      </c>
    </row>
    <row r="4" spans="1:8" ht="130.5" customHeight="1" thickBot="1" x14ac:dyDescent="0.3">
      <c r="A4" s="43"/>
      <c r="B4" s="34"/>
      <c r="C4" s="19"/>
      <c r="D4" s="19"/>
      <c r="E4" s="19"/>
      <c r="F4" s="19"/>
      <c r="G4" s="38" t="s">
        <v>8</v>
      </c>
      <c r="H4" s="40">
        <f>SUM(H3:H3,)</f>
        <v>44</v>
      </c>
    </row>
    <row r="5" spans="1:8" ht="121.5" customHeight="1" thickBot="1" x14ac:dyDescent="0.3">
      <c r="A5" s="44"/>
      <c r="B5" s="35"/>
      <c r="C5" s="31" t="s">
        <v>273</v>
      </c>
      <c r="D5" s="31"/>
      <c r="E5" s="31"/>
      <c r="F5" s="32"/>
      <c r="G5" s="39"/>
      <c r="H5" s="41"/>
    </row>
    <row r="6" spans="1:8" x14ac:dyDescent="0.25">
      <c r="A6" s="42">
        <v>2</v>
      </c>
      <c r="B6" s="33" t="s">
        <v>266</v>
      </c>
      <c r="C6" s="17" t="s">
        <v>272</v>
      </c>
      <c r="D6" s="17" t="s">
        <v>271</v>
      </c>
      <c r="E6" s="17" t="s">
        <v>270</v>
      </c>
      <c r="F6" s="17" t="s">
        <v>269</v>
      </c>
      <c r="G6" s="36" t="s">
        <v>249</v>
      </c>
      <c r="H6" s="37"/>
    </row>
    <row r="7" spans="1:8" x14ac:dyDescent="0.25">
      <c r="A7" s="43"/>
      <c r="B7" s="34"/>
      <c r="C7" s="18"/>
      <c r="D7" s="18"/>
      <c r="E7" s="18"/>
      <c r="F7" s="18"/>
      <c r="G7" s="10" t="s">
        <v>268</v>
      </c>
      <c r="H7" s="11">
        <v>23</v>
      </c>
    </row>
    <row r="8" spans="1:8" ht="108" customHeight="1" thickBot="1" x14ac:dyDescent="0.3">
      <c r="A8" s="43"/>
      <c r="B8" s="34"/>
      <c r="C8" s="19"/>
      <c r="D8" s="19"/>
      <c r="E8" s="19"/>
      <c r="F8" s="19"/>
      <c r="G8" s="38" t="s">
        <v>8</v>
      </c>
      <c r="H8" s="40">
        <f>SUM(H7:H7,)</f>
        <v>23</v>
      </c>
    </row>
    <row r="9" spans="1:8" ht="120" customHeight="1" thickBot="1" x14ac:dyDescent="0.3">
      <c r="A9" s="44"/>
      <c r="B9" s="35"/>
      <c r="C9" s="31" t="s">
        <v>267</v>
      </c>
      <c r="D9" s="31"/>
      <c r="E9" s="31"/>
      <c r="F9" s="32"/>
      <c r="G9" s="39"/>
      <c r="H9" s="41"/>
    </row>
    <row r="10" spans="1:8" x14ac:dyDescent="0.25">
      <c r="A10" s="42">
        <v>3</v>
      </c>
      <c r="B10" s="33" t="s">
        <v>266</v>
      </c>
      <c r="C10" s="17" t="s">
        <v>265</v>
      </c>
      <c r="D10" s="17" t="s">
        <v>264</v>
      </c>
      <c r="E10" s="17" t="s">
        <v>251</v>
      </c>
      <c r="F10" s="17" t="s">
        <v>263</v>
      </c>
      <c r="G10" s="36" t="s">
        <v>249</v>
      </c>
      <c r="H10" s="37"/>
    </row>
    <row r="11" spans="1:8" x14ac:dyDescent="0.25">
      <c r="A11" s="43"/>
      <c r="B11" s="34"/>
      <c r="C11" s="18"/>
      <c r="D11" s="18"/>
      <c r="E11" s="18"/>
      <c r="F11" s="18"/>
      <c r="G11" s="10" t="s">
        <v>262</v>
      </c>
      <c r="H11" s="11">
        <v>22</v>
      </c>
    </row>
    <row r="12" spans="1:8" ht="114.75" customHeight="1" thickBot="1" x14ac:dyDescent="0.3">
      <c r="A12" s="43"/>
      <c r="B12" s="34"/>
      <c r="C12" s="19"/>
      <c r="D12" s="19"/>
      <c r="E12" s="19"/>
      <c r="F12" s="19"/>
      <c r="G12" s="38" t="s">
        <v>8</v>
      </c>
      <c r="H12" s="40">
        <f>SUM(H11:H11,)</f>
        <v>22</v>
      </c>
    </row>
    <row r="13" spans="1:8" ht="105" customHeight="1" thickBot="1" x14ac:dyDescent="0.3">
      <c r="A13" s="44"/>
      <c r="B13" s="35"/>
      <c r="C13" s="31" t="s">
        <v>261</v>
      </c>
      <c r="D13" s="31"/>
      <c r="E13" s="31"/>
      <c r="F13" s="32"/>
      <c r="G13" s="39"/>
      <c r="H13" s="41"/>
    </row>
    <row r="14" spans="1:8" x14ac:dyDescent="0.25">
      <c r="A14" s="42">
        <v>4</v>
      </c>
      <c r="B14" s="33" t="s">
        <v>254</v>
      </c>
      <c r="C14" s="17" t="s">
        <v>260</v>
      </c>
      <c r="D14" s="17" t="s">
        <v>259</v>
      </c>
      <c r="E14" s="17" t="s">
        <v>258</v>
      </c>
      <c r="F14" s="17" t="s">
        <v>257</v>
      </c>
      <c r="G14" s="36" t="s">
        <v>249</v>
      </c>
      <c r="H14" s="37"/>
    </row>
    <row r="15" spans="1:8" x14ac:dyDescent="0.25">
      <c r="A15" s="43"/>
      <c r="B15" s="34"/>
      <c r="C15" s="18"/>
      <c r="D15" s="18"/>
      <c r="E15" s="18"/>
      <c r="F15" s="18"/>
      <c r="G15" s="10" t="s">
        <v>256</v>
      </c>
      <c r="H15" s="11">
        <v>20</v>
      </c>
    </row>
    <row r="16" spans="1:8" ht="108.75" customHeight="1" thickBot="1" x14ac:dyDescent="0.3">
      <c r="A16" s="43"/>
      <c r="B16" s="34"/>
      <c r="C16" s="19"/>
      <c r="D16" s="19"/>
      <c r="E16" s="19"/>
      <c r="F16" s="19"/>
      <c r="G16" s="38" t="s">
        <v>8</v>
      </c>
      <c r="H16" s="40">
        <f>SUM(H15:H15,)</f>
        <v>20</v>
      </c>
    </row>
    <row r="17" spans="1:9" ht="137.25" customHeight="1" thickBot="1" x14ac:dyDescent="0.3">
      <c r="A17" s="44"/>
      <c r="B17" s="35"/>
      <c r="C17" s="31" t="s">
        <v>255</v>
      </c>
      <c r="D17" s="31"/>
      <c r="E17" s="31"/>
      <c r="F17" s="32"/>
      <c r="G17" s="39"/>
      <c r="H17" s="41"/>
      <c r="I17" s="52"/>
    </row>
    <row r="18" spans="1:9" x14ac:dyDescent="0.25">
      <c r="A18" s="42">
        <v>5</v>
      </c>
      <c r="B18" s="33" t="s">
        <v>254</v>
      </c>
      <c r="C18" s="17" t="s">
        <v>253</v>
      </c>
      <c r="D18" s="17" t="s">
        <v>252</v>
      </c>
      <c r="E18" s="17" t="s">
        <v>251</v>
      </c>
      <c r="F18" s="17" t="s">
        <v>250</v>
      </c>
      <c r="G18" s="36" t="s">
        <v>249</v>
      </c>
      <c r="H18" s="37"/>
    </row>
    <row r="19" spans="1:9" x14ac:dyDescent="0.25">
      <c r="A19" s="43"/>
      <c r="B19" s="34"/>
      <c r="C19" s="18"/>
      <c r="D19" s="18"/>
      <c r="E19" s="18"/>
      <c r="F19" s="18"/>
      <c r="G19" s="10" t="s">
        <v>248</v>
      </c>
      <c r="H19" s="11">
        <v>20</v>
      </c>
    </row>
    <row r="20" spans="1:9" ht="221.25" customHeight="1" thickBot="1" x14ac:dyDescent="0.3">
      <c r="A20" s="43"/>
      <c r="B20" s="34"/>
      <c r="C20" s="19"/>
      <c r="D20" s="19"/>
      <c r="E20" s="19"/>
      <c r="F20" s="19"/>
      <c r="G20" s="38" t="s">
        <v>8</v>
      </c>
      <c r="H20" s="40">
        <f>SUM(H19:H19)</f>
        <v>20</v>
      </c>
    </row>
    <row r="21" spans="1:9" ht="114" customHeight="1" thickBot="1" x14ac:dyDescent="0.3">
      <c r="A21" s="44"/>
      <c r="B21" s="35"/>
      <c r="C21" s="51" t="s">
        <v>247</v>
      </c>
      <c r="D21" s="51"/>
      <c r="E21" s="51"/>
      <c r="F21" s="50"/>
      <c r="G21" s="39"/>
      <c r="H21" s="41"/>
    </row>
    <row r="22" spans="1:9" x14ac:dyDescent="0.25">
      <c r="A22" s="42">
        <v>6</v>
      </c>
      <c r="B22" s="33" t="s">
        <v>213</v>
      </c>
      <c r="C22" s="17" t="s">
        <v>246</v>
      </c>
      <c r="D22" s="17" t="s">
        <v>245</v>
      </c>
      <c r="E22" s="17" t="s">
        <v>244</v>
      </c>
      <c r="F22" s="17" t="s">
        <v>243</v>
      </c>
      <c r="G22" s="36" t="s">
        <v>169</v>
      </c>
      <c r="H22" s="37"/>
    </row>
    <row r="23" spans="1:9" ht="31.5" x14ac:dyDescent="0.25">
      <c r="A23" s="43"/>
      <c r="B23" s="34"/>
      <c r="C23" s="18"/>
      <c r="D23" s="18"/>
      <c r="E23" s="18"/>
      <c r="F23" s="18"/>
      <c r="G23" s="10" t="s">
        <v>109</v>
      </c>
      <c r="H23" s="11">
        <v>8</v>
      </c>
    </row>
    <row r="24" spans="1:9" ht="16.5" thickBot="1" x14ac:dyDescent="0.3">
      <c r="A24" s="43"/>
      <c r="B24" s="34"/>
      <c r="C24" s="18"/>
      <c r="D24" s="18"/>
      <c r="E24" s="18"/>
      <c r="F24" s="18"/>
      <c r="G24" s="10" t="s">
        <v>108</v>
      </c>
      <c r="H24" s="11">
        <v>9</v>
      </c>
    </row>
    <row r="25" spans="1:9" x14ac:dyDescent="0.25">
      <c r="A25" s="43"/>
      <c r="B25" s="34"/>
      <c r="C25" s="18"/>
      <c r="D25" s="18"/>
      <c r="E25" s="18"/>
      <c r="F25" s="18"/>
      <c r="G25" s="36" t="s">
        <v>184</v>
      </c>
      <c r="H25" s="37"/>
    </row>
    <row r="26" spans="1:9" ht="16.5" thickBot="1" x14ac:dyDescent="0.3">
      <c r="A26" s="43"/>
      <c r="B26" s="34"/>
      <c r="C26" s="18"/>
      <c r="D26" s="18"/>
      <c r="E26" s="18"/>
      <c r="F26" s="18"/>
      <c r="G26" s="10" t="s">
        <v>183</v>
      </c>
      <c r="H26" s="11">
        <v>44</v>
      </c>
    </row>
    <row r="27" spans="1:9" x14ac:dyDescent="0.25">
      <c r="A27" s="43"/>
      <c r="B27" s="34"/>
      <c r="C27" s="18"/>
      <c r="D27" s="18"/>
      <c r="E27" s="18"/>
      <c r="F27" s="18"/>
      <c r="G27" s="36" t="s">
        <v>223</v>
      </c>
      <c r="H27" s="37"/>
    </row>
    <row r="28" spans="1:9" ht="16.5" thickBot="1" x14ac:dyDescent="0.3">
      <c r="A28" s="43"/>
      <c r="B28" s="34"/>
      <c r="C28" s="18"/>
      <c r="D28" s="18"/>
      <c r="E28" s="18"/>
      <c r="F28" s="18"/>
      <c r="G28" s="10" t="s">
        <v>222</v>
      </c>
      <c r="H28" s="11">
        <v>36</v>
      </c>
    </row>
    <row r="29" spans="1:9" x14ac:dyDescent="0.25">
      <c r="A29" s="43"/>
      <c r="B29" s="34"/>
      <c r="C29" s="18"/>
      <c r="D29" s="18"/>
      <c r="E29" s="18"/>
      <c r="F29" s="18"/>
      <c r="G29" s="36" t="s">
        <v>126</v>
      </c>
      <c r="H29" s="37"/>
    </row>
    <row r="30" spans="1:9" x14ac:dyDescent="0.25">
      <c r="A30" s="43"/>
      <c r="B30" s="34"/>
      <c r="C30" s="18"/>
      <c r="D30" s="18"/>
      <c r="E30" s="18"/>
      <c r="F30" s="18"/>
      <c r="G30" s="10" t="s">
        <v>221</v>
      </c>
      <c r="H30" s="11">
        <v>50</v>
      </c>
    </row>
    <row r="31" spans="1:9" x14ac:dyDescent="0.25">
      <c r="A31" s="43"/>
      <c r="B31" s="34"/>
      <c r="C31" s="18"/>
      <c r="D31" s="18"/>
      <c r="E31" s="18"/>
      <c r="F31" s="18"/>
      <c r="G31" s="10" t="s">
        <v>220</v>
      </c>
      <c r="H31" s="11">
        <v>28</v>
      </c>
    </row>
    <row r="32" spans="1:9" x14ac:dyDescent="0.25">
      <c r="A32" s="43"/>
      <c r="B32" s="34"/>
      <c r="C32" s="18"/>
      <c r="D32" s="18"/>
      <c r="E32" s="18"/>
      <c r="F32" s="18"/>
      <c r="G32" s="10" t="s">
        <v>219</v>
      </c>
      <c r="H32" s="11">
        <v>30</v>
      </c>
    </row>
    <row r="33" spans="1:8" ht="16.5" thickBot="1" x14ac:dyDescent="0.3">
      <c r="A33" s="43"/>
      <c r="B33" s="34"/>
      <c r="C33" s="19"/>
      <c r="D33" s="19"/>
      <c r="E33" s="19"/>
      <c r="F33" s="19"/>
      <c r="G33" s="38" t="s">
        <v>8</v>
      </c>
      <c r="H33" s="40">
        <f>SUM(H23:H24,H26:H26,H28:H28,H30:H32,)</f>
        <v>205</v>
      </c>
    </row>
    <row r="34" spans="1:8" ht="135" customHeight="1" thickBot="1" x14ac:dyDescent="0.3">
      <c r="A34" s="44"/>
      <c r="B34" s="35"/>
      <c r="C34" s="31" t="s">
        <v>242</v>
      </c>
      <c r="D34" s="31"/>
      <c r="E34" s="31"/>
      <c r="F34" s="32"/>
      <c r="G34" s="39"/>
      <c r="H34" s="41"/>
    </row>
    <row r="35" spans="1:8" x14ac:dyDescent="0.25">
      <c r="A35" s="42">
        <v>7</v>
      </c>
      <c r="B35" s="33" t="s">
        <v>241</v>
      </c>
      <c r="C35" s="17" t="s">
        <v>240</v>
      </c>
      <c r="D35" s="17" t="s">
        <v>239</v>
      </c>
      <c r="E35" s="17" t="s">
        <v>238</v>
      </c>
      <c r="F35" s="17" t="s">
        <v>237</v>
      </c>
      <c r="G35" s="36" t="s">
        <v>169</v>
      </c>
      <c r="H35" s="37"/>
    </row>
    <row r="36" spans="1:8" ht="31.5" x14ac:dyDescent="0.25">
      <c r="A36" s="43"/>
      <c r="B36" s="34"/>
      <c r="C36" s="18"/>
      <c r="D36" s="18"/>
      <c r="E36" s="18"/>
      <c r="F36" s="18"/>
      <c r="G36" s="10" t="s">
        <v>109</v>
      </c>
      <c r="H36" s="11">
        <v>4</v>
      </c>
    </row>
    <row r="37" spans="1:8" ht="31.5" x14ac:dyDescent="0.25">
      <c r="A37" s="43"/>
      <c r="B37" s="34"/>
      <c r="C37" s="18"/>
      <c r="D37" s="18"/>
      <c r="E37" s="18"/>
      <c r="F37" s="18"/>
      <c r="G37" s="10" t="s">
        <v>107</v>
      </c>
      <c r="H37" s="11">
        <v>15</v>
      </c>
    </row>
    <row r="38" spans="1:8" ht="16.5" thickBot="1" x14ac:dyDescent="0.3">
      <c r="A38" s="43"/>
      <c r="B38" s="34"/>
      <c r="C38" s="18"/>
      <c r="D38" s="18"/>
      <c r="E38" s="18"/>
      <c r="F38" s="18"/>
      <c r="G38" s="10" t="s">
        <v>108</v>
      </c>
      <c r="H38" s="11">
        <v>9</v>
      </c>
    </row>
    <row r="39" spans="1:8" x14ac:dyDescent="0.25">
      <c r="A39" s="43"/>
      <c r="B39" s="34"/>
      <c r="C39" s="18"/>
      <c r="D39" s="18"/>
      <c r="E39" s="18"/>
      <c r="F39" s="18"/>
      <c r="G39" s="36" t="s">
        <v>236</v>
      </c>
      <c r="H39" s="37"/>
    </row>
    <row r="40" spans="1:8" ht="31.5" x14ac:dyDescent="0.25">
      <c r="A40" s="43"/>
      <c r="B40" s="34"/>
      <c r="C40" s="18"/>
      <c r="D40" s="18"/>
      <c r="E40" s="18"/>
      <c r="F40" s="18"/>
      <c r="G40" s="10" t="s">
        <v>235</v>
      </c>
      <c r="H40" s="11">
        <v>4</v>
      </c>
    </row>
    <row r="41" spans="1:8" x14ac:dyDescent="0.25">
      <c r="A41" s="43"/>
      <c r="B41" s="34"/>
      <c r="C41" s="18"/>
      <c r="D41" s="18"/>
      <c r="E41" s="18"/>
      <c r="F41" s="18"/>
      <c r="G41" s="10" t="s">
        <v>234</v>
      </c>
      <c r="H41" s="11">
        <v>32</v>
      </c>
    </row>
    <row r="42" spans="1:8" x14ac:dyDescent="0.25">
      <c r="A42" s="43"/>
      <c r="B42" s="34"/>
      <c r="C42" s="18"/>
      <c r="D42" s="18"/>
      <c r="E42" s="18"/>
      <c r="F42" s="18"/>
      <c r="G42" s="10" t="s">
        <v>233</v>
      </c>
      <c r="H42" s="11">
        <v>36</v>
      </c>
    </row>
    <row r="43" spans="1:8" ht="16.5" thickBot="1" x14ac:dyDescent="0.3">
      <c r="A43" s="43"/>
      <c r="B43" s="34"/>
      <c r="C43" s="19"/>
      <c r="D43" s="19"/>
      <c r="E43" s="19"/>
      <c r="F43" s="19"/>
      <c r="G43" s="38" t="s">
        <v>8</v>
      </c>
      <c r="H43" s="40">
        <f>SUM(H36:H38,H40:H42,)</f>
        <v>100</v>
      </c>
    </row>
    <row r="44" spans="1:8" ht="137.25" customHeight="1" thickBot="1" x14ac:dyDescent="0.3">
      <c r="A44" s="44"/>
      <c r="B44" s="35"/>
      <c r="C44" s="31" t="s">
        <v>232</v>
      </c>
      <c r="D44" s="31"/>
      <c r="E44" s="31"/>
      <c r="F44" s="32"/>
      <c r="G44" s="39"/>
      <c r="H44" s="41"/>
    </row>
    <row r="45" spans="1:8" x14ac:dyDescent="0.25">
      <c r="A45" s="42">
        <v>8</v>
      </c>
      <c r="B45" s="33" t="s">
        <v>213</v>
      </c>
      <c r="C45" s="17" t="s">
        <v>231</v>
      </c>
      <c r="D45" s="17" t="s">
        <v>230</v>
      </c>
      <c r="E45" s="17" t="s">
        <v>229</v>
      </c>
      <c r="F45" s="17" t="s">
        <v>228</v>
      </c>
      <c r="G45" s="36" t="s">
        <v>223</v>
      </c>
      <c r="H45" s="37"/>
    </row>
    <row r="46" spans="1:8" ht="16.5" thickBot="1" x14ac:dyDescent="0.3">
      <c r="A46" s="43"/>
      <c r="B46" s="34"/>
      <c r="C46" s="18"/>
      <c r="D46" s="18"/>
      <c r="E46" s="18"/>
      <c r="F46" s="18"/>
      <c r="G46" s="10" t="s">
        <v>222</v>
      </c>
      <c r="H46" s="11">
        <v>36</v>
      </c>
    </row>
    <row r="47" spans="1:8" x14ac:dyDescent="0.25">
      <c r="A47" s="43"/>
      <c r="B47" s="34"/>
      <c r="C47" s="18"/>
      <c r="D47" s="18"/>
      <c r="E47" s="18"/>
      <c r="F47" s="18"/>
      <c r="G47" s="36" t="s">
        <v>149</v>
      </c>
      <c r="H47" s="37"/>
    </row>
    <row r="48" spans="1:8" x14ac:dyDescent="0.25">
      <c r="A48" s="43"/>
      <c r="B48" s="34"/>
      <c r="C48" s="18"/>
      <c r="D48" s="18"/>
      <c r="E48" s="18"/>
      <c r="F48" s="18"/>
      <c r="G48" s="10" t="s">
        <v>208</v>
      </c>
      <c r="H48" s="11">
        <v>20</v>
      </c>
    </row>
    <row r="49" spans="1:8" ht="117" customHeight="1" thickBot="1" x14ac:dyDescent="0.3">
      <c r="A49" s="43"/>
      <c r="B49" s="34"/>
      <c r="C49" s="19"/>
      <c r="D49" s="19"/>
      <c r="E49" s="19"/>
      <c r="F49" s="19"/>
      <c r="G49" s="38" t="s">
        <v>8</v>
      </c>
      <c r="H49" s="40">
        <f>SUM(H46:H46,H48:H48,)</f>
        <v>56</v>
      </c>
    </row>
    <row r="50" spans="1:8" ht="119.25" customHeight="1" thickBot="1" x14ac:dyDescent="0.3">
      <c r="A50" s="44"/>
      <c r="B50" s="35"/>
      <c r="C50" s="31" t="s">
        <v>227</v>
      </c>
      <c r="D50" s="31"/>
      <c r="E50" s="31"/>
      <c r="F50" s="32"/>
      <c r="G50" s="39"/>
      <c r="H50" s="41"/>
    </row>
    <row r="51" spans="1:8" x14ac:dyDescent="0.25">
      <c r="A51" s="42">
        <v>9</v>
      </c>
      <c r="B51" s="33" t="s">
        <v>213</v>
      </c>
      <c r="C51" s="17" t="s">
        <v>226</v>
      </c>
      <c r="D51" s="17" t="s">
        <v>225</v>
      </c>
      <c r="E51" s="17" t="s">
        <v>210</v>
      </c>
      <c r="F51" s="17" t="s">
        <v>224</v>
      </c>
      <c r="G51" s="36" t="s">
        <v>223</v>
      </c>
      <c r="H51" s="37"/>
    </row>
    <row r="52" spans="1:8" ht="16.5" thickBot="1" x14ac:dyDescent="0.3">
      <c r="A52" s="43"/>
      <c r="B52" s="34"/>
      <c r="C52" s="18"/>
      <c r="D52" s="18"/>
      <c r="E52" s="18"/>
      <c r="F52" s="18"/>
      <c r="G52" s="10" t="s">
        <v>222</v>
      </c>
      <c r="H52" s="11">
        <v>36</v>
      </c>
    </row>
    <row r="53" spans="1:8" x14ac:dyDescent="0.25">
      <c r="A53" s="43"/>
      <c r="B53" s="34"/>
      <c r="C53" s="18"/>
      <c r="D53" s="18"/>
      <c r="E53" s="18"/>
      <c r="F53" s="18"/>
      <c r="G53" s="36" t="s">
        <v>149</v>
      </c>
      <c r="H53" s="37"/>
    </row>
    <row r="54" spans="1:8" x14ac:dyDescent="0.25">
      <c r="A54" s="43"/>
      <c r="B54" s="34"/>
      <c r="C54" s="18"/>
      <c r="D54" s="18"/>
      <c r="E54" s="18"/>
      <c r="F54" s="18"/>
      <c r="G54" s="10" t="s">
        <v>207</v>
      </c>
      <c r="H54" s="11">
        <v>18</v>
      </c>
    </row>
    <row r="55" spans="1:8" ht="16.5" thickBot="1" x14ac:dyDescent="0.3">
      <c r="A55" s="43"/>
      <c r="B55" s="34"/>
      <c r="C55" s="18"/>
      <c r="D55" s="18"/>
      <c r="E55" s="18"/>
      <c r="F55" s="18"/>
      <c r="G55" s="10" t="s">
        <v>206</v>
      </c>
      <c r="H55" s="11">
        <v>18</v>
      </c>
    </row>
    <row r="56" spans="1:8" x14ac:dyDescent="0.25">
      <c r="A56" s="43"/>
      <c r="B56" s="34"/>
      <c r="C56" s="18"/>
      <c r="D56" s="18"/>
      <c r="E56" s="18"/>
      <c r="F56" s="18"/>
      <c r="G56" s="36" t="s">
        <v>126</v>
      </c>
      <c r="H56" s="37"/>
    </row>
    <row r="57" spans="1:8" x14ac:dyDescent="0.25">
      <c r="A57" s="43"/>
      <c r="B57" s="34"/>
      <c r="C57" s="18"/>
      <c r="D57" s="18"/>
      <c r="E57" s="18"/>
      <c r="F57" s="18"/>
      <c r="G57" s="10" t="s">
        <v>221</v>
      </c>
      <c r="H57" s="11">
        <v>22</v>
      </c>
    </row>
    <row r="58" spans="1:8" x14ac:dyDescent="0.25">
      <c r="A58" s="43"/>
      <c r="B58" s="34"/>
      <c r="C58" s="18"/>
      <c r="D58" s="18"/>
      <c r="E58" s="18"/>
      <c r="F58" s="18"/>
      <c r="G58" s="10" t="s">
        <v>220</v>
      </c>
      <c r="H58" s="11">
        <v>8</v>
      </c>
    </row>
    <row r="59" spans="1:8" x14ac:dyDescent="0.25">
      <c r="A59" s="43"/>
      <c r="B59" s="34"/>
      <c r="C59" s="18"/>
      <c r="D59" s="18"/>
      <c r="E59" s="18"/>
      <c r="F59" s="18"/>
      <c r="G59" s="10" t="s">
        <v>219</v>
      </c>
      <c r="H59" s="11">
        <v>6</v>
      </c>
    </row>
    <row r="60" spans="1:8" ht="87" customHeight="1" thickBot="1" x14ac:dyDescent="0.3">
      <c r="A60" s="43"/>
      <c r="B60" s="34"/>
      <c r="C60" s="19"/>
      <c r="D60" s="19"/>
      <c r="E60" s="19"/>
      <c r="F60" s="19"/>
      <c r="G60" s="38" t="s">
        <v>8</v>
      </c>
      <c r="H60" s="40">
        <f>SUM(H52:H52,H54:H55,H57:H59,)</f>
        <v>108</v>
      </c>
    </row>
    <row r="61" spans="1:8" ht="114" customHeight="1" thickBot="1" x14ac:dyDescent="0.3">
      <c r="A61" s="44"/>
      <c r="B61" s="35"/>
      <c r="C61" s="31" t="s">
        <v>218</v>
      </c>
      <c r="D61" s="31"/>
      <c r="E61" s="31"/>
      <c r="F61" s="32"/>
      <c r="G61" s="39"/>
      <c r="H61" s="41"/>
    </row>
    <row r="62" spans="1:8" x14ac:dyDescent="0.25">
      <c r="A62" s="42">
        <v>10</v>
      </c>
      <c r="B62" s="33" t="s">
        <v>213</v>
      </c>
      <c r="C62" s="17" t="s">
        <v>217</v>
      </c>
      <c r="D62" s="17" t="s">
        <v>216</v>
      </c>
      <c r="E62" s="17" t="s">
        <v>210</v>
      </c>
      <c r="F62" s="17" t="s">
        <v>215</v>
      </c>
      <c r="G62" s="36" t="s">
        <v>149</v>
      </c>
      <c r="H62" s="37"/>
    </row>
    <row r="63" spans="1:8" x14ac:dyDescent="0.25">
      <c r="A63" s="43"/>
      <c r="B63" s="34"/>
      <c r="C63" s="18"/>
      <c r="D63" s="18"/>
      <c r="E63" s="18"/>
      <c r="F63" s="18"/>
      <c r="G63" s="10" t="s">
        <v>207</v>
      </c>
      <c r="H63" s="11">
        <v>18</v>
      </c>
    </row>
    <row r="64" spans="1:8" ht="16.5" thickBot="1" x14ac:dyDescent="0.3">
      <c r="A64" s="43"/>
      <c r="B64" s="34"/>
      <c r="C64" s="18"/>
      <c r="D64" s="18"/>
      <c r="E64" s="18"/>
      <c r="F64" s="18"/>
      <c r="G64" s="10" t="s">
        <v>206</v>
      </c>
      <c r="H64" s="11">
        <v>18</v>
      </c>
    </row>
    <row r="65" spans="1:8" x14ac:dyDescent="0.25">
      <c r="A65" s="43"/>
      <c r="B65" s="34"/>
      <c r="C65" s="18"/>
      <c r="D65" s="18"/>
      <c r="E65" s="18"/>
      <c r="F65" s="18"/>
      <c r="G65" s="36" t="s">
        <v>124</v>
      </c>
      <c r="H65" s="37"/>
    </row>
    <row r="66" spans="1:8" x14ac:dyDescent="0.25">
      <c r="A66" s="43"/>
      <c r="B66" s="34"/>
      <c r="C66" s="18"/>
      <c r="D66" s="18"/>
      <c r="E66" s="18"/>
      <c r="F66" s="18"/>
      <c r="G66" s="10" t="s">
        <v>133</v>
      </c>
      <c r="H66" s="11">
        <v>5</v>
      </c>
    </row>
    <row r="67" spans="1:8" ht="159.75" customHeight="1" thickBot="1" x14ac:dyDescent="0.3">
      <c r="A67" s="43"/>
      <c r="B67" s="34"/>
      <c r="C67" s="19"/>
      <c r="D67" s="19"/>
      <c r="E67" s="19"/>
      <c r="F67" s="19"/>
      <c r="G67" s="38" t="s">
        <v>8</v>
      </c>
      <c r="H67" s="40">
        <f>SUM(H63:H64,H66:H66,)</f>
        <v>41</v>
      </c>
    </row>
    <row r="68" spans="1:8" ht="79.5" customHeight="1" thickBot="1" x14ac:dyDescent="0.3">
      <c r="A68" s="44"/>
      <c r="B68" s="35"/>
      <c r="C68" s="31" t="s">
        <v>214</v>
      </c>
      <c r="D68" s="31"/>
      <c r="E68" s="31"/>
      <c r="F68" s="32"/>
      <c r="G68" s="39"/>
      <c r="H68" s="41"/>
    </row>
    <row r="69" spans="1:8" x14ac:dyDescent="0.25">
      <c r="A69" s="42">
        <v>11</v>
      </c>
      <c r="B69" s="33" t="s">
        <v>213</v>
      </c>
      <c r="C69" s="17" t="s">
        <v>212</v>
      </c>
      <c r="D69" s="17" t="s">
        <v>211</v>
      </c>
      <c r="E69" s="17" t="s">
        <v>210</v>
      </c>
      <c r="F69" s="17" t="s">
        <v>209</v>
      </c>
      <c r="G69" s="36" t="s">
        <v>149</v>
      </c>
      <c r="H69" s="37"/>
    </row>
    <row r="70" spans="1:8" x14ac:dyDescent="0.25">
      <c r="A70" s="43"/>
      <c r="B70" s="34"/>
      <c r="C70" s="18"/>
      <c r="D70" s="18"/>
      <c r="E70" s="18"/>
      <c r="F70" s="18"/>
      <c r="G70" s="10" t="s">
        <v>208</v>
      </c>
      <c r="H70" s="11">
        <v>18</v>
      </c>
    </row>
    <row r="71" spans="1:8" x14ac:dyDescent="0.25">
      <c r="A71" s="43"/>
      <c r="B71" s="34"/>
      <c r="C71" s="18"/>
      <c r="D71" s="18"/>
      <c r="E71" s="18"/>
      <c r="F71" s="18"/>
      <c r="G71" s="10" t="s">
        <v>207</v>
      </c>
      <c r="H71" s="11">
        <v>14</v>
      </c>
    </row>
    <row r="72" spans="1:8" ht="16.5" thickBot="1" x14ac:dyDescent="0.3">
      <c r="A72" s="43"/>
      <c r="B72" s="34"/>
      <c r="C72" s="18"/>
      <c r="D72" s="18"/>
      <c r="E72" s="18"/>
      <c r="F72" s="18"/>
      <c r="G72" s="10" t="s">
        <v>206</v>
      </c>
      <c r="H72" s="11">
        <v>14</v>
      </c>
    </row>
    <row r="73" spans="1:8" x14ac:dyDescent="0.25">
      <c r="A73" s="43"/>
      <c r="B73" s="34"/>
      <c r="C73" s="18"/>
      <c r="D73" s="18"/>
      <c r="E73" s="18"/>
      <c r="F73" s="18"/>
      <c r="G73" s="36" t="s">
        <v>124</v>
      </c>
      <c r="H73" s="37"/>
    </row>
    <row r="74" spans="1:8" x14ac:dyDescent="0.25">
      <c r="A74" s="43"/>
      <c r="B74" s="34"/>
      <c r="C74" s="18"/>
      <c r="D74" s="18"/>
      <c r="E74" s="18"/>
      <c r="F74" s="18"/>
      <c r="G74" s="10" t="s">
        <v>165</v>
      </c>
      <c r="H74" s="11">
        <v>8</v>
      </c>
    </row>
    <row r="75" spans="1:8" x14ac:dyDescent="0.25">
      <c r="A75" s="43"/>
      <c r="B75" s="34"/>
      <c r="C75" s="18"/>
      <c r="D75" s="18"/>
      <c r="E75" s="18"/>
      <c r="F75" s="18"/>
      <c r="G75" s="10" t="s">
        <v>133</v>
      </c>
      <c r="H75" s="11">
        <v>5</v>
      </c>
    </row>
    <row r="76" spans="1:8" ht="152.25" customHeight="1" thickBot="1" x14ac:dyDescent="0.3">
      <c r="A76" s="43"/>
      <c r="B76" s="34"/>
      <c r="C76" s="19"/>
      <c r="D76" s="19"/>
      <c r="E76" s="19"/>
      <c r="F76" s="19"/>
      <c r="G76" s="38" t="s">
        <v>8</v>
      </c>
      <c r="H76" s="40">
        <f>SUM(H70:H72,H74:H75,)</f>
        <v>59</v>
      </c>
    </row>
    <row r="77" spans="1:8" ht="92.25" customHeight="1" thickBot="1" x14ac:dyDescent="0.3">
      <c r="A77" s="44"/>
      <c r="B77" s="35"/>
      <c r="C77" s="31" t="s">
        <v>205</v>
      </c>
      <c r="D77" s="31"/>
      <c r="E77" s="31"/>
      <c r="F77" s="32"/>
      <c r="G77" s="39"/>
      <c r="H77" s="41"/>
    </row>
    <row r="78" spans="1:8" x14ac:dyDescent="0.25">
      <c r="A78" s="42">
        <v>12</v>
      </c>
      <c r="B78" s="33" t="s">
        <v>204</v>
      </c>
      <c r="C78" s="17" t="s">
        <v>203</v>
      </c>
      <c r="D78" s="17" t="s">
        <v>202</v>
      </c>
      <c r="E78" s="17" t="s">
        <v>191</v>
      </c>
      <c r="F78" s="17" t="s">
        <v>201</v>
      </c>
      <c r="G78" s="36" t="s">
        <v>184</v>
      </c>
      <c r="H78" s="37"/>
    </row>
    <row r="79" spans="1:8" ht="16.5" thickBot="1" x14ac:dyDescent="0.3">
      <c r="A79" s="43"/>
      <c r="B79" s="34"/>
      <c r="C79" s="18"/>
      <c r="D79" s="18"/>
      <c r="E79" s="18"/>
      <c r="F79" s="18"/>
      <c r="G79" s="10" t="s">
        <v>183</v>
      </c>
      <c r="H79" s="11">
        <v>44</v>
      </c>
    </row>
    <row r="80" spans="1:8" x14ac:dyDescent="0.25">
      <c r="A80" s="43"/>
      <c r="B80" s="34"/>
      <c r="C80" s="18"/>
      <c r="D80" s="18"/>
      <c r="E80" s="18"/>
      <c r="F80" s="18"/>
      <c r="G80" s="36" t="s">
        <v>149</v>
      </c>
      <c r="H80" s="37"/>
    </row>
    <row r="81" spans="1:8" x14ac:dyDescent="0.25">
      <c r="A81" s="43"/>
      <c r="B81" s="34"/>
      <c r="C81" s="18"/>
      <c r="D81" s="18"/>
      <c r="E81" s="18"/>
      <c r="F81" s="18"/>
      <c r="G81" s="10" t="s">
        <v>159</v>
      </c>
      <c r="H81" s="11">
        <v>36</v>
      </c>
    </row>
    <row r="82" spans="1:8" ht="16.5" thickBot="1" x14ac:dyDescent="0.3">
      <c r="A82" s="43"/>
      <c r="B82" s="34"/>
      <c r="C82" s="18"/>
      <c r="D82" s="18"/>
      <c r="E82" s="18"/>
      <c r="F82" s="18"/>
      <c r="G82" s="10" t="s">
        <v>200</v>
      </c>
      <c r="H82" s="11">
        <v>36</v>
      </c>
    </row>
    <row r="83" spans="1:8" x14ac:dyDescent="0.25">
      <c r="A83" s="43"/>
      <c r="B83" s="34"/>
      <c r="C83" s="18"/>
      <c r="D83" s="18"/>
      <c r="E83" s="18"/>
      <c r="F83" s="18"/>
      <c r="G83" s="36" t="s">
        <v>124</v>
      </c>
      <c r="H83" s="37"/>
    </row>
    <row r="84" spans="1:8" x14ac:dyDescent="0.25">
      <c r="A84" s="43"/>
      <c r="B84" s="34"/>
      <c r="C84" s="18"/>
      <c r="D84" s="18"/>
      <c r="E84" s="18"/>
      <c r="F84" s="18"/>
      <c r="G84" s="10" t="s">
        <v>134</v>
      </c>
      <c r="H84" s="11">
        <v>10</v>
      </c>
    </row>
    <row r="85" spans="1:8" ht="149.25" customHeight="1" thickBot="1" x14ac:dyDescent="0.3">
      <c r="A85" s="43"/>
      <c r="B85" s="34"/>
      <c r="C85" s="19"/>
      <c r="D85" s="19"/>
      <c r="E85" s="19"/>
      <c r="F85" s="19"/>
      <c r="G85" s="38" t="s">
        <v>8</v>
      </c>
      <c r="H85" s="40">
        <f>SUM(H79:H79,H81:H82,H84:H84,)</f>
        <v>126</v>
      </c>
    </row>
    <row r="86" spans="1:8" ht="111.75" customHeight="1" thickBot="1" x14ac:dyDescent="0.3">
      <c r="A86" s="44"/>
      <c r="B86" s="35"/>
      <c r="C86" s="31" t="s">
        <v>199</v>
      </c>
      <c r="D86" s="31"/>
      <c r="E86" s="31"/>
      <c r="F86" s="32"/>
      <c r="G86" s="39"/>
      <c r="H86" s="41"/>
    </row>
    <row r="87" spans="1:8" x14ac:dyDescent="0.25">
      <c r="A87" s="42">
        <v>13</v>
      </c>
      <c r="B87" s="33" t="s">
        <v>198</v>
      </c>
      <c r="C87" s="17" t="s">
        <v>197</v>
      </c>
      <c r="D87" s="17" t="s">
        <v>196</v>
      </c>
      <c r="E87" s="17" t="s">
        <v>191</v>
      </c>
      <c r="F87" s="17" t="s">
        <v>195</v>
      </c>
      <c r="G87" s="36" t="s">
        <v>149</v>
      </c>
      <c r="H87" s="37"/>
    </row>
    <row r="88" spans="1:8" x14ac:dyDescent="0.25">
      <c r="A88" s="43"/>
      <c r="B88" s="34"/>
      <c r="C88" s="18"/>
      <c r="D88" s="18"/>
      <c r="E88" s="18"/>
      <c r="F88" s="18"/>
      <c r="G88" s="10" t="s">
        <v>148</v>
      </c>
      <c r="H88" s="11">
        <v>36</v>
      </c>
    </row>
    <row r="89" spans="1:8" ht="236.25" customHeight="1" thickBot="1" x14ac:dyDescent="0.3">
      <c r="A89" s="43"/>
      <c r="B89" s="34"/>
      <c r="C89" s="19"/>
      <c r="D89" s="19"/>
      <c r="E89" s="19"/>
      <c r="F89" s="19"/>
      <c r="G89" s="38" t="s">
        <v>8</v>
      </c>
      <c r="H89" s="40">
        <f>SUM(H88:H88)</f>
        <v>36</v>
      </c>
    </row>
    <row r="90" spans="1:8" ht="149.25" customHeight="1" thickBot="1" x14ac:dyDescent="0.3">
      <c r="A90" s="44"/>
      <c r="B90" s="35"/>
      <c r="C90" s="31" t="s">
        <v>194</v>
      </c>
      <c r="D90" s="31"/>
      <c r="E90" s="31"/>
      <c r="F90" s="32"/>
      <c r="G90" s="39"/>
      <c r="H90" s="41"/>
    </row>
    <row r="91" spans="1:8" x14ac:dyDescent="0.25">
      <c r="A91" s="42">
        <v>14</v>
      </c>
      <c r="B91" s="33" t="s">
        <v>155</v>
      </c>
      <c r="C91" s="17" t="s">
        <v>193</v>
      </c>
      <c r="D91" s="17" t="s">
        <v>192</v>
      </c>
      <c r="E91" s="17" t="s">
        <v>191</v>
      </c>
      <c r="F91" s="17" t="s">
        <v>190</v>
      </c>
      <c r="G91" s="36" t="s">
        <v>124</v>
      </c>
      <c r="H91" s="37"/>
    </row>
    <row r="92" spans="1:8" x14ac:dyDescent="0.25">
      <c r="A92" s="43"/>
      <c r="B92" s="34"/>
      <c r="C92" s="18"/>
      <c r="D92" s="18"/>
      <c r="E92" s="18"/>
      <c r="F92" s="18"/>
      <c r="G92" s="10" t="s">
        <v>165</v>
      </c>
      <c r="H92" s="11">
        <v>8</v>
      </c>
    </row>
    <row r="93" spans="1:8" x14ac:dyDescent="0.25">
      <c r="A93" s="43"/>
      <c r="B93" s="34"/>
      <c r="C93" s="18"/>
      <c r="D93" s="18"/>
      <c r="E93" s="18"/>
      <c r="F93" s="18"/>
      <c r="G93" s="10" t="s">
        <v>133</v>
      </c>
      <c r="H93" s="11">
        <v>8</v>
      </c>
    </row>
    <row r="94" spans="1:8" ht="31.5" x14ac:dyDescent="0.25">
      <c r="A94" s="43"/>
      <c r="B94" s="34"/>
      <c r="C94" s="18"/>
      <c r="D94" s="18"/>
      <c r="E94" s="18"/>
      <c r="F94" s="18"/>
      <c r="G94" s="10" t="s">
        <v>157</v>
      </c>
      <c r="H94" s="11">
        <v>6</v>
      </c>
    </row>
    <row r="95" spans="1:8" ht="147" customHeight="1" thickBot="1" x14ac:dyDescent="0.3">
      <c r="A95" s="43"/>
      <c r="B95" s="34"/>
      <c r="C95" s="19"/>
      <c r="D95" s="19"/>
      <c r="E95" s="19"/>
      <c r="F95" s="19"/>
      <c r="G95" s="38" t="s">
        <v>8</v>
      </c>
      <c r="H95" s="40">
        <f>SUM(H92:H94,)</f>
        <v>22</v>
      </c>
    </row>
    <row r="96" spans="1:8" ht="132.75" customHeight="1" thickBot="1" x14ac:dyDescent="0.3">
      <c r="A96" s="44"/>
      <c r="B96" s="35"/>
      <c r="C96" s="31" t="s">
        <v>189</v>
      </c>
      <c r="D96" s="31"/>
      <c r="E96" s="31"/>
      <c r="F96" s="32"/>
      <c r="G96" s="39"/>
      <c r="H96" s="41"/>
    </row>
    <row r="97" spans="1:8" x14ac:dyDescent="0.25">
      <c r="A97" s="42">
        <v>15</v>
      </c>
      <c r="B97" s="33" t="s">
        <v>155</v>
      </c>
      <c r="C97" s="17" t="s">
        <v>188</v>
      </c>
      <c r="D97" s="17" t="s">
        <v>187</v>
      </c>
      <c r="E97" s="17" t="s">
        <v>186</v>
      </c>
      <c r="F97" s="17" t="s">
        <v>185</v>
      </c>
      <c r="G97" s="36" t="s">
        <v>184</v>
      </c>
      <c r="H97" s="37"/>
    </row>
    <row r="98" spans="1:8" ht="16.5" thickBot="1" x14ac:dyDescent="0.3">
      <c r="A98" s="43"/>
      <c r="B98" s="34"/>
      <c r="C98" s="18"/>
      <c r="D98" s="18"/>
      <c r="E98" s="18"/>
      <c r="F98" s="18"/>
      <c r="G98" s="10" t="s">
        <v>183</v>
      </c>
      <c r="H98" s="11">
        <v>20</v>
      </c>
    </row>
    <row r="99" spans="1:8" x14ac:dyDescent="0.25">
      <c r="A99" s="43"/>
      <c r="B99" s="34"/>
      <c r="C99" s="18"/>
      <c r="D99" s="18"/>
      <c r="E99" s="18"/>
      <c r="F99" s="18"/>
      <c r="G99" s="36" t="s">
        <v>124</v>
      </c>
      <c r="H99" s="37"/>
    </row>
    <row r="100" spans="1:8" x14ac:dyDescent="0.25">
      <c r="A100" s="43"/>
      <c r="B100" s="34"/>
      <c r="C100" s="18"/>
      <c r="D100" s="18"/>
      <c r="E100" s="18"/>
      <c r="F100" s="18"/>
      <c r="G100" s="10" t="s">
        <v>165</v>
      </c>
      <c r="H100" s="11">
        <v>8</v>
      </c>
    </row>
    <row r="101" spans="1:8" x14ac:dyDescent="0.25">
      <c r="A101" s="43"/>
      <c r="B101" s="34"/>
      <c r="C101" s="18"/>
      <c r="D101" s="18"/>
      <c r="E101" s="18"/>
      <c r="F101" s="18"/>
      <c r="G101" s="10" t="s">
        <v>133</v>
      </c>
      <c r="H101" s="11">
        <v>5</v>
      </c>
    </row>
    <row r="102" spans="1:8" ht="31.5" x14ac:dyDescent="0.25">
      <c r="A102" s="43"/>
      <c r="B102" s="34"/>
      <c r="C102" s="18"/>
      <c r="D102" s="18"/>
      <c r="E102" s="18"/>
      <c r="F102" s="18"/>
      <c r="G102" s="10" t="s">
        <v>157</v>
      </c>
      <c r="H102" s="11">
        <v>6</v>
      </c>
    </row>
    <row r="103" spans="1:8" ht="78" customHeight="1" thickBot="1" x14ac:dyDescent="0.3">
      <c r="A103" s="43"/>
      <c r="B103" s="34"/>
      <c r="C103" s="19"/>
      <c r="D103" s="19"/>
      <c r="E103" s="19"/>
      <c r="F103" s="19"/>
      <c r="G103" s="38" t="s">
        <v>8</v>
      </c>
      <c r="H103" s="40">
        <f>SUM(H98:H98,H100:H102)</f>
        <v>39</v>
      </c>
    </row>
    <row r="104" spans="1:8" ht="135" customHeight="1" thickBot="1" x14ac:dyDescent="0.3">
      <c r="A104" s="44"/>
      <c r="B104" s="35"/>
      <c r="C104" s="31" t="s">
        <v>182</v>
      </c>
      <c r="D104" s="31"/>
      <c r="E104" s="31"/>
      <c r="F104" s="32"/>
      <c r="G104" s="39"/>
      <c r="H104" s="41"/>
    </row>
    <row r="105" spans="1:8" x14ac:dyDescent="0.25">
      <c r="A105" s="42">
        <v>16</v>
      </c>
      <c r="B105" s="33" t="s">
        <v>155</v>
      </c>
      <c r="C105" s="17" t="s">
        <v>181</v>
      </c>
      <c r="D105" s="17" t="s">
        <v>180</v>
      </c>
      <c r="E105" s="17" t="s">
        <v>179</v>
      </c>
      <c r="F105" s="17" t="s">
        <v>178</v>
      </c>
      <c r="G105" s="36" t="s">
        <v>150</v>
      </c>
      <c r="H105" s="37"/>
    </row>
    <row r="106" spans="1:8" x14ac:dyDescent="0.25">
      <c r="A106" s="43"/>
      <c r="B106" s="34"/>
      <c r="C106" s="18"/>
      <c r="D106" s="18"/>
      <c r="E106" s="18"/>
      <c r="F106" s="18"/>
      <c r="G106" s="10" t="s">
        <v>112</v>
      </c>
      <c r="H106" s="11">
        <v>15</v>
      </c>
    </row>
    <row r="107" spans="1:8" ht="16.5" thickBot="1" x14ac:dyDescent="0.3">
      <c r="A107" s="43"/>
      <c r="B107" s="34"/>
      <c r="C107" s="18"/>
      <c r="D107" s="18"/>
      <c r="E107" s="18"/>
      <c r="F107" s="18"/>
      <c r="G107" s="10" t="s">
        <v>111</v>
      </c>
      <c r="H107" s="11">
        <v>15</v>
      </c>
    </row>
    <row r="108" spans="1:8" x14ac:dyDescent="0.25">
      <c r="A108" s="43"/>
      <c r="B108" s="34"/>
      <c r="C108" s="18"/>
      <c r="D108" s="18"/>
      <c r="E108" s="18"/>
      <c r="F108" s="18"/>
      <c r="G108" s="36" t="s">
        <v>168</v>
      </c>
      <c r="H108" s="37"/>
    </row>
    <row r="109" spans="1:8" ht="31.5" x14ac:dyDescent="0.25">
      <c r="A109" s="43"/>
      <c r="B109" s="34"/>
      <c r="C109" s="18"/>
      <c r="D109" s="18"/>
      <c r="E109" s="18"/>
      <c r="F109" s="18"/>
      <c r="G109" s="10" t="s">
        <v>167</v>
      </c>
      <c r="H109" s="11">
        <v>36</v>
      </c>
    </row>
    <row r="110" spans="1:8" ht="16.5" thickBot="1" x14ac:dyDescent="0.3">
      <c r="A110" s="43"/>
      <c r="B110" s="34"/>
      <c r="C110" s="18"/>
      <c r="D110" s="18"/>
      <c r="E110" s="18"/>
      <c r="F110" s="18"/>
      <c r="G110" s="10" t="s">
        <v>166</v>
      </c>
      <c r="H110" s="11">
        <v>36</v>
      </c>
    </row>
    <row r="111" spans="1:8" x14ac:dyDescent="0.25">
      <c r="A111" s="43"/>
      <c r="B111" s="34"/>
      <c r="C111" s="18"/>
      <c r="D111" s="18"/>
      <c r="E111" s="18"/>
      <c r="F111" s="18"/>
      <c r="G111" s="36" t="s">
        <v>124</v>
      </c>
      <c r="H111" s="37"/>
    </row>
    <row r="112" spans="1:8" ht="31.5" x14ac:dyDescent="0.25">
      <c r="A112" s="43"/>
      <c r="B112" s="34"/>
      <c r="C112" s="18"/>
      <c r="D112" s="18"/>
      <c r="E112" s="18"/>
      <c r="F112" s="18"/>
      <c r="G112" s="10" t="s">
        <v>157</v>
      </c>
      <c r="H112" s="11">
        <v>6</v>
      </c>
    </row>
    <row r="113" spans="1:8" ht="57" customHeight="1" thickBot="1" x14ac:dyDescent="0.3">
      <c r="A113" s="43"/>
      <c r="B113" s="34"/>
      <c r="C113" s="19"/>
      <c r="D113" s="19"/>
      <c r="E113" s="19"/>
      <c r="F113" s="19"/>
      <c r="G113" s="38" t="s">
        <v>8</v>
      </c>
      <c r="H113" s="40">
        <f>SUM(H106:H107,H109:H110,H112:H112,)</f>
        <v>108</v>
      </c>
    </row>
    <row r="114" spans="1:8" ht="149.25" customHeight="1" thickBot="1" x14ac:dyDescent="0.3">
      <c r="A114" s="44"/>
      <c r="B114" s="35"/>
      <c r="C114" s="31" t="s">
        <v>177</v>
      </c>
      <c r="D114" s="31"/>
      <c r="E114" s="31"/>
      <c r="F114" s="32"/>
      <c r="G114" s="39"/>
      <c r="H114" s="41"/>
    </row>
    <row r="115" spans="1:8" x14ac:dyDescent="0.25">
      <c r="A115" s="42">
        <v>17</v>
      </c>
      <c r="B115" s="33" t="s">
        <v>155</v>
      </c>
      <c r="C115" s="17" t="s">
        <v>176</v>
      </c>
      <c r="D115" s="17" t="s">
        <v>175</v>
      </c>
      <c r="E115" s="17" t="s">
        <v>161</v>
      </c>
      <c r="F115" s="17" t="s">
        <v>174</v>
      </c>
      <c r="G115" s="36" t="s">
        <v>150</v>
      </c>
      <c r="H115" s="37"/>
    </row>
    <row r="116" spans="1:8" x14ac:dyDescent="0.25">
      <c r="A116" s="43"/>
      <c r="B116" s="34"/>
      <c r="C116" s="18"/>
      <c r="D116" s="18"/>
      <c r="E116" s="18"/>
      <c r="F116" s="18"/>
      <c r="G116" s="10" t="s">
        <v>112</v>
      </c>
      <c r="H116" s="11">
        <v>7</v>
      </c>
    </row>
    <row r="117" spans="1:8" ht="16.5" thickBot="1" x14ac:dyDescent="0.3">
      <c r="A117" s="43"/>
      <c r="B117" s="34"/>
      <c r="C117" s="18"/>
      <c r="D117" s="18"/>
      <c r="E117" s="18"/>
      <c r="F117" s="18"/>
      <c r="G117" s="10" t="s">
        <v>111</v>
      </c>
      <c r="H117" s="11">
        <v>7</v>
      </c>
    </row>
    <row r="118" spans="1:8" x14ac:dyDescent="0.25">
      <c r="A118" s="43"/>
      <c r="B118" s="34"/>
      <c r="C118" s="18"/>
      <c r="D118" s="18"/>
      <c r="E118" s="18"/>
      <c r="F118" s="18"/>
      <c r="G118" s="36" t="s">
        <v>168</v>
      </c>
      <c r="H118" s="37"/>
    </row>
    <row r="119" spans="1:8" ht="31.5" x14ac:dyDescent="0.25">
      <c r="A119" s="43"/>
      <c r="B119" s="34"/>
      <c r="C119" s="18"/>
      <c r="D119" s="18"/>
      <c r="E119" s="18"/>
      <c r="F119" s="18"/>
      <c r="G119" s="10" t="s">
        <v>167</v>
      </c>
      <c r="H119" s="11">
        <v>36</v>
      </c>
    </row>
    <row r="120" spans="1:8" x14ac:dyDescent="0.25">
      <c r="A120" s="43"/>
      <c r="B120" s="34"/>
      <c r="C120" s="18"/>
      <c r="D120" s="18"/>
      <c r="E120" s="18"/>
      <c r="F120" s="18"/>
      <c r="G120" s="10" t="s">
        <v>158</v>
      </c>
      <c r="H120" s="11">
        <v>9</v>
      </c>
    </row>
    <row r="121" spans="1:8" ht="63.75" customHeight="1" thickBot="1" x14ac:dyDescent="0.3">
      <c r="A121" s="43"/>
      <c r="B121" s="34"/>
      <c r="C121" s="19"/>
      <c r="D121" s="19"/>
      <c r="E121" s="19"/>
      <c r="F121" s="19"/>
      <c r="G121" s="38" t="s">
        <v>8</v>
      </c>
      <c r="H121" s="40">
        <f>SUM(H116:H117,H119:H120,)</f>
        <v>59</v>
      </c>
    </row>
    <row r="122" spans="1:8" ht="157.5" customHeight="1" thickBot="1" x14ac:dyDescent="0.3">
      <c r="A122" s="44"/>
      <c r="B122" s="35"/>
      <c r="C122" s="31" t="s">
        <v>173</v>
      </c>
      <c r="D122" s="31"/>
      <c r="E122" s="31"/>
      <c r="F122" s="32"/>
      <c r="G122" s="39"/>
      <c r="H122" s="41"/>
    </row>
    <row r="123" spans="1:8" x14ac:dyDescent="0.25">
      <c r="A123" s="42">
        <v>18</v>
      </c>
      <c r="B123" s="33" t="s">
        <v>155</v>
      </c>
      <c r="C123" s="17" t="s">
        <v>172</v>
      </c>
      <c r="D123" s="17" t="s">
        <v>171</v>
      </c>
      <c r="E123" s="17" t="s">
        <v>161</v>
      </c>
      <c r="F123" s="17" t="s">
        <v>170</v>
      </c>
      <c r="G123" s="36" t="s">
        <v>169</v>
      </c>
      <c r="H123" s="37"/>
    </row>
    <row r="124" spans="1:8" ht="16.5" thickBot="1" x14ac:dyDescent="0.3">
      <c r="A124" s="43"/>
      <c r="B124" s="34"/>
      <c r="C124" s="18"/>
      <c r="D124" s="18"/>
      <c r="E124" s="18"/>
      <c r="F124" s="18"/>
      <c r="G124" s="10" t="s">
        <v>110</v>
      </c>
      <c r="H124" s="11">
        <v>18</v>
      </c>
    </row>
    <row r="125" spans="1:8" x14ac:dyDescent="0.25">
      <c r="A125" s="43"/>
      <c r="B125" s="34"/>
      <c r="C125" s="18"/>
      <c r="D125" s="18"/>
      <c r="E125" s="18"/>
      <c r="F125" s="18"/>
      <c r="G125" s="36" t="s">
        <v>150</v>
      </c>
      <c r="H125" s="37"/>
    </row>
    <row r="126" spans="1:8" x14ac:dyDescent="0.25">
      <c r="A126" s="43"/>
      <c r="B126" s="34"/>
      <c r="C126" s="18"/>
      <c r="D126" s="18"/>
      <c r="E126" s="18"/>
      <c r="F126" s="18"/>
      <c r="G126" s="10" t="s">
        <v>112</v>
      </c>
      <c r="H126" s="11">
        <v>7</v>
      </c>
    </row>
    <row r="127" spans="1:8" ht="16.5" thickBot="1" x14ac:dyDescent="0.3">
      <c r="A127" s="43"/>
      <c r="B127" s="34"/>
      <c r="C127" s="18"/>
      <c r="D127" s="18"/>
      <c r="E127" s="18"/>
      <c r="F127" s="18"/>
      <c r="G127" s="10" t="s">
        <v>111</v>
      </c>
      <c r="H127" s="11">
        <v>7</v>
      </c>
    </row>
    <row r="128" spans="1:8" x14ac:dyDescent="0.25">
      <c r="A128" s="43"/>
      <c r="B128" s="34"/>
      <c r="C128" s="18"/>
      <c r="D128" s="18"/>
      <c r="E128" s="18"/>
      <c r="F128" s="18"/>
      <c r="G128" s="36" t="s">
        <v>168</v>
      </c>
      <c r="H128" s="37"/>
    </row>
    <row r="129" spans="1:8" ht="31.5" x14ac:dyDescent="0.25">
      <c r="A129" s="43"/>
      <c r="B129" s="34"/>
      <c r="C129" s="18"/>
      <c r="D129" s="18"/>
      <c r="E129" s="18"/>
      <c r="F129" s="18"/>
      <c r="G129" s="10" t="s">
        <v>167</v>
      </c>
      <c r="H129" s="11">
        <v>36</v>
      </c>
    </row>
    <row r="130" spans="1:8" ht="16.5" thickBot="1" x14ac:dyDescent="0.3">
      <c r="A130" s="43"/>
      <c r="B130" s="34"/>
      <c r="C130" s="18"/>
      <c r="D130" s="18"/>
      <c r="E130" s="18"/>
      <c r="F130" s="18"/>
      <c r="G130" s="10" t="s">
        <v>166</v>
      </c>
      <c r="H130" s="11">
        <v>36</v>
      </c>
    </row>
    <row r="131" spans="1:8" x14ac:dyDescent="0.25">
      <c r="A131" s="43"/>
      <c r="B131" s="34"/>
      <c r="C131" s="18"/>
      <c r="D131" s="18"/>
      <c r="E131" s="18"/>
      <c r="F131" s="18"/>
      <c r="G131" s="36" t="s">
        <v>124</v>
      </c>
      <c r="H131" s="37"/>
    </row>
    <row r="132" spans="1:8" x14ac:dyDescent="0.25">
      <c r="A132" s="43"/>
      <c r="B132" s="34"/>
      <c r="C132" s="18"/>
      <c r="D132" s="18"/>
      <c r="E132" s="18"/>
      <c r="F132" s="18"/>
      <c r="G132" s="10" t="s">
        <v>134</v>
      </c>
      <c r="H132" s="11">
        <v>14</v>
      </c>
    </row>
    <row r="133" spans="1:8" x14ac:dyDescent="0.25">
      <c r="A133" s="43"/>
      <c r="B133" s="34"/>
      <c r="C133" s="18"/>
      <c r="D133" s="18"/>
      <c r="E133" s="18"/>
      <c r="F133" s="18"/>
      <c r="G133" s="10" t="s">
        <v>165</v>
      </c>
      <c r="H133" s="11">
        <v>12</v>
      </c>
    </row>
    <row r="134" spans="1:8" x14ac:dyDescent="0.25">
      <c r="A134" s="43"/>
      <c r="B134" s="34"/>
      <c r="C134" s="18"/>
      <c r="D134" s="18"/>
      <c r="E134" s="18"/>
      <c r="F134" s="18"/>
      <c r="G134" s="10" t="s">
        <v>133</v>
      </c>
      <c r="H134" s="11">
        <v>10</v>
      </c>
    </row>
    <row r="135" spans="1:8" ht="31.5" x14ac:dyDescent="0.25">
      <c r="A135" s="43"/>
      <c r="B135" s="34"/>
      <c r="C135" s="18"/>
      <c r="D135" s="18"/>
      <c r="E135" s="18"/>
      <c r="F135" s="18"/>
      <c r="G135" s="10" t="s">
        <v>157</v>
      </c>
      <c r="H135" s="11">
        <v>6</v>
      </c>
    </row>
    <row r="136" spans="1:8" ht="16.5" thickBot="1" x14ac:dyDescent="0.3">
      <c r="A136" s="43"/>
      <c r="B136" s="34"/>
      <c r="C136" s="19"/>
      <c r="D136" s="19"/>
      <c r="E136" s="19"/>
      <c r="F136" s="19"/>
      <c r="G136" s="38" t="s">
        <v>8</v>
      </c>
      <c r="H136" s="40">
        <f>SUM(H124:H124,H126:H127,H129:H130,H132:H135,)</f>
        <v>146</v>
      </c>
    </row>
    <row r="137" spans="1:8" ht="145.5" customHeight="1" thickBot="1" x14ac:dyDescent="0.3">
      <c r="A137" s="44"/>
      <c r="B137" s="35"/>
      <c r="C137" s="31" t="s">
        <v>164</v>
      </c>
      <c r="D137" s="31"/>
      <c r="E137" s="31"/>
      <c r="F137" s="32"/>
      <c r="G137" s="39"/>
      <c r="H137" s="41"/>
    </row>
    <row r="138" spans="1:8" x14ac:dyDescent="0.25">
      <c r="A138" s="42">
        <v>19</v>
      </c>
      <c r="B138" s="33" t="s">
        <v>155</v>
      </c>
      <c r="C138" s="17" t="s">
        <v>163</v>
      </c>
      <c r="D138" s="17" t="s">
        <v>162</v>
      </c>
      <c r="E138" s="17" t="s">
        <v>161</v>
      </c>
      <c r="F138" s="17" t="s">
        <v>160</v>
      </c>
      <c r="G138" s="36" t="s">
        <v>150</v>
      </c>
      <c r="H138" s="37"/>
    </row>
    <row r="139" spans="1:8" x14ac:dyDescent="0.25">
      <c r="A139" s="43"/>
      <c r="B139" s="34"/>
      <c r="C139" s="18"/>
      <c r="D139" s="18"/>
      <c r="E139" s="18"/>
      <c r="F139" s="18"/>
      <c r="G139" s="10" t="s">
        <v>112</v>
      </c>
      <c r="H139" s="11">
        <v>7</v>
      </c>
    </row>
    <row r="140" spans="1:8" ht="16.5" thickBot="1" x14ac:dyDescent="0.3">
      <c r="A140" s="43"/>
      <c r="B140" s="34"/>
      <c r="C140" s="18"/>
      <c r="D140" s="18"/>
      <c r="E140" s="18"/>
      <c r="F140" s="18"/>
      <c r="G140" s="10" t="s">
        <v>111</v>
      </c>
      <c r="H140" s="11">
        <v>7</v>
      </c>
    </row>
    <row r="141" spans="1:8" x14ac:dyDescent="0.25">
      <c r="A141" s="43"/>
      <c r="B141" s="34"/>
      <c r="C141" s="18"/>
      <c r="D141" s="18"/>
      <c r="E141" s="18"/>
      <c r="F141" s="18"/>
      <c r="G141" s="36" t="s">
        <v>149</v>
      </c>
      <c r="H141" s="37"/>
    </row>
    <row r="142" spans="1:8" ht="16.5" thickBot="1" x14ac:dyDescent="0.3">
      <c r="A142" s="43"/>
      <c r="B142" s="34"/>
      <c r="C142" s="18"/>
      <c r="D142" s="18"/>
      <c r="E142" s="18"/>
      <c r="F142" s="18"/>
      <c r="G142" s="10" t="s">
        <v>159</v>
      </c>
      <c r="H142" s="11">
        <v>36</v>
      </c>
    </row>
    <row r="143" spans="1:8" x14ac:dyDescent="0.25">
      <c r="A143" s="43"/>
      <c r="B143" s="34"/>
      <c r="C143" s="18"/>
      <c r="D143" s="18"/>
      <c r="E143" s="18"/>
      <c r="F143" s="18"/>
      <c r="G143" s="36" t="s">
        <v>141</v>
      </c>
      <c r="H143" s="37"/>
    </row>
    <row r="144" spans="1:8" ht="16.5" thickBot="1" x14ac:dyDescent="0.3">
      <c r="A144" s="43"/>
      <c r="B144" s="34"/>
      <c r="C144" s="18"/>
      <c r="D144" s="18"/>
      <c r="E144" s="18"/>
      <c r="F144" s="18"/>
      <c r="G144" s="10" t="s">
        <v>158</v>
      </c>
      <c r="H144" s="11">
        <v>45</v>
      </c>
    </row>
    <row r="145" spans="1:8" x14ac:dyDescent="0.25">
      <c r="A145" s="43"/>
      <c r="B145" s="34"/>
      <c r="C145" s="18"/>
      <c r="D145" s="18"/>
      <c r="E145" s="18"/>
      <c r="F145" s="18"/>
      <c r="G145" s="36" t="s">
        <v>124</v>
      </c>
      <c r="H145" s="37"/>
    </row>
    <row r="146" spans="1:8" x14ac:dyDescent="0.25">
      <c r="A146" s="43"/>
      <c r="B146" s="34"/>
      <c r="C146" s="18"/>
      <c r="D146" s="18"/>
      <c r="E146" s="18"/>
      <c r="F146" s="18"/>
      <c r="G146" s="10" t="s">
        <v>133</v>
      </c>
      <c r="H146" s="11">
        <v>5</v>
      </c>
    </row>
    <row r="147" spans="1:8" ht="31.5" x14ac:dyDescent="0.25">
      <c r="A147" s="43"/>
      <c r="B147" s="34"/>
      <c r="C147" s="18"/>
      <c r="D147" s="18"/>
      <c r="E147" s="18"/>
      <c r="F147" s="18"/>
      <c r="G147" s="10" t="s">
        <v>157</v>
      </c>
      <c r="H147" s="11">
        <v>6</v>
      </c>
    </row>
    <row r="148" spans="1:8" ht="159.75" customHeight="1" thickBot="1" x14ac:dyDescent="0.3">
      <c r="A148" s="43"/>
      <c r="B148" s="34"/>
      <c r="C148" s="19"/>
      <c r="D148" s="19"/>
      <c r="E148" s="19"/>
      <c r="F148" s="19"/>
      <c r="G148" s="38" t="s">
        <v>8</v>
      </c>
      <c r="H148" s="40">
        <f>SUM(H139:H140,H142:H142,H144:H144,H146:H147,)</f>
        <v>106</v>
      </c>
    </row>
    <row r="149" spans="1:8" ht="137.25" customHeight="1" thickBot="1" x14ac:dyDescent="0.3">
      <c r="A149" s="44"/>
      <c r="B149" s="35"/>
      <c r="C149" s="31" t="s">
        <v>156</v>
      </c>
      <c r="D149" s="31"/>
      <c r="E149" s="31"/>
      <c r="F149" s="32"/>
      <c r="G149" s="39"/>
      <c r="H149" s="41"/>
    </row>
    <row r="150" spans="1:8" x14ac:dyDescent="0.25">
      <c r="A150" s="42">
        <v>20</v>
      </c>
      <c r="B150" s="33" t="s">
        <v>155</v>
      </c>
      <c r="C150" s="17" t="s">
        <v>154</v>
      </c>
      <c r="D150" s="17" t="s">
        <v>153</v>
      </c>
      <c r="E150" s="17" t="s">
        <v>152</v>
      </c>
      <c r="F150" s="17" t="s">
        <v>151</v>
      </c>
      <c r="G150" s="36" t="s">
        <v>150</v>
      </c>
      <c r="H150" s="37"/>
    </row>
    <row r="151" spans="1:8" ht="32.25" thickBot="1" x14ac:dyDescent="0.3">
      <c r="A151" s="43"/>
      <c r="B151" s="34"/>
      <c r="C151" s="18"/>
      <c r="D151" s="18"/>
      <c r="E151" s="18"/>
      <c r="F151" s="18"/>
      <c r="G151" s="10" t="s">
        <v>107</v>
      </c>
      <c r="H151" s="11">
        <v>5</v>
      </c>
    </row>
    <row r="152" spans="1:8" x14ac:dyDescent="0.25">
      <c r="A152" s="43"/>
      <c r="B152" s="34"/>
      <c r="C152" s="18"/>
      <c r="D152" s="18"/>
      <c r="E152" s="18"/>
      <c r="F152" s="18"/>
      <c r="G152" s="36" t="s">
        <v>149</v>
      </c>
      <c r="H152" s="37"/>
    </row>
    <row r="153" spans="1:8" x14ac:dyDescent="0.25">
      <c r="A153" s="43"/>
      <c r="B153" s="34"/>
      <c r="C153" s="18"/>
      <c r="D153" s="18"/>
      <c r="E153" s="18"/>
      <c r="F153" s="18"/>
      <c r="G153" s="10" t="s">
        <v>148</v>
      </c>
      <c r="H153" s="11">
        <v>5</v>
      </c>
    </row>
    <row r="154" spans="1:8" ht="120.75" customHeight="1" thickBot="1" x14ac:dyDescent="0.3">
      <c r="A154" s="43"/>
      <c r="B154" s="34"/>
      <c r="C154" s="19"/>
      <c r="D154" s="19"/>
      <c r="E154" s="19"/>
      <c r="F154" s="19"/>
      <c r="G154" s="38" t="s">
        <v>8</v>
      </c>
      <c r="H154" s="40">
        <f>SUM(H151:H151,H153:H153,)</f>
        <v>10</v>
      </c>
    </row>
    <row r="155" spans="1:8" ht="139.5" customHeight="1" thickBot="1" x14ac:dyDescent="0.3">
      <c r="A155" s="44"/>
      <c r="B155" s="35"/>
      <c r="C155" s="31" t="s">
        <v>147</v>
      </c>
      <c r="D155" s="31"/>
      <c r="E155" s="31"/>
      <c r="F155" s="32"/>
      <c r="G155" s="39"/>
      <c r="H155" s="41"/>
    </row>
    <row r="156" spans="1:8" x14ac:dyDescent="0.25">
      <c r="A156" s="42">
        <v>21</v>
      </c>
      <c r="B156" s="33" t="s">
        <v>146</v>
      </c>
      <c r="C156" s="17" t="s">
        <v>145</v>
      </c>
      <c r="D156" s="17" t="s">
        <v>144</v>
      </c>
      <c r="E156" s="17" t="s">
        <v>143</v>
      </c>
      <c r="F156" s="17" t="s">
        <v>142</v>
      </c>
      <c r="G156" s="36" t="s">
        <v>141</v>
      </c>
      <c r="H156" s="37"/>
    </row>
    <row r="157" spans="1:8" x14ac:dyDescent="0.25">
      <c r="A157" s="43"/>
      <c r="B157" s="34"/>
      <c r="C157" s="18"/>
      <c r="D157" s="18"/>
      <c r="E157" s="18"/>
      <c r="F157" s="18"/>
      <c r="G157" s="10" t="s">
        <v>140</v>
      </c>
      <c r="H157" s="11">
        <v>18</v>
      </c>
    </row>
    <row r="158" spans="1:8" ht="182.25" customHeight="1" thickBot="1" x14ac:dyDescent="0.3">
      <c r="A158" s="43"/>
      <c r="B158" s="34"/>
      <c r="C158" s="19"/>
      <c r="D158" s="19"/>
      <c r="E158" s="19"/>
      <c r="F158" s="19"/>
      <c r="G158" s="38" t="s">
        <v>8</v>
      </c>
      <c r="H158" s="40">
        <f>SUM(H157:H157,)</f>
        <v>18</v>
      </c>
    </row>
    <row r="159" spans="1:8" ht="123.75" customHeight="1" thickBot="1" x14ac:dyDescent="0.3">
      <c r="A159" s="44"/>
      <c r="B159" s="35"/>
      <c r="C159" s="31" t="s">
        <v>139</v>
      </c>
      <c r="D159" s="31"/>
      <c r="E159" s="31"/>
      <c r="F159" s="32"/>
      <c r="G159" s="39"/>
      <c r="H159" s="41"/>
    </row>
    <row r="160" spans="1:8" x14ac:dyDescent="0.25">
      <c r="A160" s="42">
        <v>22</v>
      </c>
      <c r="B160" s="33" t="s">
        <v>131</v>
      </c>
      <c r="C160" s="17" t="s">
        <v>138</v>
      </c>
      <c r="D160" s="17" t="s">
        <v>137</v>
      </c>
      <c r="E160" s="17" t="s">
        <v>136</v>
      </c>
      <c r="F160" s="17" t="s">
        <v>135</v>
      </c>
      <c r="G160" s="36" t="s">
        <v>126</v>
      </c>
      <c r="H160" s="37"/>
    </row>
    <row r="161" spans="1:8" ht="32.25" thickBot="1" x14ac:dyDescent="0.3">
      <c r="A161" s="43"/>
      <c r="B161" s="34"/>
      <c r="C161" s="18"/>
      <c r="D161" s="18"/>
      <c r="E161" s="18"/>
      <c r="F161" s="18"/>
      <c r="G161" s="10" t="s">
        <v>125</v>
      </c>
      <c r="H161" s="11">
        <v>10</v>
      </c>
    </row>
    <row r="162" spans="1:8" x14ac:dyDescent="0.25">
      <c r="A162" s="43"/>
      <c r="B162" s="34"/>
      <c r="C162" s="18"/>
      <c r="D162" s="18"/>
      <c r="E162" s="18"/>
      <c r="F162" s="18"/>
      <c r="G162" s="36" t="s">
        <v>124</v>
      </c>
      <c r="H162" s="37"/>
    </row>
    <row r="163" spans="1:8" x14ac:dyDescent="0.25">
      <c r="A163" s="43"/>
      <c r="B163" s="34"/>
      <c r="C163" s="18"/>
      <c r="D163" s="18"/>
      <c r="E163" s="18"/>
      <c r="F163" s="18"/>
      <c r="G163" s="10" t="s">
        <v>134</v>
      </c>
      <c r="H163" s="11">
        <v>12</v>
      </c>
    </row>
    <row r="164" spans="1:8" x14ac:dyDescent="0.25">
      <c r="A164" s="43"/>
      <c r="B164" s="34"/>
      <c r="C164" s="18"/>
      <c r="D164" s="18"/>
      <c r="E164" s="18"/>
      <c r="F164" s="18"/>
      <c r="G164" s="10" t="s">
        <v>133</v>
      </c>
      <c r="H164" s="11">
        <v>10</v>
      </c>
    </row>
    <row r="165" spans="1:8" ht="108.75" customHeight="1" thickBot="1" x14ac:dyDescent="0.3">
      <c r="A165" s="43"/>
      <c r="B165" s="34"/>
      <c r="C165" s="19"/>
      <c r="D165" s="19"/>
      <c r="E165" s="19"/>
      <c r="F165" s="19"/>
      <c r="G165" s="38" t="s">
        <v>8</v>
      </c>
      <c r="H165" s="40">
        <f>SUM(H161:H161,H163:H164,)</f>
        <v>32</v>
      </c>
    </row>
    <row r="166" spans="1:8" ht="121.5" customHeight="1" thickBot="1" x14ac:dyDescent="0.3">
      <c r="A166" s="44"/>
      <c r="B166" s="35"/>
      <c r="C166" s="31" t="s">
        <v>132</v>
      </c>
      <c r="D166" s="31"/>
      <c r="E166" s="31"/>
      <c r="F166" s="32"/>
      <c r="G166" s="39"/>
      <c r="H166" s="41"/>
    </row>
    <row r="167" spans="1:8" x14ac:dyDescent="0.25">
      <c r="A167" s="42">
        <v>23</v>
      </c>
      <c r="B167" s="33" t="s">
        <v>131</v>
      </c>
      <c r="C167" s="17" t="s">
        <v>130</v>
      </c>
      <c r="D167" s="17" t="s">
        <v>129</v>
      </c>
      <c r="E167" s="17" t="s">
        <v>128</v>
      </c>
      <c r="F167" s="17" t="s">
        <v>127</v>
      </c>
      <c r="G167" s="36" t="s">
        <v>126</v>
      </c>
      <c r="H167" s="37"/>
    </row>
    <row r="168" spans="1:8" ht="32.25" thickBot="1" x14ac:dyDescent="0.3">
      <c r="A168" s="43"/>
      <c r="B168" s="34"/>
      <c r="C168" s="18"/>
      <c r="D168" s="18"/>
      <c r="E168" s="18"/>
      <c r="F168" s="18"/>
      <c r="G168" s="10" t="s">
        <v>125</v>
      </c>
      <c r="H168" s="11">
        <v>26</v>
      </c>
    </row>
    <row r="169" spans="1:8" x14ac:dyDescent="0.25">
      <c r="A169" s="43"/>
      <c r="B169" s="34"/>
      <c r="C169" s="18"/>
      <c r="D169" s="18"/>
      <c r="E169" s="18"/>
      <c r="F169" s="18"/>
      <c r="G169" s="36" t="s">
        <v>124</v>
      </c>
      <c r="H169" s="37"/>
    </row>
    <row r="170" spans="1:8" x14ac:dyDescent="0.25">
      <c r="A170" s="43"/>
      <c r="B170" s="34"/>
      <c r="C170" s="18"/>
      <c r="D170" s="18"/>
      <c r="E170" s="18"/>
      <c r="F170" s="18"/>
      <c r="G170" s="10" t="s">
        <v>123</v>
      </c>
      <c r="H170" s="11">
        <v>18</v>
      </c>
    </row>
    <row r="171" spans="1:8" x14ac:dyDescent="0.25">
      <c r="A171" s="43"/>
      <c r="B171" s="34"/>
      <c r="C171" s="18"/>
      <c r="D171" s="18"/>
      <c r="E171" s="18"/>
      <c r="F171" s="18"/>
      <c r="G171" s="10" t="s">
        <v>122</v>
      </c>
      <c r="H171" s="11">
        <v>18</v>
      </c>
    </row>
    <row r="172" spans="1:8" ht="121.5" customHeight="1" thickBot="1" x14ac:dyDescent="0.3">
      <c r="A172" s="43"/>
      <c r="B172" s="34"/>
      <c r="C172" s="19"/>
      <c r="D172" s="19"/>
      <c r="E172" s="19"/>
      <c r="F172" s="19"/>
      <c r="G172" s="38" t="s">
        <v>8</v>
      </c>
      <c r="H172" s="40">
        <f>SUM(H168:H168,H170:H171,)</f>
        <v>62</v>
      </c>
    </row>
    <row r="173" spans="1:8" ht="137.25" customHeight="1" thickBot="1" x14ac:dyDescent="0.3">
      <c r="A173" s="44"/>
      <c r="B173" s="35"/>
      <c r="C173" s="31" t="s">
        <v>121</v>
      </c>
      <c r="D173" s="31"/>
      <c r="E173" s="31"/>
      <c r="F173" s="32"/>
      <c r="G173" s="39"/>
      <c r="H173" s="41"/>
    </row>
    <row r="174" spans="1:8" ht="16.5" thickBot="1" x14ac:dyDescent="0.3">
      <c r="A174" s="25" t="s">
        <v>120</v>
      </c>
      <c r="B174" s="26"/>
      <c r="C174" s="26"/>
      <c r="D174" s="26"/>
      <c r="E174" s="27"/>
      <c r="F174" s="28">
        <f>H172+H165+H158+H154+H148+H136+H121+H113+H103+H95+H89+H85+H76+H67+H60+H49+H43+H33+H20+H16+H12+H8+H4</f>
        <v>1462</v>
      </c>
      <c r="G174" s="29"/>
      <c r="H174" s="30"/>
    </row>
    <row r="175" spans="1:8" ht="189.75" customHeight="1" thickBot="1" x14ac:dyDescent="0.3">
      <c r="A175" s="20" t="s">
        <v>9</v>
      </c>
      <c r="B175" s="21"/>
      <c r="C175" s="49" t="s">
        <v>119</v>
      </c>
      <c r="D175" s="48"/>
      <c r="E175" s="48"/>
      <c r="F175" s="47"/>
      <c r="G175" s="12" t="s">
        <v>114</v>
      </c>
      <c r="H175" s="13" t="s">
        <v>118</v>
      </c>
    </row>
    <row r="176" spans="1:8" ht="204" customHeight="1" thickBot="1" x14ac:dyDescent="0.3">
      <c r="A176" s="20" t="s">
        <v>9</v>
      </c>
      <c r="B176" s="21"/>
      <c r="C176" s="49" t="s">
        <v>117</v>
      </c>
      <c r="D176" s="48"/>
      <c r="E176" s="48"/>
      <c r="F176" s="47"/>
      <c r="G176" s="12" t="s">
        <v>114</v>
      </c>
      <c r="H176" s="13" t="s">
        <v>116</v>
      </c>
    </row>
    <row r="177" spans="1:8" ht="226.5" customHeight="1" thickBot="1" x14ac:dyDescent="0.3">
      <c r="A177" s="20" t="s">
        <v>9</v>
      </c>
      <c r="B177" s="21"/>
      <c r="C177" s="22" t="s">
        <v>115</v>
      </c>
      <c r="D177" s="48"/>
      <c r="E177" s="48"/>
      <c r="F177" s="47"/>
      <c r="G177" s="14" t="s">
        <v>114</v>
      </c>
      <c r="H177" s="15" t="s">
        <v>113</v>
      </c>
    </row>
  </sheetData>
  <sheetProtection algorithmName="SHA-512" hashValue="uT6hG9cZqZnoA9IZrVfbzWd5chDtQ+XaJLSii9an/GQ/29qqIdBmSJLK8GR3IzRfY7gk/xe4saBXN4BrA06JfQ==" saltValue="vTy+fCw53JQu1W9dtiqZ5Q==" spinCount="100000" sheet="1" formatCells="0" formatColumns="0" formatRows="0" insertColumns="0" insertRows="0" autoFilter="0"/>
  <autoFilter ref="A1:H513" xr:uid="{00000000-0009-0000-0000-000000000000}"/>
  <mergeCells count="262">
    <mergeCell ref="E167:E172"/>
    <mergeCell ref="F167:F172"/>
    <mergeCell ref="C69:C76"/>
    <mergeCell ref="D69:D76"/>
    <mergeCell ref="E69:E76"/>
    <mergeCell ref="F69:F76"/>
    <mergeCell ref="C78:C85"/>
    <mergeCell ref="D78:D85"/>
    <mergeCell ref="E78:E85"/>
    <mergeCell ref="F78:F85"/>
    <mergeCell ref="F160:F165"/>
    <mergeCell ref="A167:A173"/>
    <mergeCell ref="B167:B173"/>
    <mergeCell ref="G167:H167"/>
    <mergeCell ref="G169:H169"/>
    <mergeCell ref="G172:G173"/>
    <mergeCell ref="H172:H173"/>
    <mergeCell ref="C173:F173"/>
    <mergeCell ref="C167:C172"/>
    <mergeCell ref="D167:D172"/>
    <mergeCell ref="A160:A166"/>
    <mergeCell ref="B160:B166"/>
    <mergeCell ref="G160:H160"/>
    <mergeCell ref="G162:H162"/>
    <mergeCell ref="G165:G166"/>
    <mergeCell ref="H165:H166"/>
    <mergeCell ref="C166:F166"/>
    <mergeCell ref="C160:C165"/>
    <mergeCell ref="D160:D165"/>
    <mergeCell ref="E160:E165"/>
    <mergeCell ref="G156:H156"/>
    <mergeCell ref="G158:G159"/>
    <mergeCell ref="H158:H159"/>
    <mergeCell ref="C159:F159"/>
    <mergeCell ref="C156:C158"/>
    <mergeCell ref="D156:D158"/>
    <mergeCell ref="E156:E158"/>
    <mergeCell ref="F156:F158"/>
    <mergeCell ref="C150:C154"/>
    <mergeCell ref="D150:D154"/>
    <mergeCell ref="E150:E154"/>
    <mergeCell ref="F150:F154"/>
    <mergeCell ref="A156:A159"/>
    <mergeCell ref="B156:B159"/>
    <mergeCell ref="D138:D148"/>
    <mergeCell ref="E138:E148"/>
    <mergeCell ref="F138:F148"/>
    <mergeCell ref="A150:A155"/>
    <mergeCell ref="B150:B155"/>
    <mergeCell ref="G150:H150"/>
    <mergeCell ref="G152:H152"/>
    <mergeCell ref="G154:G155"/>
    <mergeCell ref="H154:H155"/>
    <mergeCell ref="C155:F155"/>
    <mergeCell ref="A138:A149"/>
    <mergeCell ref="B138:B149"/>
    <mergeCell ref="G138:H138"/>
    <mergeCell ref="G141:H141"/>
    <mergeCell ref="G143:H143"/>
    <mergeCell ref="G145:H145"/>
    <mergeCell ref="G148:G149"/>
    <mergeCell ref="H148:H149"/>
    <mergeCell ref="C149:F149"/>
    <mergeCell ref="C138:C148"/>
    <mergeCell ref="E115:E121"/>
    <mergeCell ref="F115:F121"/>
    <mergeCell ref="C123:C136"/>
    <mergeCell ref="D123:D136"/>
    <mergeCell ref="E123:E136"/>
    <mergeCell ref="F123:F136"/>
    <mergeCell ref="A123:A137"/>
    <mergeCell ref="B123:B137"/>
    <mergeCell ref="G123:H123"/>
    <mergeCell ref="G125:H125"/>
    <mergeCell ref="G128:H128"/>
    <mergeCell ref="G131:H131"/>
    <mergeCell ref="G136:G137"/>
    <mergeCell ref="H136:H137"/>
    <mergeCell ref="C137:F137"/>
    <mergeCell ref="B105:B114"/>
    <mergeCell ref="G105:H105"/>
    <mergeCell ref="G121:G122"/>
    <mergeCell ref="H113:H114"/>
    <mergeCell ref="C114:F114"/>
    <mergeCell ref="B115:B122"/>
    <mergeCell ref="G115:H115"/>
    <mergeCell ref="G118:H118"/>
    <mergeCell ref="C115:C121"/>
    <mergeCell ref="D115:D121"/>
    <mergeCell ref="H121:H122"/>
    <mergeCell ref="C122:F122"/>
    <mergeCell ref="B97:B104"/>
    <mergeCell ref="G97:H97"/>
    <mergeCell ref="G99:H99"/>
    <mergeCell ref="G103:G104"/>
    <mergeCell ref="H103:H104"/>
    <mergeCell ref="C104:F104"/>
    <mergeCell ref="G108:H108"/>
    <mergeCell ref="G113:G114"/>
    <mergeCell ref="A177:B177"/>
    <mergeCell ref="C177:F177"/>
    <mergeCell ref="A174:E174"/>
    <mergeCell ref="F174:H174"/>
    <mergeCell ref="A175:B175"/>
    <mergeCell ref="C175:F175"/>
    <mergeCell ref="A176:B176"/>
    <mergeCell ref="C176:F176"/>
    <mergeCell ref="F97:F103"/>
    <mergeCell ref="C90:F90"/>
    <mergeCell ref="C105:C113"/>
    <mergeCell ref="D105:D113"/>
    <mergeCell ref="E105:E113"/>
    <mergeCell ref="F105:F113"/>
    <mergeCell ref="G111:H111"/>
    <mergeCell ref="G89:G90"/>
    <mergeCell ref="H89:H90"/>
    <mergeCell ref="C91:C95"/>
    <mergeCell ref="D91:D95"/>
    <mergeCell ref="E91:E95"/>
    <mergeCell ref="F91:F95"/>
    <mergeCell ref="C97:C103"/>
    <mergeCell ref="D97:D103"/>
    <mergeCell ref="E97:E103"/>
    <mergeCell ref="B91:B96"/>
    <mergeCell ref="G91:H91"/>
    <mergeCell ref="G95:G96"/>
    <mergeCell ref="H95:H96"/>
    <mergeCell ref="C96:F96"/>
    <mergeCell ref="G87:H87"/>
    <mergeCell ref="C87:C89"/>
    <mergeCell ref="D87:D89"/>
    <mergeCell ref="E87:E89"/>
    <mergeCell ref="F87:F89"/>
    <mergeCell ref="B10:B13"/>
    <mergeCell ref="G10:H10"/>
    <mergeCell ref="G12:G13"/>
    <mergeCell ref="H12:H13"/>
    <mergeCell ref="C13:F13"/>
    <mergeCell ref="C10:C12"/>
    <mergeCell ref="D10:D12"/>
    <mergeCell ref="E10:E12"/>
    <mergeCell ref="F10:F12"/>
    <mergeCell ref="B6:B9"/>
    <mergeCell ref="G6:H6"/>
    <mergeCell ref="G8:G9"/>
    <mergeCell ref="H8:H9"/>
    <mergeCell ref="C9:F9"/>
    <mergeCell ref="C6:C8"/>
    <mergeCell ref="D6:D8"/>
    <mergeCell ref="E6:E8"/>
    <mergeCell ref="F6:F8"/>
    <mergeCell ref="A62:A68"/>
    <mergeCell ref="B2:B5"/>
    <mergeCell ref="G2:H2"/>
    <mergeCell ref="G4:G5"/>
    <mergeCell ref="H4:H5"/>
    <mergeCell ref="C5:F5"/>
    <mergeCell ref="C2:C4"/>
    <mergeCell ref="D2:D4"/>
    <mergeCell ref="E2:E4"/>
    <mergeCell ref="F2:F4"/>
    <mergeCell ref="A14:A17"/>
    <mergeCell ref="A18:A21"/>
    <mergeCell ref="A22:A34"/>
    <mergeCell ref="A35:A44"/>
    <mergeCell ref="A45:A50"/>
    <mergeCell ref="A51:A61"/>
    <mergeCell ref="A87:A90"/>
    <mergeCell ref="A91:A96"/>
    <mergeCell ref="A97:A104"/>
    <mergeCell ref="A105:A114"/>
    <mergeCell ref="A115:A122"/>
    <mergeCell ref="A2:A5"/>
    <mergeCell ref="A6:A9"/>
    <mergeCell ref="A10:A13"/>
    <mergeCell ref="A69:A77"/>
    <mergeCell ref="A78:A86"/>
    <mergeCell ref="F18:F20"/>
    <mergeCell ref="B14:B17"/>
    <mergeCell ref="G14:H14"/>
    <mergeCell ref="G16:G17"/>
    <mergeCell ref="H16:H17"/>
    <mergeCell ref="C17:F17"/>
    <mergeCell ref="C14:C16"/>
    <mergeCell ref="D14:D16"/>
    <mergeCell ref="E14:E16"/>
    <mergeCell ref="F14:F16"/>
    <mergeCell ref="E22:E33"/>
    <mergeCell ref="F22:F33"/>
    <mergeCell ref="B18:B21"/>
    <mergeCell ref="G18:H18"/>
    <mergeCell ref="G20:G21"/>
    <mergeCell ref="H20:H21"/>
    <mergeCell ref="C21:F21"/>
    <mergeCell ref="C18:C20"/>
    <mergeCell ref="D18:D20"/>
    <mergeCell ref="E18:E20"/>
    <mergeCell ref="B22:B34"/>
    <mergeCell ref="G22:H22"/>
    <mergeCell ref="G25:H25"/>
    <mergeCell ref="G27:H27"/>
    <mergeCell ref="G29:H29"/>
    <mergeCell ref="G33:G34"/>
    <mergeCell ref="H33:H34"/>
    <mergeCell ref="C34:F34"/>
    <mergeCell ref="C22:C33"/>
    <mergeCell ref="D22:D33"/>
    <mergeCell ref="B35:B44"/>
    <mergeCell ref="G35:H35"/>
    <mergeCell ref="G39:H39"/>
    <mergeCell ref="G43:G44"/>
    <mergeCell ref="H43:H44"/>
    <mergeCell ref="C44:F44"/>
    <mergeCell ref="C35:C43"/>
    <mergeCell ref="D35:D43"/>
    <mergeCell ref="E35:E43"/>
    <mergeCell ref="F35:F43"/>
    <mergeCell ref="G45:H45"/>
    <mergeCell ref="G47:H47"/>
    <mergeCell ref="G49:G50"/>
    <mergeCell ref="H49:H50"/>
    <mergeCell ref="C50:F50"/>
    <mergeCell ref="C45:C49"/>
    <mergeCell ref="D45:D49"/>
    <mergeCell ref="E45:E49"/>
    <mergeCell ref="F45:F49"/>
    <mergeCell ref="C61:F61"/>
    <mergeCell ref="C51:C60"/>
    <mergeCell ref="D51:D60"/>
    <mergeCell ref="E51:E60"/>
    <mergeCell ref="F51:F60"/>
    <mergeCell ref="B45:B50"/>
    <mergeCell ref="C62:C67"/>
    <mergeCell ref="D62:D67"/>
    <mergeCell ref="E62:E67"/>
    <mergeCell ref="F62:F67"/>
    <mergeCell ref="B51:B61"/>
    <mergeCell ref="G51:H51"/>
    <mergeCell ref="G53:H53"/>
    <mergeCell ref="G56:H56"/>
    <mergeCell ref="G60:G61"/>
    <mergeCell ref="H60:H61"/>
    <mergeCell ref="G76:G77"/>
    <mergeCell ref="H76:H77"/>
    <mergeCell ref="C77:F77"/>
    <mergeCell ref="B78:B86"/>
    <mergeCell ref="G78:H78"/>
    <mergeCell ref="G80:H80"/>
    <mergeCell ref="G83:H83"/>
    <mergeCell ref="G85:G86"/>
    <mergeCell ref="H85:H86"/>
    <mergeCell ref="C86:F86"/>
    <mergeCell ref="B62:B68"/>
    <mergeCell ref="B69:B77"/>
    <mergeCell ref="B87:B90"/>
    <mergeCell ref="G62:H62"/>
    <mergeCell ref="G65:H65"/>
    <mergeCell ref="G67:G68"/>
    <mergeCell ref="H67:H68"/>
    <mergeCell ref="C68:F68"/>
    <mergeCell ref="G69:H69"/>
    <mergeCell ref="G73:H7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6.2</vt:lpstr>
      <vt:lpstr>6.3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Surányi Anita</dc:creator>
  <cp:lastModifiedBy>Surányi Anita</cp:lastModifiedBy>
  <dcterms:created xsi:type="dcterms:W3CDTF">2024-11-28T14:19:52Z</dcterms:created>
  <dcterms:modified xsi:type="dcterms:W3CDTF">2025-07-21T10:40:02Z</dcterms:modified>
</cp:coreProperties>
</file>