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Közlekedés és szállítmányozás\Szállítmányozás alágazat\Közlekedésüz-ell tech\"/>
    </mc:Choice>
  </mc:AlternateContent>
  <xr:revisionPtr revIDLastSave="0" documentId="8_{690F5D25-617B-46C2-924C-327E4688C47A}"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2" r:id="rId2"/>
  </sheets>
  <definedNames>
    <definedName name="_xlnm._FilterDatabase" localSheetId="0" hidden="1">'6.2'!$A$1:$H$423</definedName>
    <definedName name="_xlnm._FilterDatabase" localSheetId="1" hidden="1">'6.3'!$A$1:$H$526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 i="2" l="1"/>
  <c r="H12" i="2"/>
  <c r="H22" i="2"/>
  <c r="H38" i="2"/>
  <c r="H47" i="2"/>
  <c r="H52" i="2"/>
  <c r="H56" i="2"/>
  <c r="H64" i="2"/>
  <c r="H78" i="2"/>
  <c r="H84" i="2"/>
  <c r="H94" i="2"/>
  <c r="H100" i="2"/>
  <c r="H115" i="2"/>
  <c r="H121" i="2"/>
  <c r="H135" i="2"/>
  <c r="H149" i="2"/>
  <c r="H154" i="2"/>
  <c r="H159" i="2"/>
  <c r="H163" i="2"/>
  <c r="H169" i="2"/>
  <c r="H175" i="2"/>
  <c r="F187" i="2" s="1"/>
  <c r="H181" i="2"/>
  <c r="H186" i="2"/>
  <c r="H8" i="1"/>
  <c r="H12" i="1"/>
  <c r="H16" i="1"/>
  <c r="H20" i="1"/>
  <c r="H24" i="1"/>
  <c r="H28" i="1"/>
  <c r="H32" i="1"/>
  <c r="H38" i="1"/>
  <c r="H44" i="1"/>
  <c r="H49" i="1"/>
  <c r="H53" i="1"/>
  <c r="H62" i="1"/>
  <c r="H68" i="1"/>
  <c r="H78" i="1"/>
  <c r="H83" i="1"/>
  <c r="F85" i="1" l="1"/>
</calcChain>
</file>

<file path=xl/sharedStrings.xml><?xml version="1.0" encoding="utf-8"?>
<sst xmlns="http://schemas.openxmlformats.org/spreadsheetml/2006/main" count="499" uniqueCount="294">
  <si>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</si>
  <si>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</si>
  <si>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</si>
  <si>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</si>
  <si>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</si>
  <si>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</si>
  <si>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</si>
  <si>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</si>
  <si>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</si>
  <si>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</si>
  <si>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Felméri és elemzi a gazdasági szereplők közti kapcsolatot.</t>
  </si>
  <si>
    <t>Ismeri a gazdasági szereplőket, azok jellemzőit, és a köztük lévő kapcsolatokat (pl. pénz és piac kapcsolatrendszere).</t>
  </si>
  <si>
    <t>Figyelemmel kíséri a gazdaság szereplői közötti kapcsolat alakulását. Nyitott az új gazdasági információk befogadására és elemzésére.</t>
  </si>
  <si>
    <t>Irányítás mellett feltárja a gazdasági szereplők közötti kapcsolatrendszert.</t>
  </si>
  <si>
    <t>Elkészíti a háztartás költségvetését figyelembe véve a bevételeket, a kiadásokat és megtakarításokat.</t>
  </si>
  <si>
    <t>Azonosítja a háztartás bevételi forrásainak és kiadásainak főbb kategóriáit.</t>
  </si>
  <si>
    <t>Pontosan végzi a számításokat. Igényeit reálisan határozza meg, figyelembe véve a háztartás költségvetésének kereteit/lehetőségeit, tiszteletben tartja az egyes családtagok igényeit.</t>
  </si>
  <si>
    <t>A háztartás költségvetésével kapcsolatban önállóan hoz döntéseket, és javaslatokat fogalmaz meg.</t>
  </si>
  <si>
    <t>Elkészíti a kapott információk alapján a háztartási munkamegosztást és időbeosztást.</t>
  </si>
  <si>
    <t>Megnevezi a háztartáson belüli főbb feladatokat. Ismeri a közöttük lévő fontossági sorrendet.</t>
  </si>
  <si>
    <t>Figyelembe veszi az egy háztartásban élők készségeit, erősségeit, gyengeségeit a feladatok kiosztásakor.</t>
  </si>
  <si>
    <t>Önállóan elkészíti saját vagy egy elképzelt háztartás munkamegosztását.</t>
  </si>
  <si>
    <t>Elemzi az egyes vállalkozási formákat, összehasonlítja az egyes típusok előnyeit, hátrányait.</t>
  </si>
  <si>
    <t>Felsorolja a vállalkozási formákat. Átfogóan ismeri az egyes típusok jellemzőit.</t>
  </si>
  <si>
    <t>Kritikusan szemléli az egyes vállalkozási formák jellemzőit, hogy az adott szituációban a legmegfelelőbb típust tudja kiválasztani.</t>
  </si>
  <si>
    <t>Egy adott gazdasági szituációban önálló javaslatokat fogalmaz meg az adekvát vállalkozási forma kiválasztására.</t>
  </si>
  <si>
    <t>Esettanulmányokon keresztül feldolgozza az állami költségvetés legfontosabb bevételeit, kiadásait.</t>
  </si>
  <si>
    <t>Azonosítja az állami bevételek és kiadások főbb kategóriáit, jellemzőit.</t>
  </si>
  <si>
    <t>Törekszik az állami költségvetés bevételeinek és kiadásainak alapos megismerésére és megértésére.</t>
  </si>
  <si>
    <t>A csoporttársakkal együttműködve, útmutatás alapján értelmezi az állami költségvetés alakulását.</t>
  </si>
  <si>
    <t>Esettanulmányokon keresztül alkalmazza az alapvető fogyasztói jogokat.</t>
  </si>
  <si>
    <t>Ismeri a szavatosság, termékfelelősség és a garancia fogalmát, jellemzőit. Megérti a fogyasztóvédelmi törvény előírásait.</t>
  </si>
  <si>
    <t>Szem előtt tartja az előírásokat, tiszteletben tartja a fogyasztók érdekeit, elkötelezett a fogyasztóvédelmi kérdések tisztázása iránt.</t>
  </si>
  <si>
    <t>Betartja és betartatja az előírásokat, korrigálja saját, vagy mások hibáit.</t>
  </si>
  <si>
    <t>A gyakorlatban alkalmazza a vállalkozást érintő jogi alapismereteket, értelmezi a különböző típusú szerződéseket.</t>
  </si>
  <si>
    <t>Ismeri a jogok és kötelezettségek fogalmát, az üzleti élet alapvető szerződéstípusait, alaki kellékeit.</t>
  </si>
  <si>
    <t>Elkötelezett a jogszabályok maradéktalan megismerése és betartása iránt.</t>
  </si>
  <si>
    <t>Irányítás mellett értelmezni tudja a jogi szövegeket.</t>
  </si>
  <si>
    <t>Vevőhöz / ügyfélhelyzethez igazított módon alkalmazza a megtanult kommunikációs technikákat (pl. adatbázisból hiányzó ügyféladatokat kér be, ajánlatot kér meglévő üzleti partnerektől, áruátvételkor tapasztalt eltéréseket rendez, panaszokat kezel).</t>
  </si>
  <si>
    <t>Ismeri a kommunikáció szereplőit, tényezőit és folyamatát, valamint az alapvető kommunikációs technikákat.</t>
  </si>
  <si>
    <t>Szem előtt tartja, hogy minden helyzet más kommunikációs stílust, technikát igényel, és a megtanult ismereteket ehhez igazítottan rugalmasan, empatikusan és proaktív módon alkalmazza.</t>
  </si>
  <si>
    <t>Önállóan dönt a helyzethez igazítottan, hogy milyen stílusban és technikát alkalmazva kommunikál, felelősséget vállal saját kommunikációs stílusáért.</t>
  </si>
  <si>
    <t>Adott szituációnak megfelelően alkalmazza a kulturált kapcsolattartás szabályait.</t>
  </si>
  <si>
    <t>Ismeri a hétköznapi és gazdasági életben használatos viselkedéskultúra alapvető szabályait.</t>
  </si>
  <si>
    <t>Képviseli és tudatosan alkalmazza szituációhoz igazítottan a kulturált kapcsolattartás szabályait. Magára nézve is kötelezőnek tartja az udvarias viselkedés etikai szabályait.</t>
  </si>
  <si>
    <t>Önállóan, felelősséggel használja a megtanult szabályokat, a kapott észrevételek, visszajelzések alapján folyamatosan fejleszti saját viselkedéskultúráját.</t>
  </si>
  <si>
    <t>Szövegszerkesztő, illetve táblázatkezelő szoftverrel alapszintű dokumentumot, illetve táblázatot készít és formáz (pl. tartalmi és formai követelményeknek megfelelő üzleti levelet ír).</t>
  </si>
  <si>
    <t>Ismeri a szövegszerkesztő formázás alapvető szabályait és a táblázatkezelő program felhasználási lehetőségeit. Üzleti levelet tud írni (ajánlatkérés, megrendelés, megrendelés visszaigazolása, érdeklődő levél).</t>
  </si>
  <si>
    <t>Az irodai szoftverek használata során törekszik a fenntartható, pontos, precíz munkára. Nyitott az új megoldásokra.</t>
  </si>
  <si>
    <t>Önállóan használja az irodai szoftvereket. Képes az önellenőrzésre és a hibák önálló javítására.</t>
  </si>
  <si>
    <t>Az ágazathoz tartozó témában információt keres az interneten, kiválasztja és feldolgozza azt.</t>
  </si>
  <si>
    <t>Ismeri a biztonságos internethasználat szabályait és a digitális, online kommunikáció eszközeit.</t>
  </si>
  <si>
    <t>Elfogadja és tiszteletben tartja a biztonságos internethasználat szabályait.</t>
  </si>
  <si>
    <t>Szakmai irányítással digitális tartalmakat keres meghatározott céllal és az instrukciók szerint felhasználja ezeket.</t>
  </si>
  <si>
    <t>Elemzi a kereskedelmi szolgáltatói tevékenység legfontosabb jellemzőit, összetettségét, és a különböző szolgáltatások körét.</t>
  </si>
  <si>
    <t>Ismeri a szolgáltatási tevékenység alapvető részeit, valamint annak legfontosabb termékeit és fajtáit, melyekkel ügyfélként is találkozik a mindennapokban.</t>
  </si>
  <si>
    <t>Érdeklődik és nyitott a kereskedelmi szolgáltatások megismerésére.</t>
  </si>
  <si>
    <t>Önállóan képes eligazodni a különböző szolgáltatások körében.</t>
  </si>
  <si>
    <t>Kiválasztja a szükséges/megfelelő adattartalmakat a bizonylatok kitöltéséhez.</t>
  </si>
  <si>
    <t>Ismeri a dokumentumok adattartalmát (nyugta, számla, szállítólevél).</t>
  </si>
  <si>
    <t>Érti az üzleti életben a dokumentálás fontosságát és a dokumentumok relevanciáját.</t>
  </si>
  <si>
    <t>Segítséggel képes nyugták pontos kitöltésére, a kitöltött számlákon, szállítóleveleken felismeri az alapvető formai hibákat.</t>
  </si>
  <si>
    <t>Megkülönbözteti az áruforgalmi folyamat egyes szakaszait. Átlátja az árubeszerzés, készletezés és az értékesítés alapvető kapcsolatát.</t>
  </si>
  <si>
    <t>Ismeri az áruforgalmi folyamat legfontosabb elemeit, jellemzőit, környezetvédelmi szabályait.</t>
  </si>
  <si>
    <t>Kritikusan szemléli az áruforgalom egyes szakaszait. Törekszik a gazdaságilag leghatékonyabb, környezetterhelés szempontjából fenntarthatóbb megoldások kialakítására.</t>
  </si>
  <si>
    <t>Önállóan eligazodik az áruforgalmi folyamat különböző szakaszaiban.</t>
  </si>
  <si>
    <t>Áruajánlással segíti a vevőt / ügyfelet a vásárlási döntésben.</t>
  </si>
  <si>
    <t>Ismeri a vásárlás lehetséges indítékait, a vásárlási döntés folyamatát, az értékesítési módokat és technikákat, felismeri a vevői típusokat.</t>
  </si>
  <si>
    <t>Az áruajánlás során empatikus és reflektív. Viselkedése minőségorientált. Fontosnak tartja az áruk környezetre gyakorolt hatását, felkészült arra, hogy erről a vásárlóknak pontos tájékoztatást adjon.</t>
  </si>
  <si>
    <t>Önálló javaslatokat fogalmaz meg, amelyekkel irányítja a vásárlási döntés folyamatát. Felelősséget vállal a vevő / ügyfél igényeinek kiszolgálásáért.</t>
  </si>
  <si>
    <t>Gazdasági ismeretek</t>
  </si>
  <si>
    <t>Gazdasági alapfogalmak</t>
  </si>
  <si>
    <t>A háztartás gazdálkodása</t>
  </si>
  <si>
    <t>Az állam gazdasági szerepe, feladatai</t>
  </si>
  <si>
    <t>Jogi alapfogalmak</t>
  </si>
  <si>
    <t>Tudatos fogyasztói magatartás</t>
  </si>
  <si>
    <t>Digitális alkalmazások</t>
  </si>
  <si>
    <t>Tízujjas vakírás</t>
  </si>
  <si>
    <t>Kommunikáció</t>
  </si>
  <si>
    <t>A munkahelyi kapcsolattartás szabályai</t>
  </si>
  <si>
    <t>Kapcsolatok a mindennapokban</t>
  </si>
  <si>
    <t>A kommunikációs folyamat</t>
  </si>
  <si>
    <t>A vállalkozások működtetése</t>
  </si>
  <si>
    <t>A vállalkozások gazdálkodása</t>
  </si>
  <si>
    <t>Marketing alapfogalmak</t>
  </si>
  <si>
    <t>Statisztikai alapfogalmak</t>
  </si>
  <si>
    <t>A vállalat termelői magatartása</t>
  </si>
  <si>
    <t>Nemzetközi gazdasági kapcsolatok</t>
  </si>
  <si>
    <t>Munkavédelmi ismeretek</t>
  </si>
  <si>
    <t>A gazdálkodási folyamatok elszámolása</t>
  </si>
  <si>
    <t>Ön- és társismeret fejlesztése</t>
  </si>
  <si>
    <r>
      <t xml:space="preserve">A tananyagelemek és a deszkriptorok projektszemléletű kapcsolódása: 
</t>
    </r>
    <r>
      <rPr>
        <sz val="11"/>
        <color theme="1"/>
        <rFont val="Franklin Gothic Book"/>
        <family val="2"/>
        <charset val="238"/>
      </rPr>
      <t>A Kereskedelem ágazati alapoktatásban tanulók megismerik a szolgáltatási tevékenységeket, azok jellemzőt, különös tekintettel a kereskedelmi szolgáltatásokat, az áruforgalmi folyamat szakaszait. A szolgáltatásokat szolgáltató és fogyasztó szerepben is értékelik. Tudatosan veszik igénybe az egyes szolgáltatásokat.</t>
    </r>
  </si>
  <si>
    <r>
      <t xml:space="preserve">A tananyagelemek és a deszkriptorok projektszemléletű kapcsolódása: 
</t>
    </r>
    <r>
      <rPr>
        <sz val="11"/>
        <color theme="1"/>
        <rFont val="Franklin Gothic Book"/>
        <family val="2"/>
        <charset val="238"/>
      </rPr>
      <t>A Kereskedelem ágazati alapoktatásban tanulók megismerik az áruforgalmi folyamat szakaszait. Az árubeszerzésről, készletezésről és az értékesítési folyamatról gazdasági/statisztikai adatokat gyűjtenek, azokat elemzik, gazdasági mutatók meghatározásával értékelik. Meghatározzák az áruforgalmi folyamatokba beavatkozás szükségességét, annak módját és időpontját. Megismerik az áruforgalmi tevékenység során betartandó környezetvédelmi-, munka-, tűz- és balesetvédelmi szabályokat. Az áruforgalmi tevékenységet, annak szakaszait nyereség elérése céljából folyamatosan elemzik.</t>
    </r>
  </si>
  <si>
    <r>
      <t xml:space="preserve">A tananyagelemek és a deszkriptorok projektszemléletű kapcsolódása: 
</t>
    </r>
    <r>
      <rPr>
        <sz val="11"/>
        <color theme="1"/>
        <rFont val="Franklin Gothic Book"/>
        <family val="2"/>
        <charset val="238"/>
      </rPr>
      <t>A háztartásokban élő személyek/családtagok személyes jellemzői, képességei, készségei, életkora és neme meghatározzák a személyek pozícióját, valamint a közöttük kialakult kapcsolatokat, viszonyokat. A Kereskedelem ágazati alapoktatásban részt vevő tanulók aktívan feltérképezik az egy háztartásban élők napi tevékenységeit. A rendelkezésre álló erőforrások számbavételével megtervezik a családon belüli munkamegosztást és időbeosztást.</t>
    </r>
  </si>
  <si>
    <r>
      <t xml:space="preserve">A tananyagelemek és a deszkriptorok projektszemléletű kapcsolódása: 
</t>
    </r>
    <r>
      <rPr>
        <sz val="11"/>
        <color theme="1"/>
        <rFont val="Franklin Gothic Book"/>
        <family val="2"/>
        <charset val="238"/>
      </rPr>
      <t>A Kereskedelem ágazati alapoktatásban részt vevőtanulók esettanulmányokon keresztül ismerik meg a központi költségvetést, annak bevételeit és kiadásait. Azonosítják az államháztartási rendszer fő elemeit,  valamint a központi költségvetés tételeit. Felismerik az állam szerepét a gazdaságban, és a gazdasági beavatkozás területeit. Útmutatás alapján értelmezik az állami költségvetés alakulását.</t>
    </r>
  </si>
  <si>
    <r>
      <t xml:space="preserve">A tananyagelemek és a deszkriptorok projektszemléletű kapcsolódása: 
</t>
    </r>
    <r>
      <rPr>
        <sz val="11"/>
        <color theme="1"/>
        <rFont val="Franklin Gothic Book"/>
        <family val="2"/>
        <charset val="238"/>
      </rPr>
      <t>A Kereskedelem ágazati alapoktatásban részt vevő tanulók megismerik a jogszabályokban megfogalmazott fogyasztóvédelmi alapismereteket, megértik azokat. Felismerik, hogy szolgáltatásnyújtó szerepben a fogyasztók alapvető jogait biztosítani kell, különös tekintettel a szavatosság, a termékfelelősség és a garancia érvényesítésére. Esetpéldákon keresztül rendezik az alapvető fogyasztói érdekeket sértő egyszerű eseteket.</t>
    </r>
  </si>
  <si>
    <r>
      <t xml:space="preserve">A tananyagelemek és a deszkriptorok projektszemléletű kapcsolódása: 
</t>
    </r>
    <r>
      <rPr>
        <sz val="11"/>
        <color theme="1"/>
        <rFont val="Franklin Gothic Book"/>
        <family val="2"/>
        <charset val="238"/>
      </rPr>
      <t>A Kereskedelem ágazati alapoktatásban tanulók megismerik a jogrendszer felépítését, a jogszabályok jelentőségét, a mindennapokban és a gazdasági életben betöltött szerepét, hierarchiáját. A jogszabályok betartásában elkötelezettek. Tanulmányozzák a vállalkozásokat érintő jogszabályokat és az üzleti életben használt legjellemzőbb szerződéstípusokat. Megismerik a szerződések formai és alaki követelményeit. A jogi alapismeretek birtokában irányítás mellett értelmezik a jogi szövegeket.</t>
    </r>
  </si>
  <si>
    <r>
      <t xml:space="preserve">A tananyagelemek és a deszkriptorok projektszemléletű kapcsolódása: 
</t>
    </r>
    <r>
      <rPr>
        <sz val="11"/>
        <color theme="1"/>
        <rFont val="Franklin Gothic Book"/>
        <family val="2"/>
        <charset val="238"/>
      </rPr>
      <t xml:space="preserve">A Kereskedelem ágazati alapoktatásban tanulók megismerik az alapvető illem-, etikett- és protokollszabályokat, az üzleti életben és a mindennapokban alkalmazott írásbeli és szóbeli kommunikáció normáit. Tanulmányozzák a kommunikáció folyamatát, felismerik a kommunikáció szereplőit, tényezőit. Helyzetgyakorlatok során felismerik a különböző kommunikációs stílusok és technikák üzleti és emberi kapcsolatokra gyakorolt hatását. Írásbeli kommunikációhoz, üzleti levelek megírásához információkat, adatokat gyűjtenek. </t>
    </r>
  </si>
  <si>
    <r>
      <t xml:space="preserve">A tananyagelemek és a deszkriptorok projektszemléletű kapcsolódása:
</t>
    </r>
    <r>
      <rPr>
        <sz val="11"/>
        <color theme="1"/>
        <rFont val="Franklin Gothic Book"/>
        <family val="2"/>
        <charset val="238"/>
      </rPr>
      <t>A Kereskedelem ágazati oktatásban tanulók megismerik az alapvető illem-, etikett- és protokollszabályokat. Helyzetgyakorlatokban bemutatják és értelmezik az üdvözlés, bemutatkozás, társalgás, konfliktusmegoldás, étkezés és öltözködés eltérő formáit. Megismerik a kulturált viselkedés szabályait a hétköznapi, hivatali és alkalmi események során. Emberi, üzleti kapcsolataikban a kulturált viselkedés szabályait követik.</t>
    </r>
  </si>
  <si>
    <r>
      <t xml:space="preserve">A tananyagelemek és a deszkriptorok projektszemléletű kapcsolódása: 
</t>
    </r>
    <r>
      <rPr>
        <sz val="11"/>
        <color theme="1"/>
        <rFont val="Franklin Gothic Book"/>
        <family val="2"/>
        <charset val="238"/>
      </rPr>
      <t>A Kereskedelem ágazati oktatásban résztvevők megismerik a számítógép szövegszerkesztő és táblázatkezelő alkalmazását, ezek segítségével alapszintű dokumentumokat, táblázatokat készítenek, formáznak. Megtanulják a tízujjas vakírást, ezzel készítik a dokumentumokat. Irodai szoftvereket használnak. Számítógépen üzleti leveleket írnak majd elektronikus levélben küldik el.</t>
    </r>
  </si>
  <si>
    <r>
      <t xml:space="preserve">A tananyagelemek és a deszkriptorok projektszemléletű kapcsolódása: 
</t>
    </r>
    <r>
      <rPr>
        <sz val="11"/>
        <color theme="1"/>
        <rFont val="Franklin Gothic Book"/>
        <family val="2"/>
        <charset val="238"/>
      </rPr>
      <t>A Kereskedelem ágazati alapoktatásban tanulók megismerik a biztonságos internethasználat szabályait. Az internethasználat során e szabályokat elfogadják, figyelembe veszik. Az interneten digitális tartalmakat, meghatározott céllal információkat keresnek, ellenőrzik azok helyességét, valódiságát. Az információkat feldolgozzák, a kitűzött cél eléréséhez felhasználják.</t>
    </r>
  </si>
  <si>
    <r>
      <t xml:space="preserve">A tananyagelemek és a deszkriptorok projektszemléletű kapcsolódása: 
</t>
    </r>
    <r>
      <rPr>
        <sz val="11"/>
        <color theme="1"/>
        <rFont val="Franklin Gothic Book"/>
        <family val="2"/>
        <charset val="238"/>
      </rPr>
      <t xml:space="preserve">A Kereskedelem ágazati alapoktatásban résztvevők tanulmányaik alatt megértik a gazdálkodási tevékenység és a gazdálkodási folyamatok dokumentálásának fontosságát. Megismerik az értékesítés dokumentumait (nyugta, számla, szállítólevél), azok adattartalmát, helyes kitöltését. A fenti dokumentumok vagy bizonylatok kitöltéséhez önállóan kiválasztják a szükséges adatokat és szabályosan kitöltik az árukat kísérő bizonylatokat (nyugtát, számlát, szállítólevelet). </t>
    </r>
  </si>
  <si>
    <r>
      <t xml:space="preserve">A tananyagelemek és a deszkriptorok projektszemléletű kapcsolódása: 
</t>
    </r>
    <r>
      <rPr>
        <sz val="11"/>
        <color theme="1"/>
        <rFont val="Franklin Gothic Book"/>
        <family val="2"/>
        <charset val="238"/>
      </rPr>
      <t>A Kereskedelem ágazati alapoktatásban tanuló megismeri az áruértékesítés növelésére alkalmazandó eszközöket, módszereket. Megismeri továbbá a fogyasztók magatartását és a vásárlásösztönzés lehetőségeit. Megismeri a vevőtípusokat, a vásárlás indítékait, a vásárlási döntés folyamatát, valamint az értékesítési módokat és technikákat. Helyzetgyakorlat során a vásárlók pontos tájékoztatását, az áruajánlást az áruk ismerete birtokában és a fogyasztóvédelmi szabályok betartásával végzi. A vásárlók kérdéseire szakszerűen válaszol, viselkedése empatikus.</t>
    </r>
  </si>
  <si>
    <t>Ajánlatkérő levél elkészítése, kiküldése: A Kereskedelem ágazati alapoktatásban résztvevők feladata egy árajánlatkérő levél megírása és a lehetséges szállítóknak való kiküldése. Ehhez meg kell ismerniük az üzleti levél/ajánlatkérő levél tartalmi és formai követelményeit, a szövegszerkesztő programot, az adatbázist és az internet célszerű használatát, valamint az elektronikus levél (e-mail) küldése tartalmi és formai követelményeit, az üzleti kapcsolatok, az írásbeli kommunikáció normáit. A projekt során a tanulók meghatározzák a beszerzendő áruk körét, minőségét, saját adatbázisból és/vagy internetről megkeresik és kiválasztják a lehetséges ajánlattevőket. Megfogalmazzák az árajánlatkérést: benne a beszerzendő áruk körét, minőségét, mennyiségét, a szállítási- és fizetési feltételeket, különleges kéréseket. A formai követelmények betartásával, szövegszerkesztő program segítségével elkészítik az üzleti levelet. Végül e-mailben csatolmányként elküldik úgy, hogy a kísérő levelet az üzleti életben alkalmazott protokoll szabályok alapján fogalmazzák meg és elvégzik az e-mail beállításait (visszaigazolás, sürgősség, stb...)</t>
  </si>
  <si>
    <t>Egy család/háztartás egy havi költségvetésének elkészítése: A Kereskedelem ágazati alapoktatásban résztvevők feladata egy tetszőleges család egyhavi költségvetésének elkészítése, az adatok táblázatba foglalása. Ehhez meg kell ismerniük a háztartáson belüli munka- és időbeosztást, a háztartás bevételeit, kiadásait, megtakarításait valamint Excel táblázat készítését. A projekt során a tanulók számba veszik a háztartás tagjait, a kereső és az eltartott családtagokat. Meghatározzák az állandó költségeket, a következő hónapban költségekkel járó célokat, a költségek nagyságát (változó költségeket), továbbá a bevételi forrásokat, az egyhavi bevételek nagyságát, majd az összes kiadást, azok nagyságát. A bevételeket és kiadásokat Excel táblázatban jelenítik meg. Az egyhavi bevételeket és kiadásokat összesítik, az egyenleg alapján a tanulók a következő időszakra/hónapra gazdasági döntéseket hoznak. A várható bevételeket és kiadásokat tételenként felsorolják, összesítik, költségvetést elkészítenek, majd táblázatba foglalják.</t>
  </si>
  <si>
    <r>
      <t xml:space="preserve">A tananyagelemek és a deszkriptorok projektszemléletű kapcsolódása: 
</t>
    </r>
    <r>
      <rPr>
        <sz val="11"/>
        <color theme="1"/>
        <rFont val="Franklin Gothic Book"/>
        <family val="2"/>
        <charset val="238"/>
      </rPr>
      <t>A Kereskedelem ágazati alapoktatásban résztvevők megismerkednek a hazai- és külgazdaság szereplőivel, fontos jellemzőikkel, valamint működésük jogi és gazdasági környezetével. Működésük és a közöttük lévő kapcsolatok megismerésével a piac és a piacgazdaság folyamatait, a folyamatokban a pénz szerepét projektmunkában feltárják, megismerik. Projektmunka keretében vizsgálják a háztartások, a vállalkozások, illetve a hazai és nemzetközi gazdasági szervezetek szerepét és tevékenységét.</t>
    </r>
  </si>
  <si>
    <r>
      <t xml:space="preserve">A tananyagelemek és a deszkriptorok projektszemléletű kapcsolódása: 
</t>
    </r>
    <r>
      <rPr>
        <sz val="11"/>
        <color theme="1"/>
        <rFont val="Franklin Gothic Book"/>
        <family val="2"/>
        <charset val="238"/>
      </rPr>
      <t xml:space="preserve">A Kereskedelem ágazati alapoktatásban részt vevő tanulók a saját családjukban megismerik a háztartások bevételeit és kiadásait. A háztartás bevételei és kiadásai alapján a tanulók egyszerű költségvetést készíthetnek és elemezhetnek. Az adatok ismeretében értékelhetővé válik a háztartás pénzgazdálkodása. A bevételek és kiadások  ésszerű tervezésével egy tetszőleges háztartás pénzgazdálkodását megtervezik.  Dönthetés születhet a bevételi források bővítéséről, illetve a kiadások csökkentéséről valmint felismerhetik a megtakarítások jelentőségét A bevételi források bővítése érdekében érdekében akár hitel felvételéről is lehet dönteni. </t>
    </r>
  </si>
  <si>
    <r>
      <t xml:space="preserve">A tananyagelemek és a deszkriptorok projektszemléletű kapcsolódása: 
</t>
    </r>
    <r>
      <rPr>
        <sz val="11"/>
        <color theme="1"/>
        <rFont val="Franklin Gothic Book"/>
        <family val="2"/>
        <charset val="238"/>
      </rPr>
      <t>A tanulók megismerkednek az egyéni vállalkozás, valamint a társas vállalkozások típusainak jellemzőivel, alapításával és működésével. Elemzik az egyes vállalkozási formákat, összehasonlítják azok előnyeit és hátrányait. A vállalkozási formák megismerését követően egy adott szituációban kiválasztják a legmegfelelőbb típust, miközben fejlődik döntéshozó képességük és gazdasági gondolkodásuk.</t>
    </r>
  </si>
  <si>
    <t>"A" A GAZDÁLKODÁSI TEVÉKENYSÉG ALAPJAI (1; 2; 3; 4; 5; 7. SOR)</t>
  </si>
  <si>
    <t>"B" ÁRUFORGALMI TEVÉKENYSÉG (6; 12; 13; 14; 15. SOR)</t>
  </si>
  <si>
    <t>"C" KAPCSOLATTARTÁS A GAZDASÁG SZEREPLŐI KÖZÖTT (8; 9; 10; 11. SOR)</t>
  </si>
  <si>
    <t>Ágazati alapoktatás összes óraszáma:</t>
  </si>
  <si>
    <r>
      <t xml:space="preserve">időkeret: </t>
    </r>
    <r>
      <rPr>
        <sz val="11"/>
        <color theme="1"/>
        <rFont val="Franklin Gothic Book"/>
        <family val="2"/>
        <charset val="238"/>
      </rPr>
      <t>5 óra</t>
    </r>
  </si>
  <si>
    <r>
      <t xml:space="preserve">Kapcsolódó tananyagegységek:
</t>
    </r>
    <r>
      <rPr>
        <sz val="11"/>
        <color theme="1"/>
        <rFont val="Franklin Gothic Book"/>
        <family val="2"/>
        <charset val="238"/>
      </rPr>
      <t>"A", "C"
(7; 8; 9; 10; 11.)</t>
    </r>
  </si>
  <si>
    <r>
      <t xml:space="preserve">Kapcsolódó tananyagegységek: 
</t>
    </r>
    <r>
      <rPr>
        <sz val="11"/>
        <color theme="1"/>
        <rFont val="Franklin Gothic Book"/>
        <family val="2"/>
        <charset val="238"/>
      </rPr>
      <t>"A", "C"
(2; 3; 10)</t>
    </r>
  </si>
  <si>
    <r>
      <t>Kapcsolódó tananyagegységek:</t>
    </r>
    <r>
      <rPr>
        <sz val="11"/>
        <color theme="1"/>
        <rFont val="Franklin Gothic Book"/>
        <family val="2"/>
        <charset val="238"/>
      </rPr>
      <t xml:space="preserve">
"F"</t>
    </r>
  </si>
  <si>
    <r>
      <t xml:space="preserve">időkeret: </t>
    </r>
    <r>
      <rPr>
        <sz val="11"/>
        <color theme="1"/>
        <rFont val="Franklin Gothic Book"/>
        <family val="2"/>
        <charset val="238"/>
      </rPr>
      <t>12 óra</t>
    </r>
  </si>
  <si>
    <r>
      <t xml:space="preserve">Fedélzeti műveletek, kisgéphajó-vezetés és vízből mentési gyakorlat
</t>
    </r>
    <r>
      <rPr>
        <sz val="11"/>
        <color theme="1"/>
        <rFont val="Franklin Gothic Book"/>
        <family val="2"/>
        <charset val="238"/>
      </rPr>
      <t>A tanulók egy komplex gyakorlati projekt során részt vesznek egy hajó fedélzeti műveleteiben, ahol kötélmunkákat, rakodási feladatokat és manővereket hajtanak végre. Ezt követően kisgéphajóval önállóan manővereznek, majd egy szimulált vízből mentési helyzetben mentési és elsősegélynyújtási feladatokat is ellátnak. A projekt során értékelik a végrehajtott műveletek biztonságát, hatékonyságát, és megbeszélik a tapasztalatokat.</t>
    </r>
  </si>
  <si>
    <r>
      <t xml:space="preserve">Kapcsolódó tananyagegységek:
</t>
    </r>
    <r>
      <rPr>
        <sz val="11"/>
        <color theme="1"/>
        <rFont val="Franklin Gothic Book"/>
        <family val="2"/>
        <charset val="238"/>
      </rPr>
      <t>"G"</t>
    </r>
  </si>
  <si>
    <r>
      <t xml:space="preserve">időkeret: </t>
    </r>
    <r>
      <rPr>
        <sz val="11"/>
        <color theme="1"/>
        <rFont val="Franklin Gothic Book"/>
        <family val="2"/>
        <charset val="238"/>
      </rPr>
      <t>8 óra</t>
    </r>
  </si>
  <si>
    <r>
      <t xml:space="preserve">Útvonal- és fuvarozási terv készítése belvízi hajózásra
</t>
    </r>
    <r>
      <rPr>
        <sz val="11"/>
        <color theme="1"/>
        <rFont val="Franklin Gothic Book"/>
        <family val="2"/>
        <charset val="238"/>
      </rPr>
      <t>A tanulók egy konkrét áruszállítási vagy személyszállítási feladathoz részletes útvonaltervet készítenek, figyelembe véve a vízállást, a hazai és európai víziutakat, a jogi szabályozásokat és a multimodális lehetőségeket. A projekt során elektronikus információs rendszereket használnak, értékelik a szállítási alternatívákat, és javaslatot tesznek a leggazdaságosabb, legbiztonságosabb megoldásra.</t>
    </r>
  </si>
  <si>
    <r>
      <t xml:space="preserve">Kapcsolódó tananyagegységek:
</t>
    </r>
    <r>
      <rPr>
        <sz val="11"/>
        <color theme="1"/>
        <rFont val="Franklin Gothic Book"/>
        <family val="2"/>
        <charset val="238"/>
      </rPr>
      <t>"A", "H"</t>
    </r>
  </si>
  <si>
    <r>
      <t>időkeret:</t>
    </r>
    <r>
      <rPr>
        <sz val="11"/>
        <color theme="1"/>
        <rFont val="Franklin Gothic Book"/>
        <family val="2"/>
        <charset val="238"/>
      </rPr>
      <t xml:space="preserve"> 8 óra</t>
    </r>
  </si>
  <si>
    <r>
      <t xml:space="preserve">Hajózási vállalkozás napi működtetésének szervezése
</t>
    </r>
    <r>
      <rPr>
        <sz val="11"/>
        <color theme="1"/>
        <rFont val="Franklin Gothic Book"/>
        <family val="2"/>
        <charset val="238"/>
      </rPr>
      <t>A tanulók egy hajózási vállalkozás mindennapi működését modellezik: megtervezik és megszervezik a napi feladatokat, gondoskodnak a szükséges anyagok és eszközök beszerzéséről, kezelik a munkaügyi és adminisztrációs nyilvántartásokat, valamint elkészítik a személyzeti beosztásokat. A projekt során figyelmet fordítanak a pénzügyi kapcsolatok kezelésére, és a vállalkozás működőképességének fenntartására. Munkájukat vezetői irányítás mellett, önállóan és felelősséggel végzik.</t>
    </r>
  </si>
  <si>
    <t>Szakmairányok közös óraszáma:</t>
  </si>
  <si>
    <r>
      <t>A tananyagelemek és a deszkriptorok projektszemléletű kapcsolódása:</t>
    </r>
    <r>
      <rPr>
        <sz val="11"/>
        <color theme="1"/>
        <rFont val="Franklin Gothic Book"/>
        <family val="2"/>
        <charset val="238"/>
      </rPr>
      <t xml:space="preserve">
Egy komplex szakmai feladat megoldásával a tanulók saját hajózási vállalkozást működtetnek, részletesen megismerik a vállalkozás alapításával, működtetésével és megszüntetésével kapcsolatos szabályokat, valamint a gazdaságosság és működőképesség fenntartásának fontosságát. A projekt során önállóan és teljes felelősséggel végzik a vállalkozás irányítását, fejlesztik vállalkozói, szervezési és pénzügyi ismereteiket, és megtanulják, hogyan lehet a piaci kihívásokra gyorsan és hatékonyan reagálni.</t>
    </r>
  </si>
  <si>
    <t>Vállalkozás-üzletvitel, pénzügy, adózás</t>
  </si>
  <si>
    <t>Vezetés, szervezetfejlesztés</t>
  </si>
  <si>
    <t>Vezetési, igazgatási és jogi ismeretek</t>
  </si>
  <si>
    <t xml:space="preserve">Saját hajózási vállalkozásának működtetése során önállósága és felelőssége teljes körű. </t>
  </si>
  <si>
    <t xml:space="preserve">Meghatározónak tartja a gazdaságosság, és működőképesség fenntartását. </t>
  </si>
  <si>
    <t xml:space="preserve">Ismeri a vállalkozások alapításával, működtetésével, megszüntetésével kapcsolatos szabályokat. </t>
  </si>
  <si>
    <t xml:space="preserve">Saját hajózási vállalkozást működtet. </t>
  </si>
  <si>
    <t>"A" HAJÓZÁSI VÁLLALKOZÁS MŰKÖDTETÉSE ÉS NAPI TEVÉKENYSÉGEK SZERVEZÉSE 
(1; 2; 3; 5; 6; 18; 23. SOR)</t>
  </si>
  <si>
    <r>
      <t>A tananyagelemek és a deszkriptorok projektszemléletű kapcsolódása:</t>
    </r>
    <r>
      <rPr>
        <sz val="11"/>
        <color theme="1"/>
        <rFont val="Franklin Gothic Book"/>
        <family val="2"/>
        <charset val="238"/>
      </rPr>
      <t xml:space="preserve">
Önálló vagy csoportos feladatmegoldás során a tanulók előkészítik a személy-, egészség-, nyugdíj-, áru-, felelősség- és casco biztosításokat, megismerik a különböző biztosítási formákat, azok megkötésének fontosságát és a személy- és vagyonvédelem alapjait. A projekt során figyelemmel kísérik a biztosítások változásait, felelősen végzik az előkészítési feladatokat, és megtanulják, hogyan lehet a vállalkozás és a munkatársak érdekeit hosszú távon védeni.</t>
    </r>
  </si>
  <si>
    <t>Utaskezelés, személyszállítás</t>
  </si>
  <si>
    <t>Hajózási üzemtan</t>
  </si>
  <si>
    <t xml:space="preserve">Önállóan, felelősséggel végzi a biztosítások előkészítésének feladatait. </t>
  </si>
  <si>
    <t xml:space="preserve">Figyelemmel kíséri a biztosítások változásait. </t>
  </si>
  <si>
    <t xml:space="preserve">Ismeri a biztosítási formákat, azok megkötésének fontosságát a személy és vagyonvédelem legfontosabb jellemzőit. </t>
  </si>
  <si>
    <t xml:space="preserve">Személy, egészség, nyugdíj, áru, felelősség és casco biztosításokat készít elő. </t>
  </si>
  <si>
    <t>"H" DOKUMENTÁCIÓKEZELÉS, SZÁMVITEL ÉS SZÁMLÁZÁS, BIZTOSÍTÁSI FORMÁK 
(19; 20; 21; 22. SOR)</t>
  </si>
  <si>
    <r>
      <t>A tananyagelemek és a deszkriptorok projektszemléletű kapcsolódása:</t>
    </r>
    <r>
      <rPr>
        <sz val="11"/>
        <color theme="1"/>
        <rFont val="Franklin Gothic Book"/>
        <family val="2"/>
        <charset val="238"/>
      </rPr>
      <t xml:space="preserve">
Egy valós munkafolyamatot modellezve a tanulók fuvarlevelet, hajóraklevelet és számlát állítanak ki manuálisan és elektronikusan, megismerik a fuvarozás okmányait, a kitöltés szabályait és a kapcsolódó szoftverek használatát. A projekt során vezetői irányítás mellett végzik az adminisztratív feladatokat, fejlesztik precizitásukat, és megtanulják a dokumentáció pontos vezetésének jelentőségét a hajózási vállalkozások működésében.</t>
    </r>
  </si>
  <si>
    <t>Számítástechnika és infokommunikáció</t>
  </si>
  <si>
    <t>Műszaki és üzemviteli ismeretek</t>
  </si>
  <si>
    <t>Kikötői üzemtan</t>
  </si>
  <si>
    <t xml:space="preserve">Vezetői irányítás mellett végzi a fuvar- és raklevelek, illetve a számlák elkészítését. </t>
  </si>
  <si>
    <t xml:space="preserve">Elfogadja a fuvar- és raklevelek, illetve számlák kiállítására vonatkozó szabályokat. </t>
  </si>
  <si>
    <t xml:space="preserve">Ismeri a fuvarozás okmányait, azok kitöltésére vonatkozó szabályokat, illetve a szoftvereket, azok használatát és a biztonsági előírásokat. </t>
  </si>
  <si>
    <t xml:space="preserve">Fuvarlevelet, hajóraklevelet (Bill of Lading, B/L), illetve számlát állít ki manuálisan és/vagy elektronikusan. </t>
  </si>
  <si>
    <r>
      <t xml:space="preserve">A tananyagelemek és a deszkriptorok projektszemléletű kapcsolódása:
</t>
    </r>
    <r>
      <rPr>
        <sz val="11"/>
        <color theme="1"/>
        <rFont val="Franklin Gothic Book"/>
        <family val="2"/>
        <charset val="238"/>
      </rPr>
      <t>Egy gyakorlati projekt keretében a tanulók használják az irodai és ügyviteli szoftvereket, valamint a vállalkozások számára hatóságilag előírt ügyviteli, nyilvántartási és számlázási programokat. A projekt során törekednek a szabályok következetes betartására, önellenőrzést végeznek, önállóan javítják a hibákat, és fejlesztik digitális kompetenciáikat, amelyek elengedhetetlenek a modern hajózási vállalkozások hatékony működtetéséhez.</t>
    </r>
  </si>
  <si>
    <t>Hajós infokommunikációs eszközök</t>
  </si>
  <si>
    <t>Hajózástan, kezelés és üzemeltetés</t>
  </si>
  <si>
    <t xml:space="preserve">Az ügyviteli, nyilvántartási és számlázási munkája során képes az önellenőrzésre és a hibák önálló javítására. </t>
  </si>
  <si>
    <t xml:space="preserve">Törekszik az ügyviteli, a nyilvántartási és számlázási szabályok következetes betartására. </t>
  </si>
  <si>
    <t xml:space="preserve">Ismeri az irodai és ügyviteli, valamint nyilvántartási és számlázási szoftvereket. </t>
  </si>
  <si>
    <t>Használja az irodai és ügyviteli szoftvereket. Alkalmazza a vállalkozások számára hatóságilag előírt ügyviteli, nyilvántartási és számlázási programokat.</t>
  </si>
  <si>
    <r>
      <t>A tananyagelemek és a deszkriptorok projektszemléletű kapcsolódása:</t>
    </r>
    <r>
      <rPr>
        <sz val="11"/>
        <color theme="1"/>
        <rFont val="Franklin Gothic Book"/>
        <family val="2"/>
        <charset val="238"/>
      </rPr>
      <t xml:space="preserve">
Valós munkafolyamatot modellezve a tanulók alkalmazzák a vállalkozásokra vonatkozó adózási és számviteli előírásokat, részletesen megismerik az adózás rendjét, az alapvető számviteli szabályokat és a kapcsolódó adminisztrációs feladatokat. A projekt során elfogadják és alkalmazzák az adózási és számviteli szabályokat, önállóan végzik az adminisztrációs munkát, és felelősséget vállalnak a szabályok betartásáért, valamint a precíz munkavégzésért.</t>
    </r>
  </si>
  <si>
    <t xml:space="preserve">Betartja és betartatja az adózás rendjére és a számvitelre vonatkozó szabályokat, előírásokat. </t>
  </si>
  <si>
    <t xml:space="preserve">Elfogadja az adózási és számviteli szabályokat. </t>
  </si>
  <si>
    <t xml:space="preserve">Tisztában van az adózás rendjével (jövedelemadó, általános forgalmi adó, társasági adó stb.) és az alapvető számviteli szabályokkal. </t>
  </si>
  <si>
    <t xml:space="preserve">Alkalmazza a vállalkozásokra vonatkozó adózási és számviteli előírásokat. </t>
  </si>
  <si>
    <t>"H" DOKUMENTÁCIÓKEZELÉS, SZÁMVITEL ÉS SZÁMLÁZÁS, BIZTOSÍTÁSI FORMÁK
 (19; 20; 21; 22. SOR)</t>
  </si>
  <si>
    <r>
      <t>A tananyagelemek és a deszkriptorok projektszemléletű kapcsolódása:</t>
    </r>
    <r>
      <rPr>
        <sz val="11"/>
        <color theme="1"/>
        <rFont val="Franklin Gothic Book"/>
        <family val="2"/>
        <charset val="238"/>
      </rPr>
      <t xml:space="preserve">
A projektfeladat végrehajtása során a tanulók elvégzik a hajózási vállalkozás alapvető banki ügyeit, megismerik a banki szolgáltatások szabályait, eljárásrendjét és a pénzügyi kapcsolatok kezelésének alapelveit. A projekt során önálló javaslatokat dolgoznak ki a vállalkozás banki kapcsolatainak javítására, miközben figyelembe veszik mind a vállalkozás, mind a bank üzleti érdekeit, és fejlesztik pénzügyi, kommunikációs és döntéshozatali készségüket.</t>
    </r>
  </si>
  <si>
    <t xml:space="preserve">Önálló javaslatokat fogalmaz meg a hajózási vállalkozás banki kapcsolatainak javítására. </t>
  </si>
  <si>
    <t xml:space="preserve">Szem előtt tartja mind a hajózási vállalkozás, mind a bank üzleti érdekeit. </t>
  </si>
  <si>
    <t xml:space="preserve">Ismeri a banki szolgáltatások szabályait és eljárásrendjét. </t>
  </si>
  <si>
    <t xml:space="preserve">Intézi a hajózási vállalkozás alapvető banki ügyeit. </t>
  </si>
  <si>
    <t>"A" HAJÓZÁSI VÁLLALKOZÁS MŰKÖDTETÉSE ÉS NAPI TEVÉKENYSÉGEK SZERVEZÉSE (1; 2; 3; 5; 6; 18; 23. SOR)</t>
  </si>
  <si>
    <r>
      <t>A tananyagelemek és a deszkriptorok projektszemléletű kapcsolódása:</t>
    </r>
    <r>
      <rPr>
        <sz val="11"/>
        <color theme="1"/>
        <rFont val="Franklin Gothic Book"/>
        <family val="2"/>
        <charset val="238"/>
      </rPr>
      <t xml:space="preserve">
Egy önálló vagy csoportos feladatmegoldás során a tanulók alkalmazzák a polgári jog szerződésekre, teljesítésre, hibás teljesítésre, végrehajtásra, inkasszóra vonatkozó szabályokat, különös tekintettel az elektronikus szerződéskötés lehetőségeire. A projekt során önállóan készítik elő a szerződéseket, figyelembe veszik a vállalkozás érdekeit és a jogszabályi környezetet, és fejlesztik jogértelmezési, problémamegoldó és digitális kompetenciáikat.</t>
    </r>
  </si>
  <si>
    <t>A belvízi közlekedés, szállítás jogi alapjai</t>
  </si>
  <si>
    <t xml:space="preserve">Önállóan, a vállalkozás érdekei és a vonatkozó jogszabályok alapján készíti elő a szerződéseket. </t>
  </si>
  <si>
    <t xml:space="preserve">Fogékony az online módon köthető szerződésekre. </t>
  </si>
  <si>
    <t xml:space="preserve">Ismeri a polgári jogi kódex (Ptk.)  szerződéskötésre és teljesítésre vonatkozó szabályait, valamint az elektronikus úton történő szerződéskötés különös szabályait. </t>
  </si>
  <si>
    <t xml:space="preserve">Alkalmazza a polgári jog szerződésekre, teljesítésre, hibás teljesítésre, végrehajtásra, inkasszóra vonatkozó szabályait. </t>
  </si>
  <si>
    <t>"D" SZERZŐDÉSEK, JOGI ÉS HATÓSÁGI ÜGYINTÉZÉS A HAJÓZÁSBAN 
(8; 11; 17. SOR)</t>
  </si>
  <si>
    <r>
      <t>A tananyagelemek és a deszkriptorok projektszemléletű kapcsolódása:</t>
    </r>
    <r>
      <rPr>
        <sz val="11"/>
        <color theme="1"/>
        <rFont val="Franklin Gothic Book"/>
        <family val="2"/>
        <charset val="238"/>
      </rPr>
      <t xml:space="preserve">
Egy komplex szakmai feladat megoldásával a tanulók alkalmazzák a hajózási, árufuvarozási, személyszállítási és multimodális szállítási piac előírásait, valamint az ADN szabályait. A projekt során részletesen megismerik a fuvareszközöket, a rakományok kezelését, a kapcsolódó okmányokat és a multimodális rendszerbe bevont kikötőket. A tanulók törekednek a piac előírásai és a vállalati érdekek közötti összhang megteremtésére, vezetői ellenőrzés mellett végzik a feladatokat, és fejlesztik jogi, szervezési és logisztikai ismereteiket.</t>
    </r>
  </si>
  <si>
    <t>A vízi közlekedés alapfogalmai</t>
  </si>
  <si>
    <t>Hajózási alapismeretek</t>
  </si>
  <si>
    <t>Árukezelés, belvízi áruszállítás</t>
  </si>
  <si>
    <t>Marinák, rekreációs kikötők</t>
  </si>
  <si>
    <t>Üzemi kikötők, hajójavító üzemek</t>
  </si>
  <si>
    <t>Személyhajó-, komp- és révhajókikötők</t>
  </si>
  <si>
    <t>Belvízi áruforgalmi kikötők, rakodók</t>
  </si>
  <si>
    <t xml:space="preserve">Vezetői ellenőrzés mellett alkalmazza a hajózási, árufuvarozási és személyszállítási piac előírásait és összefüggéseit. </t>
  </si>
  <si>
    <t xml:space="preserve">Törekszik a piac előírásai és összefüggései, valamint a hajózási vállalat érdekei közötti összhang megteremtésére. </t>
  </si>
  <si>
    <t xml:space="preserve">Ismeri a fuvareszközöket, a használható egység- rakományok, rakományok maximális súlyát és terjedelmét, a multimodiális rendszerbe bevont kikötőket és csomópontokat.  Tisztában van a hajórakományt kísérő belpiaci, nemzetközi árufuvarozási, multimodiális szállítás és ADN okmányokkal. </t>
  </si>
  <si>
    <t xml:space="preserve">Alkalmazza a hajózási, árufuvarozási, továbbá a vízi személyszállítási piac előírásait és összefüggéseit, valamint a multimodiális szállításra vonatkozó előírásokat, összefüggéseket, és az ADN szabályait. </t>
  </si>
  <si>
    <t>"G" A BELVÍZI ÁRUSZÁLLÍTÁS JOGI HÁTTERE, ÚTVONALTERVEZÉS ÉS FUVARPIACI GYAKORLAT 
(12; 15; 16. SOR)</t>
  </si>
  <si>
    <r>
      <t>A tananyagelemek és a deszkriptorok projektszemléletű kapcsolódása:</t>
    </r>
    <r>
      <rPr>
        <sz val="11"/>
        <color theme="1"/>
        <rFont val="Franklin Gothic Book"/>
        <family val="2"/>
        <charset val="238"/>
      </rPr>
      <t xml:space="preserve">
Egy valós szakmai kihívás feldolgozásával a tanulók a rakodási tevékenység tervezése és a fuvarozási útvonaltervezés során alkalmazzák az európai és hazai víziutak, valamint a vízállás összefüggéseit. A projekt során megismerik a hajózási földrajzot, a vízrajzi sajátosságokat, a hajós infokommunikációs rendszereket, és önálló javaslatokat tesznek a vállalkozás gazdasági céljainak elérésére, miközben figyelembe veszik a biztonságos hajózást, a szállítási időt és a költségek optimalizálását.</t>
    </r>
  </si>
  <si>
    <t>Művelettan, nautika, vezetés, üzemeltetés</t>
  </si>
  <si>
    <t>Hajózási földrajz, vízrajz, vízi utak</t>
  </si>
  <si>
    <t xml:space="preserve">Önálló javaslatokat fogalmaz meg a vállalkozás kitűzött gazdasági céljának elérésére. </t>
  </si>
  <si>
    <t xml:space="preserve">Szem előtt tartja a biztonságos hajózást, az áruszállítás gyorsaságát, a szállítási időre és a raktározási költségek csökkentésére vonatkozó vállalkozási célokat. </t>
  </si>
  <si>
    <t xml:space="preserve">Ismeri a főbb európai és a hazai víziutakat, kikötőket a vízállás és előrejelzés számítását, lehetőségét és fontosságát, ennek érdekében hajózási elektronikus információs szolgáltatásokat használ </t>
  </si>
  <si>
    <t xml:space="preserve">A rakodási és fuvarozási útvonaltervezés során alkalmazza az európai belvízi víziutak és a mindenkori vízállás összefüggéseit. </t>
  </si>
  <si>
    <r>
      <t>A tananyagelemek és a deszkriptorok projektszemléletű kapcsolódása:</t>
    </r>
    <r>
      <rPr>
        <sz val="11"/>
        <color theme="1"/>
        <rFont val="Franklin Gothic Book"/>
        <family val="2"/>
        <charset val="238"/>
      </rPr>
      <t xml:space="preserve">
Egy adott baleseti helyzetet szimulálva a tanulók elsősegélynyújtási, újraélesztési és vízből mentési feladatokat gyakorolnak, különös tekintettel a személyhajózási helyzetekre. A projekt során elkötelezetten védik az életet és az egészséget, a helyzettől függően önállóan vagy csapatban végzik a mentési tevékenységeket, és megtanulják a vízbiztonság, a mentőeszközök használata és a gyors beavatkozás szabályait.</t>
    </r>
  </si>
  <si>
    <t>Vízbiztonság</t>
  </si>
  <si>
    <t>MOB (ember a vízben) felkutatás, mentés</t>
  </si>
  <si>
    <t>Mentőcsónak, szolgálati kisgéphajó</t>
  </si>
  <si>
    <t>Egyéni és kollektív mentőeszközök</t>
  </si>
  <si>
    <t>Biztonságtechnika, vízből mentés</t>
  </si>
  <si>
    <t xml:space="preserve">A helyzettől függően önállóan vagy csoportosan végzi a mentési feladatokat. </t>
  </si>
  <si>
    <t xml:space="preserve">Elkötelezett az élet és az egészség megóvásában. </t>
  </si>
  <si>
    <t xml:space="preserve">Ismeri a személyhajózási elsősegélynyújtói feladatokat. </t>
  </si>
  <si>
    <t xml:space="preserve">Elsősegélyt nyújt, újraéleszt, vízből ment. </t>
  </si>
  <si>
    <t>"F" BIZTONSÁGTECHNIKA, VÍZBŐL MENTÉS, KÖRNYEZETVÉDELEM ÉS MUNKAVÉDELEM A HAJÓZÁSBAN 
(13; 14. SOR)</t>
  </si>
  <si>
    <r>
      <t>A tananyagelemek és a deszkriptorok projektszemléletű kapcsolódása:</t>
    </r>
    <r>
      <rPr>
        <sz val="11"/>
        <color theme="1"/>
        <rFont val="Franklin Gothic Book"/>
        <family val="2"/>
        <charset val="238"/>
      </rPr>
      <t xml:space="preserve">
Egy gyakorlati projekt keretében a tanulók alkalmazzák a tűzvédelmi, munkabiztonsági-, munkaegészségügyi- és környezetvédelmi előírásokat a hajózásban. Megismerik a hajókra, úszóművekre, kikötőkre és rakodó berendezésekre vonatkozó szabályokat, elsajátítják a személyzet és a környezet védelmét szolgáló eljárásokat, és tudatosan figyelnek az energiafogyasztásra, valamint a környezeti terhelés csökkentésére. A projekt során önállóan és felelősen járnak el a biztonságtechnikai feladatok végrehajtásában.</t>
    </r>
  </si>
  <si>
    <t>A vízi közlekedés rendje</t>
  </si>
  <si>
    <t>Kikötők, egyéb hajózási létesítmények</t>
  </si>
  <si>
    <t>Hajózási tevékenység, területek, feladatok</t>
  </si>
  <si>
    <t>Eszközmentés, kötélmunkák</t>
  </si>
  <si>
    <t>Biztonsági szabályzatok, riadótervek</t>
  </si>
  <si>
    <t>Általános üzemeltetési ismeretek</t>
  </si>
  <si>
    <t xml:space="preserve">Betartja és betartatja a személyzet és a környezet védelmére irányuló előírásokat. </t>
  </si>
  <si>
    <t>Elsajátítja azon előírásokat, amelyek védik a hajó személyzetét és a környezetet. Törekszik arra, hogy tájékozott legyen az általa használt eszközök energiafogyasztásáról, környezetre gyakorolt hatásáról.</t>
  </si>
  <si>
    <t xml:space="preserve">Ismeri a hajózásra, a hajókra, az úszóművekre, a kikötőkre, a rakodó és emelőgépekre vonatkozó tűzvédelmi, munka- egészségügyi és munkabiztonsági, valamint környezetvédelmi szabályokat. </t>
  </si>
  <si>
    <t xml:space="preserve">Alkalmazza a tűzvédelmi, munkabiztonsági, munka- egészségügyi és környezetvédelmi előírásokat. </t>
  </si>
  <si>
    <r>
      <t>A tananyagelemek és a deszkriptorok projektszemléletű kapcsolódása:</t>
    </r>
    <r>
      <rPr>
        <sz val="11"/>
        <color theme="1"/>
        <rFont val="Franklin Gothic Book"/>
        <family val="2"/>
        <charset val="238"/>
      </rPr>
      <t xml:space="preserve">
Egy komplex szakmai helyzet megoldása során a tanulók részletesen megismerik a belvízi árufuvarozásra vonatkozó hazai és nemzetközi szabályozásokat, különös tekintettel a CMNI egyezmény előírásaira. A projektfeladatok során tudatosan ügyelnek arra, hogy minden fuvarozási tevékenység megfeleljen a jogszabályi elvárásoknak, és a gyakorlatban is képesek legyenek a szabályok betartására és betartatására. Kiemelt figyelmet fordítanak arra, hogy a fuvarozás során felmerülő jogi kérdéseket időben felismerjék, a belvízi áruszállítás jogi hátterét magabiztosan és önállóan alkalmazzák, valamint következetesen törekednek a szabályos, biztonságos és felelős munkavégzés megvalósítására.</t>
    </r>
  </si>
  <si>
    <t xml:space="preserve">Betartja és betartatja a hazai jogi szabályozásokat, valamint a nemzetközi egyezményeket. </t>
  </si>
  <si>
    <t>Elkötelezett a belvízi árufuvarozásra vonatkozó szabályok betartása mellett.</t>
  </si>
  <si>
    <t xml:space="preserve">Tisztában van a Belvízi Árufuvarozási Egyezmény (CMNI) előírásaival és a kivételekkel a belvízi fuvarozásban. </t>
  </si>
  <si>
    <t xml:space="preserve">Betartja a belvízi árufuvarozásra vonatkozó egyezmények előírásait. </t>
  </si>
  <si>
    <t>"G" A BELVÍZI ÁRUSZÁLLÍTÁS JOGI HÁTTERE, ÚTVONALTERVEZÉS ÉS FUVARPIACI GYAKORLAT
 (12; 15; 16. SOR)</t>
  </si>
  <si>
    <r>
      <t>A tananyagelemek és a deszkriptorok projektszemléletű kapcsolódása:</t>
    </r>
    <r>
      <rPr>
        <sz val="11"/>
        <color theme="1"/>
        <rFont val="Franklin Gothic Book"/>
        <family val="2"/>
        <charset val="238"/>
      </rPr>
      <t xml:space="preserve">
Valós munkakörnyezetet modellező helyzetben a tanulók ügyintézést végeznek különféle hatóságoknál és ügyfélszolgálatokon. A projekt során megismerik az ügyfajtákat, az vonatkozó előírásokat, a szükséges formanyomtatványokat és díjakat. A tanulók önállóan tartják a kapcsolatot a közlekedési hatóságokkal, ügyfélközpontú szemlélettel végzik az ügyintézést, és tiszteletben tartják az eljárásrendeket, miközben fejlődik jogi tudatosságuk és adminisztrációs készségük.</t>
    </r>
  </si>
  <si>
    <t>A hajózás hazai szabályozása, ellenőrzése</t>
  </si>
  <si>
    <t>Vízépítés, vízi munkavégzés</t>
  </si>
  <si>
    <t>A hajózási tevékenység</t>
  </si>
  <si>
    <t>Önállóan tartja a kapcsolatot a közlekedési hatóságokkal és az ügyfél- szolgálatokkal</t>
  </si>
  <si>
    <t xml:space="preserve">Tiszteletben tartja a hatóságok előírásait, az ügyfélszolgálatok eljárásrendjeit. </t>
  </si>
  <si>
    <t xml:space="preserve">Ismeri az ügyfajtákat, formanyomtatványokat, az eljárási rendet és az eljárási díjakat. </t>
  </si>
  <si>
    <t>Különféle hatóságoknál és az ügyfélszolgálatokon eljár a vállalkozás ügyeiben.</t>
  </si>
  <si>
    <r>
      <t>A tananyagelemek és a deszkriptorok projektszemléletű kapcsolódása:</t>
    </r>
    <r>
      <rPr>
        <sz val="11"/>
        <color theme="1"/>
        <rFont val="Franklin Gothic Book"/>
        <family val="2"/>
        <charset val="238"/>
      </rPr>
      <t xml:space="preserve">
Egy gyakorlati projekt keretében a tanulók elsajátítják a kisgéphajó-vezetés elméleti és gyakorlati alapjait, különös hangsúlyt fektetve a manőverezési technikákra, például a part, hajó vagy ponton mellé állásra. A tananyagelemek feldolgozása során részletesen megismerik a vezetés és manőverezés szabályait, valamint a mentőcsónak és szolgálati kisgéphajó használatának sajátosságait. A tanulók önállóan, képesítésüknek megfelelően végzik a kisgéphajó vezetését, miközben folyamatosan törekednek a kisgéphajó-vezetői kompetenciáik fejlesztésére, a hajózás biztonsági szabályainak betartására és a váratlan helyzetek szakszerű megoldására. Mindezek révén fejlődik felelősségérzetük, problémamegoldó képességük és önállóságuk</t>
    </r>
    <r>
      <rPr>
        <b/>
        <sz val="11"/>
        <color theme="1"/>
        <rFont val="Franklin Gothic Book"/>
        <family val="2"/>
        <charset val="238"/>
      </rPr>
      <t>.</t>
    </r>
  </si>
  <si>
    <t xml:space="preserve">Kisgéphajó vezetését önállóan, a képesítésének megfelelően végzi. </t>
  </si>
  <si>
    <t xml:space="preserve">Törekszik a kisgéphajó vezetői kompetenciák folyamatos fejlesztésére. </t>
  </si>
  <si>
    <t xml:space="preserve">Ismeri a vezetés, manőverezés technikáját. </t>
  </si>
  <si>
    <t xml:space="preserve">Kisgéphajót vezet. Manőverez, part, hajó, ponton mellé áll. </t>
  </si>
  <si>
    <t>"E" FEDÉLZETI ÉS GÉPÉSZETI MŰVELETEK, KARBANTARTÁS ÉS MANŐVEREK
 (9; 10. SOR)</t>
  </si>
  <si>
    <r>
      <t>A tananyagelemek és a deszkriptorok projektszemléletű kapcsolódása:</t>
    </r>
    <r>
      <rPr>
        <sz val="11"/>
        <color theme="1"/>
        <rFont val="Franklin Gothic Book"/>
        <family val="2"/>
        <charset val="238"/>
      </rPr>
      <t xml:space="preserve">
Egy csapatmunkára épülő feladat során a tanulók kikötői manőverekben és rakodási tevékenységekben vesznek részt, szükség esetén matrózként is közreműködnek. A projekt során részletesen megismerik a fedélzeti gépek kezelését, a kötélmunkákat, a hajók szerkezetét és a munkavégzési szabályokat. A tanulók egy csapatban dolgozva biztosítják a hajózási műveletek akadálymentes lebonyolítását, fejlesztik problémamegoldó és együttműködési készségüket, miközben kiemelt figyelmet fordítanak a biztonságra és a szabályok betartására.</t>
    </r>
  </si>
  <si>
    <t>Hajóvillamosság, fedélzeti berendezések</t>
  </si>
  <si>
    <t>Hajógéptan, fő- és segédüzem berendezései</t>
  </si>
  <si>
    <t>Hajók szerkezete, felépítése, berendezése</t>
  </si>
  <si>
    <t xml:space="preserve">Önállóan vagy a személyzet más tagjaival együttműködve végzi a matrózi tevékenységet. </t>
  </si>
  <si>
    <t xml:space="preserve">Szem előtt tartja cége akadálymentes működését. </t>
  </si>
  <si>
    <t xml:space="preserve">Matrózi minőségében ismeri a fedélzeti gépek kezelését, a rendszeresített köteleket és használatukat. Ismeri a vonatkozó munkavégzési szabályokat. </t>
  </si>
  <si>
    <t xml:space="preserve">Kikötői manőverekben, rakodási tevékenységben szükség esetén matrózként is részt vesz. </t>
  </si>
  <si>
    <t>"E" FEDÉLZETI ÉS GÉPÉSZETI MŰVELETEK, KARBANTARTÁS ÉS MANŐVEREK 
(9; 10. SOR)</t>
  </si>
  <si>
    <r>
      <t>A tananyagelemek és a deszkriptorok projektszemléletű kapcsolódása:</t>
    </r>
    <r>
      <rPr>
        <sz val="11"/>
        <color theme="1"/>
        <rFont val="Franklin Gothic Book"/>
        <family val="2"/>
        <charset val="238"/>
      </rPr>
      <t xml:space="preserve">
Egy valós munkafolyamatot modellezve a tanulók előkészítik a fuvarozási, munkaügyi, beszerzési, értékesítési és pénzügyi szerződéseket, miközben alkalmazzák a kapcsolódó jogszabályokat, hatósági és pénzintézeti előírásokat. A projekt során felelősen járnak el a szerződések előkészítésében, megtanulják a dokumentáció pontos vezetését, a jogi és pénzügyi szempontok összehangolását, és elsajátítják a hatékony ügyintézés alapelveit.</t>
    </r>
  </si>
  <si>
    <t xml:space="preserve">Felelősen alkalmazza a vonatkozó előírásokat, jogszabályokat. </t>
  </si>
  <si>
    <t xml:space="preserve">Szem előtt tartja a jogszabályokat és más előírásokat a szerződések előkészítésénél. </t>
  </si>
  <si>
    <t xml:space="preserve">Ismeri a szerződéskötéssel kapcsolatos jogszabályokat, a hatósági és a pénzintézeti előírásokat. </t>
  </si>
  <si>
    <t xml:space="preserve">Fuvarozási, munkaügyi, beszerzési, értékesítési és pénzügyi szerződéseket készít elő. </t>
  </si>
  <si>
    <r>
      <t>A tananyagelemek és a deszkriptorok projektszemléletű kapcsolódása:</t>
    </r>
    <r>
      <rPr>
        <sz val="11"/>
        <color theme="1"/>
        <rFont val="Franklin Gothic Book"/>
        <family val="2"/>
        <charset val="238"/>
      </rPr>
      <t xml:space="preserve">
Egy interaktív tanulási folyamat részeként a tanulók idegen nyelven gyakorolják a szakmai kommunikációt, mind szóban, mind írásban. A projekt során elsajátítják a hajózási környezetben használatos idegen nyelvi kifejezéseket, szituációs gyakorlatokon keresztül bővítik szókincsüket, és kreatívan alkalmazzák a tanultakat a mindennapi helyzetekben. Kiemelt cél a minél egyértelműbb, hatékonyabb kommunikáció, amely hozzájárul a nemzetközi kapcsolatok sikeres kezeléséhez és a szakmai együttműködéshez.</t>
    </r>
  </si>
  <si>
    <t>Kommunikáció, szakmai idegen nyelv</t>
  </si>
  <si>
    <t xml:space="preserve">Kreatívan alkalmazza idegen nyelvi ismereteit. </t>
  </si>
  <si>
    <t xml:space="preserve">Törekszik a minél egyértelműbb kommunikációra. </t>
  </si>
  <si>
    <t xml:space="preserve">Elsajátítja a szakmai idegen nyelvet. </t>
  </si>
  <si>
    <t xml:space="preserve">Az ügyfelekkel idegen nyelven (szóban és írásban) kommunikál. </t>
  </si>
  <si>
    <t>"C" SZAKMAI KOMMUNIKÁCIÓ ÉS IDEGEN NYELV HASZNÁLATA HAJÓZÁSI KÖRNYEZETBEN 
(7. SOR)</t>
  </si>
  <si>
    <r>
      <t>A tananyagelemek és a deszkriptorok projektszemléletű kapcsolódása:</t>
    </r>
    <r>
      <rPr>
        <sz val="11"/>
        <color theme="1"/>
        <rFont val="Franklin Gothic Book"/>
        <family val="2"/>
        <charset val="238"/>
      </rPr>
      <t xml:space="preserve">
Egy önálló vagy csoportos feladatmegoldás során a tanulók megismerik a személyzeti beosztás és távolléti tervek készítésének folyamatát, alkalmazzák a korszerű beosztás- és távollét-tervező programokat, és önállóan készítik el a szükséges dokumentációkat. A projekt során részletesen tanulmányozzák a foglalkoztatásra vonatkozó jogszabályokat, fejlesztik szervezőkészségüket, és megtanulják, hogyan lehet a személyzeti erőforrásokat hatékonyan beosztani, figyelembe véve a vállalkozás érdekeit és a munkajogi előírásokat.</t>
    </r>
  </si>
  <si>
    <t xml:space="preserve">Önállóan készíti el beosztás és távolléti terveket. </t>
  </si>
  <si>
    <t xml:space="preserve">Érdeklődik a korszerű beosztás- és távollét tervező programok iránt. </t>
  </si>
  <si>
    <t xml:space="preserve">Ismeri a munkáltatásra vonatkozó jogszabályokat. </t>
  </si>
  <si>
    <t xml:space="preserve">Havi-, heti szinten személyzeti beosztást, illetve éves távolléti tervet készít. </t>
  </si>
  <si>
    <r>
      <t>A tananyagelemek és a deszkriptorok projektszemléletű kapcsolódása:</t>
    </r>
    <r>
      <rPr>
        <sz val="11"/>
        <color theme="1"/>
        <rFont val="Franklin Gothic Book"/>
        <family val="2"/>
        <charset val="238"/>
      </rPr>
      <t xml:space="preserve">
Egy csoportos műhelymunka során a tanulók megtanulják a munkaügyi, képesítési, egészségügyi, készlet- és munka-, tűzvédelmi nyilvántartások készítését, mind manuális, mind elektronikus formában. A projekt során tudatosan alkalmazzák a táblázatkezelő és szövegszerkesztő programokat, gyakorolják a formanyomtatványok kitöltését, és fejlesztik tízujjas gépelési készségüket. Kiemelt hangsúlyt kap az önellenőrzés, a hibák felismerése és önálló javítása, valamint az adminisztrációs munka precizitása, amely elengedhetetlen a hajózási vállalkozás mindennapi működéséhez.</t>
    </r>
  </si>
  <si>
    <t>Fedélzeti gépápolás, karbantartás</t>
  </si>
  <si>
    <t xml:space="preserve">Táblázatkezelő és szövegszerkesztő munkája során képes az önellenőrzésre és a hibák önálló javítására. </t>
  </si>
  <si>
    <t xml:space="preserve">Tudatosan alkalmazza a táblázatkezelő és szövegszerkesztő programokat a mindennapi munkavégzésben. </t>
  </si>
  <si>
    <t xml:space="preserve">Felhasználói szinten ismeri a formanyomtatványokat, táblázatkezelő és szövegszerkesztő programokat. 10 ujjal gépel. </t>
  </si>
  <si>
    <t xml:space="preserve">Munkaügyi, képesítési, egészségügyi, készlet bevételi, kiadási, munka és tűzvédelmi nyilvántartásokat készít, vezet manuális és elektronikus formában. </t>
  </si>
  <si>
    <r>
      <t>A tananyagelemek és a deszkriptorok projektszemléletű kapcsolódása:</t>
    </r>
    <r>
      <rPr>
        <sz val="11"/>
        <color theme="1"/>
        <rFont val="Franklin Gothic Book"/>
        <family val="2"/>
        <charset val="238"/>
      </rPr>
      <t xml:space="preserve">
Egy adott munkafolyamat szimulációjával a tanulók szervezik és felügyelik a hajók, úszóművek és gépi berendezések hatósági vizsgáira és szemléire való felkészítését. A projekt során részletesen megismerik a vonatkozó jogszabályokat, rendeleteket, formanyomtatványokat és hatósági eljárásokat, valamint a szemlék lebonyolításának gyakorlati lépéseit. A tanulók motiváltan, pontosan, határidőre hajtják végre a feladatokat, miközben irányítás mellett felügyelik a felkészítési tevékenység folyamatait. Képessé válnak a hatósági elvárásoknak való megfelelésre, a dokumentáció precíz vezetésére és a minőségi munkavégzésre.</t>
    </r>
  </si>
  <si>
    <t>Szolgálati ágazatok</t>
  </si>
  <si>
    <t>Üzemvitel és technológia</t>
  </si>
  <si>
    <t xml:space="preserve">Irányítás mellett felügyeli a hajók, úszóművek és gépi berendezések felkészítését a szemlékre és a vizsgálatokra. </t>
  </si>
  <si>
    <t xml:space="preserve">Motiváltan, pontosan, határidőre hajtja végre a feladatokat. </t>
  </si>
  <si>
    <t xml:space="preserve">Ismeri a szemle, a képesítési, a víziúttá nyilvánítási, az egészségügyi alkalmassági rendeletet, a hatósági díjakat, valamint a vonatkozó formanyomtatványokat. </t>
  </si>
  <si>
    <t xml:space="preserve">Szervezi a hajók, úszóművek és gépi berendezések tanúsítványköteles időszakos felülvizsgálatát, üzemképességi szemlék, vizsgálatok lebonyolítását. </t>
  </si>
  <si>
    <t>"B" HAJÓK, ÚSZÓMŰVEK ÉS GÉPI BERENDEZÉSEK HATÓSÁGI VIZSGÁIRA ÉS SZEMLÉIRE VALÓ FELKÉSZÍTÉS 
(4. SOR)</t>
  </si>
  <si>
    <r>
      <t>A tananyagelemek és a deszkriptorok projektszemléletű kapcsolódása:</t>
    </r>
    <r>
      <rPr>
        <sz val="11"/>
        <color theme="1"/>
        <rFont val="Franklin Gothic Book"/>
        <family val="2"/>
        <charset val="238"/>
      </rPr>
      <t xml:space="preserve">
A projektfeladat elvégzése során a tanulók megtanulják, hogyan kell a hajózási vállalkozás által nyújtott szolgáltatásokat és termékeket értékesíteni, miközben alkalmazzák az értékesítési technikákat, marketing módszereket és a célcsoport igényeinek felmérését. A projekt során különös hangsúlyt kap az áru- és utaskezelés, a belvízi áru- és személyszállítás, valamint a kikötők működtetése. A tanulók önállóan, felelősséggel végzik az értékesítési feladatokat, miközben fejlődik ügyfélorientált gondolkodásuk és kommunikációs készségük.</t>
    </r>
  </si>
  <si>
    <t>A vállalkozás céljai által meghatározott kereteken belül önállóan, felelősséggel értékesít.</t>
  </si>
  <si>
    <t xml:space="preserve">A célcsoport igényeinek maximális kielégítésére törekszik. </t>
  </si>
  <si>
    <t xml:space="preserve">Ismeri az értékesítés technikáját és marketing módszereit. </t>
  </si>
  <si>
    <t>Értékesíti a hajózási vállalkozás szolgáltatásait és a vállalkozás által forgalmazott termékeket.</t>
  </si>
  <si>
    <t>"A" HAJÓZÁSI VÁLLALKOZÁS MŰKÖDTETÉSE ÉS NAPI TEVÉKENYSÉGEK SZERVEZÉSE
 (1; 2; 3; 5; 6; 18; 23. SOR)</t>
  </si>
  <si>
    <r>
      <t>A tananyagelemek és a deszkriptorok projektszemléletű kapcsolódása:</t>
    </r>
    <r>
      <rPr>
        <sz val="11"/>
        <color theme="1"/>
        <rFont val="Franklin Gothic Book"/>
        <family val="2"/>
        <charset val="238"/>
      </rPr>
      <t xml:space="preserve">
Egy valós munkafolyamatot modellezve a tanulók elsajátítják, hogyan kell a hajózási vállalkozás profiljához igazodva anyagokat és eszközöket beszerezni, figyelembe véve a gazdaságosságot és a költséghatékonyságot. A projekt során részletesen megismerik a beszerzési forrásokat, a hajózási tevékenységhez szükséges eszközök típusait és a kapcsolódó adminisztrációs feladatokat. A tanulók felelősséget vállalnak a beszerzett termékekért, önálló döntéseket hoznak az ár/érték arány mérlegelésében, és megtanulják, hogyan lehet a vállalkozás működését hosszú távon fenntartható módon támogatni.</t>
    </r>
  </si>
  <si>
    <t xml:space="preserve">Felelősséget vállal a beszerzett termékekért, azok elfogadható ár/értékarányáért. </t>
  </si>
  <si>
    <t>A beszerzés során tiszteletben tartja a vállalkozás gazdasági érdekeit, és a költséghatékonyságot</t>
  </si>
  <si>
    <t xml:space="preserve">Ismeri a vállalkozáshoz szükséges anyagokat és eszközöket, valamint azok beszerzés forrásait. </t>
  </si>
  <si>
    <t xml:space="preserve">Beszerzi a vállalkozás profiljának megfelelő anyagokat és eszközöket. </t>
  </si>
  <si>
    <r>
      <t>A tananyagelemek és a deszkriptorok projektszemléletű kapcsolódása:</t>
    </r>
    <r>
      <rPr>
        <sz val="11"/>
        <color theme="1"/>
        <rFont val="Franklin Gothic Book"/>
        <family val="2"/>
        <charset val="238"/>
      </rPr>
      <t xml:space="preserve">
Egy gyakorlati projekt keretében a tanulók megtapasztalják, hogyan lehet egy hajózási vállalkozás mindennapi tevékenységeit hatékonyan megszervezni és irányítani. A tananyagelemek feldolgozása során részletesen megismerik a hajózási tevékenységek szervezési, üzemviteli és technológiai alapjait, valamint a vállalkozás működése során előálló döntési helyzeteket. A projekt során kiemelt figyelmet fordítanak a vállalkozás érdekeinek szem előtt tartására, miközben vezetői irányítás mellett, de önállóan végzik a napi feladatokat. Fejlődik szervezőkészségük, felelősségérzetük, valamint képessé válnak a komplex feladatok átlátására és a csapatmunkában való aktív részvételre.</t>
    </r>
  </si>
  <si>
    <t xml:space="preserve">Vezetői irányítás mellett önállóan tevékenykedik. </t>
  </si>
  <si>
    <t xml:space="preserve">Szem előtt tartja a vállalkozás érdekeit. </t>
  </si>
  <si>
    <t xml:space="preserve">Ismeri a vállalkozás működését és napi feladatait. </t>
  </si>
  <si>
    <t xml:space="preserve">Szervezi és irányítja a vállalkozás napi tevékenységét.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</si>
</sst>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8">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1">
    <xf numFmtId="0" fontId="0" fillId="0" borderId="0"/>
  </cellStyleXfs>
  <cellXfs count="55">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vertical="center" wrapText="1"/>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0" borderId="15" xfId="0" applyFont="1" applyBorder="1" applyAlignment="1">
      <alignment horizontal="center" vertical="center" wrapText="1"/>
    </xf>
    <xf numFmtId="0" fontId="1" fillId="0" borderId="17" xfId="0" applyFont="1" applyBorder="1" applyAlignment="1">
      <alignment horizontal="center" vertical="center" wrapText="1"/>
    </xf>
    <xf numFmtId="0" fontId="1" fillId="2" borderId="25" xfId="0" applyFont="1" applyFill="1" applyBorder="1" applyAlignment="1">
      <alignment horizontal="center" vertical="center" textRotation="90" wrapText="1"/>
    </xf>
    <xf numFmtId="0" fontId="1" fillId="2" borderId="26" xfId="0" applyFont="1" applyFill="1" applyBorder="1" applyAlignment="1">
      <alignment horizontal="center" vertical="center" textRotation="90" wrapText="1"/>
    </xf>
    <xf numFmtId="0" fontId="1" fillId="2" borderId="27"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6" borderId="20"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13" xfId="0" applyFont="1" applyFill="1" applyBorder="1" applyAlignment="1">
      <alignment horizontal="justify" vertical="center" wrapText="1"/>
    </xf>
    <xf numFmtId="0" fontId="1" fillId="6" borderId="9" xfId="0" applyFont="1" applyFill="1" applyBorder="1" applyAlignment="1">
      <alignment horizontal="justify" vertical="center" wrapText="1"/>
    </xf>
    <xf numFmtId="0" fontId="1" fillId="6" borderId="12" xfId="0" applyFont="1" applyFill="1" applyBorder="1" applyAlignment="1">
      <alignment horizontal="justify" vertical="center" wrapText="1"/>
    </xf>
    <xf numFmtId="0" fontId="2" fillId="0" borderId="26"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7" xfId="0" applyFont="1" applyBorder="1" applyAlignment="1">
      <alignment horizontal="center" vertical="center" wrapText="1"/>
    </xf>
    <xf numFmtId="0" fontId="4" fillId="3" borderId="21" xfId="0" applyFont="1" applyFill="1" applyBorder="1" applyAlignment="1">
      <alignment horizontal="center" vertical="center" wrapText="1"/>
    </xf>
    <xf numFmtId="0" fontId="3" fillId="3" borderId="5" xfId="0" applyFont="1" applyFill="1" applyBorder="1" applyAlignment="1">
      <alignment horizontal="left" vertical="center" wrapText="1"/>
    </xf>
  </cellXfs>
  <cellStyles count="1">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I87"/>
  <sheetViews>
    <sheetView tabSelected="1" zoomScale="85" zoomScaleNormal="85" workbookViewId="0">
      <pane ySplit="1" topLeftCell="A2" activePane="bottomLeft" state="frozen"/>
      <selection pane="bottomLeft" activeCell="G8" sqref="G8:G9"/>
    </sheetView>
  </sheetViews>
  <sheetFormatPr defaultColWidth="9.140625" defaultRowHeight="15.75" x14ac:dyDescent="0.25"/>
  <cols>
    <col min="1" max="1" width="12" style="3" customWidth="1"/>
    <col min="2" max="2" width="24" style="4" customWidth="1"/>
    <col min="3" max="3" width="23" style="3" customWidth="1"/>
    <col min="4" max="4" width="28.7109375" style="3" customWidth="1"/>
    <col min="5" max="5" width="24.5703125" style="3" customWidth="1"/>
    <col min="6" max="6" width="28" style="3" customWidth="1"/>
    <col min="7" max="7" width="32.5703125" style="3" customWidth="1"/>
    <col min="8" max="8" width="23.140625" style="3" customWidth="1"/>
    <col min="9" max="9" width="56.85546875" style="2" customWidth="1"/>
    <col min="10" max="16384" width="9.140625" style="2"/>
  </cols>
  <sheetData>
    <row r="1" spans="1:8" s="1" customFormat="1" ht="48" thickBot="1" x14ac:dyDescent="0.3">
      <c r="A1" s="6" t="s">
        <v>0</v>
      </c>
      <c r="B1" s="7" t="s">
        <v>1</v>
      </c>
      <c r="C1" s="8" t="s">
        <v>2</v>
      </c>
      <c r="D1" s="8" t="s">
        <v>3</v>
      </c>
      <c r="E1" s="8" t="s">
        <v>4</v>
      </c>
      <c r="F1" s="8" t="s">
        <v>5</v>
      </c>
      <c r="G1" s="9" t="s">
        <v>6</v>
      </c>
      <c r="H1" s="10" t="s">
        <v>7</v>
      </c>
    </row>
    <row r="2" spans="1:8" x14ac:dyDescent="0.25">
      <c r="A2" s="31">
        <v>1</v>
      </c>
      <c r="B2" s="17" t="s">
        <v>108</v>
      </c>
      <c r="C2" s="28" t="s">
        <v>10</v>
      </c>
      <c r="D2" s="28" t="s">
        <v>11</v>
      </c>
      <c r="E2" s="28" t="s">
        <v>12</v>
      </c>
      <c r="F2" s="28" t="s">
        <v>13</v>
      </c>
      <c r="G2" s="20" t="s">
        <v>70</v>
      </c>
      <c r="H2" s="21"/>
    </row>
    <row r="3" spans="1:8" x14ac:dyDescent="0.25">
      <c r="A3" s="32"/>
      <c r="B3" s="18"/>
      <c r="C3" s="29"/>
      <c r="D3" s="29"/>
      <c r="E3" s="29"/>
      <c r="F3" s="29"/>
      <c r="G3" s="11" t="s">
        <v>71</v>
      </c>
      <c r="H3" s="12">
        <v>22</v>
      </c>
    </row>
    <row r="4" spans="1:8" x14ac:dyDescent="0.25">
      <c r="A4" s="32"/>
      <c r="B4" s="18"/>
      <c r="C4" s="29"/>
      <c r="D4" s="29"/>
      <c r="E4" s="29"/>
      <c r="F4" s="29"/>
      <c r="G4" s="11" t="s">
        <v>74</v>
      </c>
      <c r="H4" s="12">
        <v>2</v>
      </c>
    </row>
    <row r="5" spans="1:8" ht="31.5" x14ac:dyDescent="0.25">
      <c r="A5" s="32"/>
      <c r="B5" s="18"/>
      <c r="C5" s="29"/>
      <c r="D5" s="29"/>
      <c r="E5" s="29"/>
      <c r="F5" s="29"/>
      <c r="G5" s="11" t="s">
        <v>86</v>
      </c>
      <c r="H5" s="12">
        <v>4</v>
      </c>
    </row>
    <row r="6" spans="1:8" ht="31.5" x14ac:dyDescent="0.25">
      <c r="A6" s="32"/>
      <c r="B6" s="18"/>
      <c r="C6" s="29"/>
      <c r="D6" s="29"/>
      <c r="E6" s="29"/>
      <c r="F6" s="29"/>
      <c r="G6" s="11" t="s">
        <v>73</v>
      </c>
      <c r="H6" s="12">
        <v>12</v>
      </c>
    </row>
    <row r="7" spans="1:8" ht="31.5" x14ac:dyDescent="0.25">
      <c r="A7" s="32"/>
      <c r="B7" s="18"/>
      <c r="C7" s="29"/>
      <c r="D7" s="29"/>
      <c r="E7" s="29"/>
      <c r="F7" s="29"/>
      <c r="G7" s="11" t="s">
        <v>87</v>
      </c>
      <c r="H7" s="12">
        <v>27</v>
      </c>
    </row>
    <row r="8" spans="1:8" ht="16.5" thickBot="1" x14ac:dyDescent="0.3">
      <c r="A8" s="32"/>
      <c r="B8" s="18"/>
      <c r="C8" s="30"/>
      <c r="D8" s="30"/>
      <c r="E8" s="30"/>
      <c r="F8" s="30"/>
      <c r="G8" s="22" t="s">
        <v>8</v>
      </c>
      <c r="H8" s="24">
        <f>SUM(H3:H7,)</f>
        <v>67</v>
      </c>
    </row>
    <row r="9" spans="1:8" ht="109.5" customHeight="1" thickBot="1" x14ac:dyDescent="0.3">
      <c r="A9" s="33"/>
      <c r="B9" s="19"/>
      <c r="C9" s="26" t="s">
        <v>105</v>
      </c>
      <c r="D9" s="26"/>
      <c r="E9" s="26"/>
      <c r="F9" s="27"/>
      <c r="G9" s="23"/>
      <c r="H9" s="25"/>
    </row>
    <row r="10" spans="1:8" x14ac:dyDescent="0.25">
      <c r="A10" s="31">
        <v>2</v>
      </c>
      <c r="B10" s="17" t="s">
        <v>108</v>
      </c>
      <c r="C10" s="28" t="s">
        <v>14</v>
      </c>
      <c r="D10" s="28" t="s">
        <v>15</v>
      </c>
      <c r="E10" s="28" t="s">
        <v>16</v>
      </c>
      <c r="F10" s="28" t="s">
        <v>17</v>
      </c>
      <c r="G10" s="20" t="s">
        <v>70</v>
      </c>
      <c r="H10" s="21"/>
    </row>
    <row r="11" spans="1:8" x14ac:dyDescent="0.25">
      <c r="A11" s="32"/>
      <c r="B11" s="18"/>
      <c r="C11" s="29"/>
      <c r="D11" s="29"/>
      <c r="E11" s="29"/>
      <c r="F11" s="29"/>
      <c r="G11" s="11" t="s">
        <v>72</v>
      </c>
      <c r="H11" s="12">
        <v>20</v>
      </c>
    </row>
    <row r="12" spans="1:8" ht="123" customHeight="1" thickBot="1" x14ac:dyDescent="0.3">
      <c r="A12" s="32"/>
      <c r="B12" s="18"/>
      <c r="C12" s="30"/>
      <c r="D12" s="30"/>
      <c r="E12" s="30"/>
      <c r="F12" s="30"/>
      <c r="G12" s="22" t="s">
        <v>8</v>
      </c>
      <c r="H12" s="24">
        <f>SUM(H11:H11,)</f>
        <v>20</v>
      </c>
    </row>
    <row r="13" spans="1:8" ht="125.25" customHeight="1" thickBot="1" x14ac:dyDescent="0.3">
      <c r="A13" s="33"/>
      <c r="B13" s="19"/>
      <c r="C13" s="26" t="s">
        <v>106</v>
      </c>
      <c r="D13" s="26"/>
      <c r="E13" s="26"/>
      <c r="F13" s="27"/>
      <c r="G13" s="23"/>
      <c r="H13" s="25"/>
    </row>
    <row r="14" spans="1:8" x14ac:dyDescent="0.25">
      <c r="A14" s="31">
        <v>3</v>
      </c>
      <c r="B14" s="17" t="s">
        <v>108</v>
      </c>
      <c r="C14" s="28" t="s">
        <v>18</v>
      </c>
      <c r="D14" s="28" t="s">
        <v>19</v>
      </c>
      <c r="E14" s="28" t="s">
        <v>20</v>
      </c>
      <c r="F14" s="28" t="s">
        <v>21</v>
      </c>
      <c r="G14" s="20" t="s">
        <v>70</v>
      </c>
      <c r="H14" s="21"/>
    </row>
    <row r="15" spans="1:8" x14ac:dyDescent="0.25">
      <c r="A15" s="32"/>
      <c r="B15" s="18"/>
      <c r="C15" s="29"/>
      <c r="D15" s="29"/>
      <c r="E15" s="29"/>
      <c r="F15" s="29"/>
      <c r="G15" s="11" t="s">
        <v>72</v>
      </c>
      <c r="H15" s="12">
        <v>13</v>
      </c>
    </row>
    <row r="16" spans="1:8" ht="65.25" customHeight="1" thickBot="1" x14ac:dyDescent="0.3">
      <c r="A16" s="32"/>
      <c r="B16" s="18"/>
      <c r="C16" s="30"/>
      <c r="D16" s="30"/>
      <c r="E16" s="30"/>
      <c r="F16" s="30"/>
      <c r="G16" s="22" t="s">
        <v>8</v>
      </c>
      <c r="H16" s="24">
        <f>SUM(H15:H15,)</f>
        <v>13</v>
      </c>
    </row>
    <row r="17" spans="1:9" ht="96" customHeight="1" thickBot="1" x14ac:dyDescent="0.3">
      <c r="A17" s="33"/>
      <c r="B17" s="19"/>
      <c r="C17" s="26" t="s">
        <v>93</v>
      </c>
      <c r="D17" s="26"/>
      <c r="E17" s="26"/>
      <c r="F17" s="27"/>
      <c r="G17" s="23"/>
      <c r="H17" s="25"/>
    </row>
    <row r="18" spans="1:9" x14ac:dyDescent="0.25">
      <c r="A18" s="31">
        <v>4</v>
      </c>
      <c r="B18" s="17" t="s">
        <v>108</v>
      </c>
      <c r="C18" s="28" t="s">
        <v>22</v>
      </c>
      <c r="D18" s="28" t="s">
        <v>23</v>
      </c>
      <c r="E18" s="28" t="s">
        <v>24</v>
      </c>
      <c r="F18" s="28" t="s">
        <v>25</v>
      </c>
      <c r="G18" s="20" t="s">
        <v>70</v>
      </c>
      <c r="H18" s="21"/>
    </row>
    <row r="19" spans="1:9" ht="31.5" x14ac:dyDescent="0.25">
      <c r="A19" s="32"/>
      <c r="B19" s="18"/>
      <c r="C19" s="29"/>
      <c r="D19" s="29"/>
      <c r="E19" s="29"/>
      <c r="F19" s="29"/>
      <c r="G19" s="11" t="s">
        <v>86</v>
      </c>
      <c r="H19" s="12">
        <v>47</v>
      </c>
    </row>
    <row r="20" spans="1:9" ht="84.75" customHeight="1" thickBot="1" x14ac:dyDescent="0.3">
      <c r="A20" s="32"/>
      <c r="B20" s="18"/>
      <c r="C20" s="30"/>
      <c r="D20" s="30"/>
      <c r="E20" s="30"/>
      <c r="F20" s="30"/>
      <c r="G20" s="22" t="s">
        <v>8</v>
      </c>
      <c r="H20" s="24">
        <f>SUM(H19:H19,)</f>
        <v>47</v>
      </c>
    </row>
    <row r="21" spans="1:9" ht="94.5" customHeight="1" thickBot="1" x14ac:dyDescent="0.3">
      <c r="A21" s="33"/>
      <c r="B21" s="19"/>
      <c r="C21" s="26" t="s">
        <v>107</v>
      </c>
      <c r="D21" s="26"/>
      <c r="E21" s="26"/>
      <c r="F21" s="27"/>
      <c r="G21" s="23"/>
      <c r="H21" s="25"/>
      <c r="I21" s="5"/>
    </row>
    <row r="22" spans="1:9" x14ac:dyDescent="0.25">
      <c r="A22" s="31">
        <v>5</v>
      </c>
      <c r="B22" s="17" t="s">
        <v>108</v>
      </c>
      <c r="C22" s="28" t="s">
        <v>26</v>
      </c>
      <c r="D22" s="28" t="s">
        <v>27</v>
      </c>
      <c r="E22" s="28" t="s">
        <v>28</v>
      </c>
      <c r="F22" s="28" t="s">
        <v>29</v>
      </c>
      <c r="G22" s="20" t="s">
        <v>70</v>
      </c>
      <c r="H22" s="21"/>
    </row>
    <row r="23" spans="1:9" ht="31.5" x14ac:dyDescent="0.25">
      <c r="A23" s="32"/>
      <c r="B23" s="18"/>
      <c r="C23" s="29"/>
      <c r="D23" s="29"/>
      <c r="E23" s="29"/>
      <c r="F23" s="29"/>
      <c r="G23" s="11" t="s">
        <v>73</v>
      </c>
      <c r="H23" s="12">
        <v>15</v>
      </c>
    </row>
    <row r="24" spans="1:9" ht="50.25" customHeight="1" thickBot="1" x14ac:dyDescent="0.3">
      <c r="A24" s="32"/>
      <c r="B24" s="18"/>
      <c r="C24" s="30"/>
      <c r="D24" s="30"/>
      <c r="E24" s="30"/>
      <c r="F24" s="30"/>
      <c r="G24" s="22" t="s">
        <v>8</v>
      </c>
      <c r="H24" s="24">
        <f>SUM(H23:H23,)</f>
        <v>15</v>
      </c>
    </row>
    <row r="25" spans="1:9" ht="98.25" customHeight="1" thickBot="1" x14ac:dyDescent="0.3">
      <c r="A25" s="33"/>
      <c r="B25" s="19"/>
      <c r="C25" s="26" t="s">
        <v>94</v>
      </c>
      <c r="D25" s="26"/>
      <c r="E25" s="26"/>
      <c r="F25" s="27"/>
      <c r="G25" s="23"/>
      <c r="H25" s="25"/>
    </row>
    <row r="26" spans="1:9" x14ac:dyDescent="0.25">
      <c r="A26" s="31">
        <v>6</v>
      </c>
      <c r="B26" s="17" t="s">
        <v>109</v>
      </c>
      <c r="C26" s="28" t="s">
        <v>30</v>
      </c>
      <c r="D26" s="28" t="s">
        <v>31</v>
      </c>
      <c r="E26" s="28" t="s">
        <v>32</v>
      </c>
      <c r="F26" s="28" t="s">
        <v>33</v>
      </c>
      <c r="G26" s="20" t="s">
        <v>70</v>
      </c>
      <c r="H26" s="21"/>
    </row>
    <row r="27" spans="1:9" ht="31.5" x14ac:dyDescent="0.25">
      <c r="A27" s="32"/>
      <c r="B27" s="18"/>
      <c r="C27" s="29"/>
      <c r="D27" s="29"/>
      <c r="E27" s="29"/>
      <c r="F27" s="29"/>
      <c r="G27" s="11" t="s">
        <v>75</v>
      </c>
      <c r="H27" s="12">
        <v>12</v>
      </c>
    </row>
    <row r="28" spans="1:9" ht="57" customHeight="1" thickBot="1" x14ac:dyDescent="0.3">
      <c r="A28" s="32"/>
      <c r="B28" s="18"/>
      <c r="C28" s="30"/>
      <c r="D28" s="30"/>
      <c r="E28" s="30"/>
      <c r="F28" s="30"/>
      <c r="G28" s="22" t="s">
        <v>8</v>
      </c>
      <c r="H28" s="24">
        <f>SUM(H27:H27,)</f>
        <v>12</v>
      </c>
    </row>
    <row r="29" spans="1:9" ht="102" customHeight="1" thickBot="1" x14ac:dyDescent="0.3">
      <c r="A29" s="33"/>
      <c r="B29" s="19"/>
      <c r="C29" s="26" t="s">
        <v>95</v>
      </c>
      <c r="D29" s="26"/>
      <c r="E29" s="26"/>
      <c r="F29" s="27"/>
      <c r="G29" s="23"/>
      <c r="H29" s="25"/>
    </row>
    <row r="30" spans="1:9" x14ac:dyDescent="0.25">
      <c r="A30" s="31">
        <v>7</v>
      </c>
      <c r="B30" s="17" t="s">
        <v>108</v>
      </c>
      <c r="C30" s="28" t="s">
        <v>34</v>
      </c>
      <c r="D30" s="28" t="s">
        <v>35</v>
      </c>
      <c r="E30" s="28" t="s">
        <v>36</v>
      </c>
      <c r="F30" s="28" t="s">
        <v>37</v>
      </c>
      <c r="G30" s="20" t="s">
        <v>70</v>
      </c>
      <c r="H30" s="21"/>
    </row>
    <row r="31" spans="1:9" x14ac:dyDescent="0.25">
      <c r="A31" s="32"/>
      <c r="B31" s="18"/>
      <c r="C31" s="29"/>
      <c r="D31" s="29"/>
      <c r="E31" s="29"/>
      <c r="F31" s="29"/>
      <c r="G31" s="11" t="s">
        <v>74</v>
      </c>
      <c r="H31" s="12">
        <v>13</v>
      </c>
    </row>
    <row r="32" spans="1:9" ht="140.25" customHeight="1" thickBot="1" x14ac:dyDescent="0.3">
      <c r="A32" s="32"/>
      <c r="B32" s="18"/>
      <c r="C32" s="30"/>
      <c r="D32" s="30"/>
      <c r="E32" s="30"/>
      <c r="F32" s="30"/>
      <c r="G32" s="22" t="s">
        <v>8</v>
      </c>
      <c r="H32" s="24">
        <f>SUM(H31:H31,)</f>
        <v>13</v>
      </c>
    </row>
    <row r="33" spans="1:8" ht="106.5" customHeight="1" thickBot="1" x14ac:dyDescent="0.3">
      <c r="A33" s="33"/>
      <c r="B33" s="19"/>
      <c r="C33" s="26" t="s">
        <v>96</v>
      </c>
      <c r="D33" s="26"/>
      <c r="E33" s="26"/>
      <c r="F33" s="27"/>
      <c r="G33" s="23"/>
      <c r="H33" s="25"/>
    </row>
    <row r="34" spans="1:8" x14ac:dyDescent="0.25">
      <c r="A34" s="31">
        <v>8</v>
      </c>
      <c r="B34" s="17" t="s">
        <v>110</v>
      </c>
      <c r="C34" s="28" t="s">
        <v>38</v>
      </c>
      <c r="D34" s="28" t="s">
        <v>39</v>
      </c>
      <c r="E34" s="28" t="s">
        <v>40</v>
      </c>
      <c r="F34" s="28" t="s">
        <v>41</v>
      </c>
      <c r="G34" s="20" t="s">
        <v>78</v>
      </c>
      <c r="H34" s="21"/>
    </row>
    <row r="35" spans="1:8" x14ac:dyDescent="0.25">
      <c r="A35" s="32"/>
      <c r="B35" s="18"/>
      <c r="C35" s="29"/>
      <c r="D35" s="29"/>
      <c r="E35" s="29"/>
      <c r="F35" s="29"/>
      <c r="G35" s="11" t="s">
        <v>81</v>
      </c>
      <c r="H35" s="12">
        <v>36</v>
      </c>
    </row>
    <row r="36" spans="1:8" ht="31.5" x14ac:dyDescent="0.25">
      <c r="A36" s="32"/>
      <c r="B36" s="18"/>
      <c r="C36" s="29"/>
      <c r="D36" s="29"/>
      <c r="E36" s="29"/>
      <c r="F36" s="29"/>
      <c r="G36" s="11" t="s">
        <v>80</v>
      </c>
      <c r="H36" s="12">
        <v>9</v>
      </c>
    </row>
    <row r="37" spans="1:8" ht="31.5" x14ac:dyDescent="0.25">
      <c r="A37" s="32"/>
      <c r="B37" s="18"/>
      <c r="C37" s="29"/>
      <c r="D37" s="29"/>
      <c r="E37" s="29"/>
      <c r="F37" s="29"/>
      <c r="G37" s="11" t="s">
        <v>79</v>
      </c>
      <c r="H37" s="12">
        <v>9</v>
      </c>
    </row>
    <row r="38" spans="1:8" ht="128.25" customHeight="1" thickBot="1" x14ac:dyDescent="0.3">
      <c r="A38" s="32"/>
      <c r="B38" s="18"/>
      <c r="C38" s="30"/>
      <c r="D38" s="30"/>
      <c r="E38" s="30"/>
      <c r="F38" s="30"/>
      <c r="G38" s="22" t="s">
        <v>8</v>
      </c>
      <c r="H38" s="24">
        <f>SUM(H35:H37,)</f>
        <v>54</v>
      </c>
    </row>
    <row r="39" spans="1:8" ht="109.5" customHeight="1" thickBot="1" x14ac:dyDescent="0.3">
      <c r="A39" s="33"/>
      <c r="B39" s="19"/>
      <c r="C39" s="26" t="s">
        <v>97</v>
      </c>
      <c r="D39" s="26"/>
      <c r="E39" s="26"/>
      <c r="F39" s="27"/>
      <c r="G39" s="23"/>
      <c r="H39" s="25"/>
    </row>
    <row r="40" spans="1:8" x14ac:dyDescent="0.25">
      <c r="A40" s="31">
        <v>9</v>
      </c>
      <c r="B40" s="17" t="s">
        <v>110</v>
      </c>
      <c r="C40" s="28" t="s">
        <v>42</v>
      </c>
      <c r="D40" s="28" t="s">
        <v>43</v>
      </c>
      <c r="E40" s="28" t="s">
        <v>44</v>
      </c>
      <c r="F40" s="28" t="s">
        <v>45</v>
      </c>
      <c r="G40" s="20" t="s">
        <v>78</v>
      </c>
      <c r="H40" s="21"/>
    </row>
    <row r="41" spans="1:8" ht="31.5" x14ac:dyDescent="0.25">
      <c r="A41" s="32"/>
      <c r="B41" s="18"/>
      <c r="C41" s="29"/>
      <c r="D41" s="29"/>
      <c r="E41" s="29"/>
      <c r="F41" s="29"/>
      <c r="G41" s="11" t="s">
        <v>80</v>
      </c>
      <c r="H41" s="12">
        <v>9</v>
      </c>
    </row>
    <row r="42" spans="1:8" ht="31.5" x14ac:dyDescent="0.25">
      <c r="A42" s="32"/>
      <c r="B42" s="18"/>
      <c r="C42" s="29"/>
      <c r="D42" s="29"/>
      <c r="E42" s="29"/>
      <c r="F42" s="29"/>
      <c r="G42" s="11" t="s">
        <v>79</v>
      </c>
      <c r="H42" s="12">
        <v>9</v>
      </c>
    </row>
    <row r="43" spans="1:8" ht="31.5" x14ac:dyDescent="0.25">
      <c r="A43" s="32"/>
      <c r="B43" s="18"/>
      <c r="C43" s="29"/>
      <c r="D43" s="29"/>
      <c r="E43" s="29"/>
      <c r="F43" s="29"/>
      <c r="G43" s="11" t="s">
        <v>90</v>
      </c>
      <c r="H43" s="12">
        <v>36</v>
      </c>
    </row>
    <row r="44" spans="1:8" ht="33.75" customHeight="1" thickBot="1" x14ac:dyDescent="0.3">
      <c r="A44" s="32"/>
      <c r="B44" s="18"/>
      <c r="C44" s="30"/>
      <c r="D44" s="30"/>
      <c r="E44" s="30"/>
      <c r="F44" s="30"/>
      <c r="G44" s="22" t="s">
        <v>8</v>
      </c>
      <c r="H44" s="24">
        <f>SUM(H41:H43)</f>
        <v>54</v>
      </c>
    </row>
    <row r="45" spans="1:8" ht="99.75" customHeight="1" thickBot="1" x14ac:dyDescent="0.3">
      <c r="A45" s="33"/>
      <c r="B45" s="19"/>
      <c r="C45" s="26" t="s">
        <v>98</v>
      </c>
      <c r="D45" s="26"/>
      <c r="E45" s="26"/>
      <c r="F45" s="27"/>
      <c r="G45" s="23"/>
      <c r="H45" s="25"/>
    </row>
    <row r="46" spans="1:8" x14ac:dyDescent="0.25">
      <c r="A46" s="31">
        <v>10</v>
      </c>
      <c r="B46" s="17" t="s">
        <v>110</v>
      </c>
      <c r="C46" s="28" t="s">
        <v>46</v>
      </c>
      <c r="D46" s="28" t="s">
        <v>47</v>
      </c>
      <c r="E46" s="28" t="s">
        <v>48</v>
      </c>
      <c r="F46" s="28" t="s">
        <v>49</v>
      </c>
      <c r="G46" s="20" t="s">
        <v>76</v>
      </c>
      <c r="H46" s="21"/>
    </row>
    <row r="47" spans="1:8" x14ac:dyDescent="0.25">
      <c r="A47" s="32"/>
      <c r="B47" s="18"/>
      <c r="C47" s="29"/>
      <c r="D47" s="29"/>
      <c r="E47" s="29"/>
      <c r="F47" s="29"/>
      <c r="G47" s="11" t="s">
        <v>76</v>
      </c>
      <c r="H47" s="12">
        <v>18</v>
      </c>
    </row>
    <row r="48" spans="1:8" x14ac:dyDescent="0.25">
      <c r="A48" s="32"/>
      <c r="B48" s="18"/>
      <c r="C48" s="29"/>
      <c r="D48" s="29"/>
      <c r="E48" s="29"/>
      <c r="F48" s="29"/>
      <c r="G48" s="11" t="s">
        <v>77</v>
      </c>
      <c r="H48" s="12">
        <v>104</v>
      </c>
    </row>
    <row r="49" spans="1:8" ht="110.25" customHeight="1" thickBot="1" x14ac:dyDescent="0.3">
      <c r="A49" s="32"/>
      <c r="B49" s="18"/>
      <c r="C49" s="30"/>
      <c r="D49" s="30"/>
      <c r="E49" s="30"/>
      <c r="F49" s="30"/>
      <c r="G49" s="22" t="s">
        <v>8</v>
      </c>
      <c r="H49" s="24">
        <f>SUM(H47:H48,)</f>
        <v>122</v>
      </c>
    </row>
    <row r="50" spans="1:8" ht="90" customHeight="1" thickBot="1" x14ac:dyDescent="0.3">
      <c r="A50" s="33"/>
      <c r="B50" s="19"/>
      <c r="C50" s="26" t="s">
        <v>99</v>
      </c>
      <c r="D50" s="26"/>
      <c r="E50" s="26"/>
      <c r="F50" s="27"/>
      <c r="G50" s="23"/>
      <c r="H50" s="25"/>
    </row>
    <row r="51" spans="1:8" x14ac:dyDescent="0.25">
      <c r="A51" s="31">
        <v>11</v>
      </c>
      <c r="B51" s="17" t="s">
        <v>110</v>
      </c>
      <c r="C51" s="28" t="s">
        <v>50</v>
      </c>
      <c r="D51" s="28" t="s">
        <v>51</v>
      </c>
      <c r="E51" s="28" t="s">
        <v>52</v>
      </c>
      <c r="F51" s="28" t="s">
        <v>53</v>
      </c>
      <c r="G51" s="20" t="s">
        <v>76</v>
      </c>
      <c r="H51" s="21"/>
    </row>
    <row r="52" spans="1:8" x14ac:dyDescent="0.25">
      <c r="A52" s="32"/>
      <c r="B52" s="18"/>
      <c r="C52" s="29"/>
      <c r="D52" s="29"/>
      <c r="E52" s="29"/>
      <c r="F52" s="29"/>
      <c r="G52" s="11" t="s">
        <v>76</v>
      </c>
      <c r="H52" s="12">
        <v>18</v>
      </c>
    </row>
    <row r="53" spans="1:8" ht="67.5" customHeight="1" thickBot="1" x14ac:dyDescent="0.3">
      <c r="A53" s="32"/>
      <c r="B53" s="18"/>
      <c r="C53" s="30"/>
      <c r="D53" s="30"/>
      <c r="E53" s="30"/>
      <c r="F53" s="30"/>
      <c r="G53" s="22" t="s">
        <v>8</v>
      </c>
      <c r="H53" s="24">
        <f>SUM(H52:H52,)</f>
        <v>18</v>
      </c>
    </row>
    <row r="54" spans="1:8" ht="92.25" customHeight="1" thickBot="1" x14ac:dyDescent="0.3">
      <c r="A54" s="33"/>
      <c r="B54" s="19"/>
      <c r="C54" s="26" t="s">
        <v>100</v>
      </c>
      <c r="D54" s="26"/>
      <c r="E54" s="26"/>
      <c r="F54" s="27"/>
      <c r="G54" s="23"/>
      <c r="H54" s="25"/>
    </row>
    <row r="55" spans="1:8" x14ac:dyDescent="0.25">
      <c r="A55" s="31">
        <v>12</v>
      </c>
      <c r="B55" s="17" t="s">
        <v>109</v>
      </c>
      <c r="C55" s="28" t="s">
        <v>54</v>
      </c>
      <c r="D55" s="28" t="s">
        <v>55</v>
      </c>
      <c r="E55" s="28" t="s">
        <v>56</v>
      </c>
      <c r="F55" s="28" t="s">
        <v>57</v>
      </c>
      <c r="G55" s="20" t="s">
        <v>70</v>
      </c>
      <c r="H55" s="21"/>
    </row>
    <row r="56" spans="1:8" x14ac:dyDescent="0.25">
      <c r="A56" s="32"/>
      <c r="B56" s="18"/>
      <c r="C56" s="29"/>
      <c r="D56" s="29"/>
      <c r="E56" s="29"/>
      <c r="F56" s="29"/>
      <c r="G56" s="11" t="s">
        <v>71</v>
      </c>
      <c r="H56" s="12">
        <v>2</v>
      </c>
    </row>
    <row r="57" spans="1:8" ht="32.25" thickBot="1" x14ac:dyDescent="0.3">
      <c r="A57" s="32"/>
      <c r="B57" s="18"/>
      <c r="C57" s="29"/>
      <c r="D57" s="29"/>
      <c r="E57" s="29"/>
      <c r="F57" s="29"/>
      <c r="G57" s="11" t="s">
        <v>75</v>
      </c>
      <c r="H57" s="12">
        <v>1</v>
      </c>
    </row>
    <row r="58" spans="1:8" x14ac:dyDescent="0.25">
      <c r="A58" s="32"/>
      <c r="B58" s="18"/>
      <c r="C58" s="29"/>
      <c r="D58" s="29"/>
      <c r="E58" s="29"/>
      <c r="F58" s="29"/>
      <c r="G58" s="20" t="s">
        <v>82</v>
      </c>
      <c r="H58" s="21"/>
    </row>
    <row r="59" spans="1:8" ht="31.5" x14ac:dyDescent="0.25">
      <c r="A59" s="32"/>
      <c r="B59" s="18"/>
      <c r="C59" s="29"/>
      <c r="D59" s="29"/>
      <c r="E59" s="29"/>
      <c r="F59" s="29"/>
      <c r="G59" s="11" t="s">
        <v>83</v>
      </c>
      <c r="H59" s="12">
        <v>1</v>
      </c>
    </row>
    <row r="60" spans="1:8" ht="31.5" x14ac:dyDescent="0.25">
      <c r="A60" s="32"/>
      <c r="B60" s="18"/>
      <c r="C60" s="29"/>
      <c r="D60" s="29"/>
      <c r="E60" s="29"/>
      <c r="F60" s="29"/>
      <c r="G60" s="11" t="s">
        <v>89</v>
      </c>
      <c r="H60" s="12">
        <v>1</v>
      </c>
    </row>
    <row r="61" spans="1:8" x14ac:dyDescent="0.25">
      <c r="A61" s="32"/>
      <c r="B61" s="18"/>
      <c r="C61" s="29"/>
      <c r="D61" s="29"/>
      <c r="E61" s="29"/>
      <c r="F61" s="29"/>
      <c r="G61" s="11" t="s">
        <v>85</v>
      </c>
      <c r="H61" s="12">
        <v>18</v>
      </c>
    </row>
    <row r="62" spans="1:8" ht="16.5" thickBot="1" x14ac:dyDescent="0.3">
      <c r="A62" s="32"/>
      <c r="B62" s="18"/>
      <c r="C62" s="30"/>
      <c r="D62" s="30"/>
      <c r="E62" s="30"/>
      <c r="F62" s="30"/>
      <c r="G62" s="22" t="s">
        <v>8</v>
      </c>
      <c r="H62" s="24">
        <f>SUM(H56:H57,H59:H61)</f>
        <v>23</v>
      </c>
    </row>
    <row r="63" spans="1:8" ht="90.75" customHeight="1" thickBot="1" x14ac:dyDescent="0.3">
      <c r="A63" s="33"/>
      <c r="B63" s="19"/>
      <c r="C63" s="26" t="s">
        <v>91</v>
      </c>
      <c r="D63" s="26"/>
      <c r="E63" s="26"/>
      <c r="F63" s="27"/>
      <c r="G63" s="23"/>
      <c r="H63" s="25"/>
    </row>
    <row r="64" spans="1:8" x14ac:dyDescent="0.25">
      <c r="A64" s="31">
        <v>13</v>
      </c>
      <c r="B64" s="17" t="s">
        <v>109</v>
      </c>
      <c r="C64" s="28" t="s">
        <v>58</v>
      </c>
      <c r="D64" s="28" t="s">
        <v>59</v>
      </c>
      <c r="E64" s="28" t="s">
        <v>60</v>
      </c>
      <c r="F64" s="28" t="s">
        <v>61</v>
      </c>
      <c r="G64" s="20" t="s">
        <v>82</v>
      </c>
      <c r="H64" s="21"/>
    </row>
    <row r="65" spans="1:8" ht="32.25" thickBot="1" x14ac:dyDescent="0.3">
      <c r="A65" s="32"/>
      <c r="B65" s="18"/>
      <c r="C65" s="29"/>
      <c r="D65" s="29"/>
      <c r="E65" s="29"/>
      <c r="F65" s="29"/>
      <c r="G65" s="11" t="s">
        <v>83</v>
      </c>
      <c r="H65" s="12">
        <v>1</v>
      </c>
    </row>
    <row r="66" spans="1:8" x14ac:dyDescent="0.25">
      <c r="A66" s="32"/>
      <c r="B66" s="18"/>
      <c r="C66" s="29"/>
      <c r="D66" s="29"/>
      <c r="E66" s="29"/>
      <c r="F66" s="29"/>
      <c r="G66" s="20" t="s">
        <v>76</v>
      </c>
      <c r="H66" s="21"/>
    </row>
    <row r="67" spans="1:8" x14ac:dyDescent="0.25">
      <c r="A67" s="32"/>
      <c r="B67" s="18"/>
      <c r="C67" s="29"/>
      <c r="D67" s="29"/>
      <c r="E67" s="29"/>
      <c r="F67" s="29"/>
      <c r="G67" s="11" t="s">
        <v>76</v>
      </c>
      <c r="H67" s="12">
        <v>18</v>
      </c>
    </row>
    <row r="68" spans="1:8" ht="16.5" thickBot="1" x14ac:dyDescent="0.3">
      <c r="A68" s="32"/>
      <c r="B68" s="18"/>
      <c r="C68" s="30"/>
      <c r="D68" s="30"/>
      <c r="E68" s="30"/>
      <c r="F68" s="30"/>
      <c r="G68" s="22" t="s">
        <v>8</v>
      </c>
      <c r="H68" s="24">
        <f>SUM(H65:H65,H67:H67)</f>
        <v>19</v>
      </c>
    </row>
    <row r="69" spans="1:8" ht="105.75" customHeight="1" thickBot="1" x14ac:dyDescent="0.3">
      <c r="A69" s="33"/>
      <c r="B69" s="19"/>
      <c r="C69" s="26" t="s">
        <v>101</v>
      </c>
      <c r="D69" s="26"/>
      <c r="E69" s="26"/>
      <c r="F69" s="27"/>
      <c r="G69" s="23"/>
      <c r="H69" s="25"/>
    </row>
    <row r="70" spans="1:8" x14ac:dyDescent="0.25">
      <c r="A70" s="31">
        <v>14</v>
      </c>
      <c r="B70" s="17" t="s">
        <v>109</v>
      </c>
      <c r="C70" s="28" t="s">
        <v>62</v>
      </c>
      <c r="D70" s="28" t="s">
        <v>63</v>
      </c>
      <c r="E70" s="28" t="s">
        <v>64</v>
      </c>
      <c r="F70" s="28" t="s">
        <v>65</v>
      </c>
      <c r="G70" s="20" t="s">
        <v>82</v>
      </c>
      <c r="H70" s="21"/>
    </row>
    <row r="71" spans="1:8" ht="31.5" x14ac:dyDescent="0.25">
      <c r="A71" s="32"/>
      <c r="B71" s="18"/>
      <c r="C71" s="29"/>
      <c r="D71" s="29"/>
      <c r="E71" s="29"/>
      <c r="F71" s="29"/>
      <c r="G71" s="11" t="s">
        <v>83</v>
      </c>
      <c r="H71" s="12">
        <v>7</v>
      </c>
    </row>
    <row r="72" spans="1:8" ht="31.5" x14ac:dyDescent="0.25">
      <c r="A72" s="32"/>
      <c r="B72" s="18"/>
      <c r="C72" s="29"/>
      <c r="D72" s="29"/>
      <c r="E72" s="29"/>
      <c r="F72" s="29"/>
      <c r="G72" s="11" t="s">
        <v>89</v>
      </c>
      <c r="H72" s="12">
        <v>26</v>
      </c>
    </row>
    <row r="73" spans="1:8" ht="16.5" thickBot="1" x14ac:dyDescent="0.3">
      <c r="A73" s="32"/>
      <c r="B73" s="18"/>
      <c r="C73" s="29"/>
      <c r="D73" s="29"/>
      <c r="E73" s="29"/>
      <c r="F73" s="29"/>
      <c r="G73" s="11" t="s">
        <v>85</v>
      </c>
      <c r="H73" s="12">
        <v>18</v>
      </c>
    </row>
    <row r="74" spans="1:8" x14ac:dyDescent="0.25">
      <c r="A74" s="32"/>
      <c r="B74" s="18"/>
      <c r="C74" s="29"/>
      <c r="D74" s="29"/>
      <c r="E74" s="29"/>
      <c r="F74" s="29"/>
      <c r="G74" s="20" t="s">
        <v>70</v>
      </c>
      <c r="H74" s="21"/>
    </row>
    <row r="75" spans="1:8" ht="32.25" thickBot="1" x14ac:dyDescent="0.3">
      <c r="A75" s="32"/>
      <c r="B75" s="18"/>
      <c r="C75" s="29"/>
      <c r="D75" s="29"/>
      <c r="E75" s="29"/>
      <c r="F75" s="29"/>
      <c r="G75" s="11" t="s">
        <v>75</v>
      </c>
      <c r="H75" s="12">
        <v>1</v>
      </c>
    </row>
    <row r="76" spans="1:8" x14ac:dyDescent="0.25">
      <c r="A76" s="32"/>
      <c r="B76" s="18"/>
      <c r="C76" s="29"/>
      <c r="D76" s="29"/>
      <c r="E76" s="29"/>
      <c r="F76" s="29"/>
      <c r="G76" s="20" t="s">
        <v>76</v>
      </c>
      <c r="H76" s="21"/>
    </row>
    <row r="77" spans="1:8" x14ac:dyDescent="0.25">
      <c r="A77" s="32"/>
      <c r="B77" s="18"/>
      <c r="C77" s="29"/>
      <c r="D77" s="29"/>
      <c r="E77" s="29"/>
      <c r="F77" s="29"/>
      <c r="G77" s="11" t="s">
        <v>88</v>
      </c>
      <c r="H77" s="12">
        <v>4</v>
      </c>
    </row>
    <row r="78" spans="1:8" ht="16.5" thickBot="1" x14ac:dyDescent="0.3">
      <c r="A78" s="32"/>
      <c r="B78" s="18"/>
      <c r="C78" s="30"/>
      <c r="D78" s="30"/>
      <c r="E78" s="30"/>
      <c r="F78" s="30"/>
      <c r="G78" s="22" t="s">
        <v>8</v>
      </c>
      <c r="H78" s="24">
        <f>SUM(H71:H73,H75:H75,H77:H77)</f>
        <v>56</v>
      </c>
    </row>
    <row r="79" spans="1:8" ht="127.5" customHeight="1" thickBot="1" x14ac:dyDescent="0.3">
      <c r="A79" s="33"/>
      <c r="B79" s="19"/>
      <c r="C79" s="26" t="s">
        <v>92</v>
      </c>
      <c r="D79" s="26"/>
      <c r="E79" s="26"/>
      <c r="F79" s="27"/>
      <c r="G79" s="23"/>
      <c r="H79" s="25"/>
    </row>
    <row r="80" spans="1:8" x14ac:dyDescent="0.25">
      <c r="A80" s="31">
        <v>15</v>
      </c>
      <c r="B80" s="17" t="s">
        <v>109</v>
      </c>
      <c r="C80" s="28" t="s">
        <v>66</v>
      </c>
      <c r="D80" s="28" t="s">
        <v>67</v>
      </c>
      <c r="E80" s="28" t="s">
        <v>68</v>
      </c>
      <c r="F80" s="28" t="s">
        <v>69</v>
      </c>
      <c r="G80" s="20" t="s">
        <v>70</v>
      </c>
      <c r="H80" s="21"/>
    </row>
    <row r="81" spans="1:8" x14ac:dyDescent="0.25">
      <c r="A81" s="32"/>
      <c r="B81" s="18"/>
      <c r="C81" s="29"/>
      <c r="D81" s="29"/>
      <c r="E81" s="29"/>
      <c r="F81" s="29"/>
      <c r="G81" s="11" t="s">
        <v>84</v>
      </c>
      <c r="H81" s="12">
        <v>24</v>
      </c>
    </row>
    <row r="82" spans="1:8" ht="111" customHeight="1" x14ac:dyDescent="0.25">
      <c r="A82" s="32"/>
      <c r="B82" s="18"/>
      <c r="C82" s="29"/>
      <c r="D82" s="29"/>
      <c r="E82" s="29"/>
      <c r="F82" s="29"/>
      <c r="G82" s="11" t="s">
        <v>75</v>
      </c>
      <c r="H82" s="12">
        <v>1</v>
      </c>
    </row>
    <row r="83" spans="1:8" ht="28.5" customHeight="1" thickBot="1" x14ac:dyDescent="0.3">
      <c r="A83" s="32"/>
      <c r="B83" s="18"/>
      <c r="C83" s="30"/>
      <c r="D83" s="30"/>
      <c r="E83" s="30"/>
      <c r="F83" s="30"/>
      <c r="G83" s="22" t="s">
        <v>8</v>
      </c>
      <c r="H83" s="24">
        <f>SUM(H81:H82,)</f>
        <v>25</v>
      </c>
    </row>
    <row r="84" spans="1:8" ht="112.5" customHeight="1" thickBot="1" x14ac:dyDescent="0.3">
      <c r="A84" s="33"/>
      <c r="B84" s="19"/>
      <c r="C84" s="26" t="s">
        <v>102</v>
      </c>
      <c r="D84" s="26"/>
      <c r="E84" s="26"/>
      <c r="F84" s="27"/>
      <c r="G84" s="23"/>
      <c r="H84" s="25"/>
    </row>
    <row r="85" spans="1:8" ht="16.5" thickBot="1" x14ac:dyDescent="0.3">
      <c r="A85" s="39" t="s">
        <v>111</v>
      </c>
      <c r="B85" s="40"/>
      <c r="C85" s="40"/>
      <c r="D85" s="40"/>
      <c r="E85" s="41"/>
      <c r="F85" s="42">
        <f>H83+H78+H68+H62+H53+H49+H44+H38+H32+H28+H24+H20+H16+H12+H8</f>
        <v>558</v>
      </c>
      <c r="G85" s="43"/>
      <c r="H85" s="44"/>
    </row>
    <row r="86" spans="1:8" ht="229.5" customHeight="1" thickBot="1" x14ac:dyDescent="0.3">
      <c r="A86" s="34" t="s">
        <v>9</v>
      </c>
      <c r="B86" s="35"/>
      <c r="C86" s="36" t="s">
        <v>103</v>
      </c>
      <c r="D86" s="37"/>
      <c r="E86" s="37"/>
      <c r="F86" s="38"/>
      <c r="G86" s="13" t="s">
        <v>112</v>
      </c>
      <c r="H86" s="14" t="s">
        <v>113</v>
      </c>
    </row>
    <row r="87" spans="1:8" ht="218.25" customHeight="1" thickBot="1" x14ac:dyDescent="0.3">
      <c r="A87" s="34" t="s">
        <v>9</v>
      </c>
      <c r="B87" s="35"/>
      <c r="C87" s="36" t="s">
        <v>104</v>
      </c>
      <c r="D87" s="37"/>
      <c r="E87" s="37"/>
      <c r="F87" s="38"/>
      <c r="G87" s="13" t="s">
        <v>112</v>
      </c>
      <c r="H87" s="14" t="s">
        <v>114</v>
      </c>
    </row>
  </sheetData>
  <sheetProtection formatCells="0" formatColumns="0" formatRows="0" insertColumns="0" insertRows="0" autoFilter="0"/>
  <autoFilter ref="A1:H423" xr:uid="{00000000-0009-0000-0000-000000000000}"/>
  <mergeCells count="160">
    <mergeCell ref="A86:B86"/>
    <mergeCell ref="C86:F86"/>
    <mergeCell ref="B80:B84"/>
    <mergeCell ref="G80:H80"/>
    <mergeCell ref="G83:G84"/>
    <mergeCell ref="H83:H84"/>
    <mergeCell ref="C84:F84"/>
    <mergeCell ref="D80:D83"/>
    <mergeCell ref="E80:E83"/>
    <mergeCell ref="F80:F83"/>
    <mergeCell ref="D70:D78"/>
    <mergeCell ref="G64:H64"/>
    <mergeCell ref="G66:H66"/>
    <mergeCell ref="A64:A69"/>
    <mergeCell ref="A70:A79"/>
    <mergeCell ref="A80:A84"/>
    <mergeCell ref="C80:C83"/>
    <mergeCell ref="A85:E85"/>
    <mergeCell ref="F85:H85"/>
    <mergeCell ref="C54:F54"/>
    <mergeCell ref="B55:B63"/>
    <mergeCell ref="G55:H55"/>
    <mergeCell ref="G58:H58"/>
    <mergeCell ref="G62:G63"/>
    <mergeCell ref="H62:H63"/>
    <mergeCell ref="C63:F63"/>
    <mergeCell ref="A87:B87"/>
    <mergeCell ref="C87:F87"/>
    <mergeCell ref="G68:G69"/>
    <mergeCell ref="H68:H69"/>
    <mergeCell ref="C69:F69"/>
    <mergeCell ref="B70:B79"/>
    <mergeCell ref="G70:H70"/>
    <mergeCell ref="G74:H74"/>
    <mergeCell ref="G76:H76"/>
    <mergeCell ref="G78:G79"/>
    <mergeCell ref="H78:H79"/>
    <mergeCell ref="C79:F79"/>
    <mergeCell ref="C64:C68"/>
    <mergeCell ref="D64:D68"/>
    <mergeCell ref="E64:E68"/>
    <mergeCell ref="F64:F68"/>
    <mergeCell ref="C70:C78"/>
    <mergeCell ref="B14:B17"/>
    <mergeCell ref="G14:H14"/>
    <mergeCell ref="G16:G17"/>
    <mergeCell ref="H16:H17"/>
    <mergeCell ref="C17:F17"/>
    <mergeCell ref="C14:C16"/>
    <mergeCell ref="D14:D16"/>
    <mergeCell ref="E14:E16"/>
    <mergeCell ref="F14:F16"/>
    <mergeCell ref="B10:B13"/>
    <mergeCell ref="G10:H10"/>
    <mergeCell ref="G12:G13"/>
    <mergeCell ref="H12:H13"/>
    <mergeCell ref="C13:F13"/>
    <mergeCell ref="C10:C12"/>
    <mergeCell ref="D10:D12"/>
    <mergeCell ref="E10:E12"/>
    <mergeCell ref="F10:F12"/>
    <mergeCell ref="B2:B9"/>
    <mergeCell ref="G2:H2"/>
    <mergeCell ref="G8:G9"/>
    <mergeCell ref="H8:H9"/>
    <mergeCell ref="C9:F9"/>
    <mergeCell ref="C2:C8"/>
    <mergeCell ref="D2:D8"/>
    <mergeCell ref="E2:E8"/>
    <mergeCell ref="F2:F8"/>
    <mergeCell ref="A2:A9"/>
    <mergeCell ref="A10:A13"/>
    <mergeCell ref="A14:A17"/>
    <mergeCell ref="A51:A54"/>
    <mergeCell ref="A55:A63"/>
    <mergeCell ref="A18:A21"/>
    <mergeCell ref="A22:A25"/>
    <mergeCell ref="A26:A29"/>
    <mergeCell ref="A30:A33"/>
    <mergeCell ref="A34:A39"/>
    <mergeCell ref="A40:A45"/>
    <mergeCell ref="A46:A50"/>
    <mergeCell ref="B18:B21"/>
    <mergeCell ref="G18:H18"/>
    <mergeCell ref="G20:G21"/>
    <mergeCell ref="H20:H21"/>
    <mergeCell ref="C21:F21"/>
    <mergeCell ref="C18:C20"/>
    <mergeCell ref="D18:D20"/>
    <mergeCell ref="E18:E20"/>
    <mergeCell ref="F18:F20"/>
    <mergeCell ref="B22:B25"/>
    <mergeCell ref="G22:H22"/>
    <mergeCell ref="G24:G25"/>
    <mergeCell ref="H24:H25"/>
    <mergeCell ref="C25:F25"/>
    <mergeCell ref="C22:C24"/>
    <mergeCell ref="D22:D24"/>
    <mergeCell ref="E22:E24"/>
    <mergeCell ref="F22:F24"/>
    <mergeCell ref="B26:B29"/>
    <mergeCell ref="G26:H26"/>
    <mergeCell ref="G28:G29"/>
    <mergeCell ref="H28:H29"/>
    <mergeCell ref="C29:F29"/>
    <mergeCell ref="C26:C28"/>
    <mergeCell ref="D26:D28"/>
    <mergeCell ref="E26:E28"/>
    <mergeCell ref="F26:F28"/>
    <mergeCell ref="B30:B33"/>
    <mergeCell ref="G30:H30"/>
    <mergeCell ref="G32:G33"/>
    <mergeCell ref="H32:H33"/>
    <mergeCell ref="C33:F33"/>
    <mergeCell ref="C30:C32"/>
    <mergeCell ref="D30:D32"/>
    <mergeCell ref="E30:E32"/>
    <mergeCell ref="F30:F32"/>
    <mergeCell ref="B34:B39"/>
    <mergeCell ref="G34:H34"/>
    <mergeCell ref="G38:G39"/>
    <mergeCell ref="H38:H39"/>
    <mergeCell ref="C39:F39"/>
    <mergeCell ref="C34:C38"/>
    <mergeCell ref="D34:D38"/>
    <mergeCell ref="E34:E38"/>
    <mergeCell ref="F34:F38"/>
    <mergeCell ref="B40:B45"/>
    <mergeCell ref="G40:H40"/>
    <mergeCell ref="G44:G45"/>
    <mergeCell ref="H44:H45"/>
    <mergeCell ref="C45:F45"/>
    <mergeCell ref="C40:C44"/>
    <mergeCell ref="D40:D44"/>
    <mergeCell ref="E40:E44"/>
    <mergeCell ref="F40:F44"/>
    <mergeCell ref="B46:B50"/>
    <mergeCell ref="B51:B54"/>
    <mergeCell ref="B64:B69"/>
    <mergeCell ref="G46:H46"/>
    <mergeCell ref="G49:G50"/>
    <mergeCell ref="H49:H50"/>
    <mergeCell ref="C50:F50"/>
    <mergeCell ref="G51:H51"/>
    <mergeCell ref="E70:E78"/>
    <mergeCell ref="F70:F78"/>
    <mergeCell ref="C46:C49"/>
    <mergeCell ref="D46:D49"/>
    <mergeCell ref="E46:E49"/>
    <mergeCell ref="F46:F49"/>
    <mergeCell ref="C51:C53"/>
    <mergeCell ref="D51:D53"/>
    <mergeCell ref="E51:E53"/>
    <mergeCell ref="F51:F53"/>
    <mergeCell ref="C55:C62"/>
    <mergeCell ref="D55:D62"/>
    <mergeCell ref="E55:E62"/>
    <mergeCell ref="F55:F62"/>
    <mergeCell ref="G53:G54"/>
    <mergeCell ref="H53:H5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9C851D-F113-445A-8DE2-BB2C042BC510}">
  <dimension ref="A1:H190"/>
  <sheetViews>
    <sheetView zoomScale="85" zoomScaleNormal="85" workbookViewId="0">
      <pane ySplit="1" topLeftCell="A2" activePane="bottomLeft" state="frozen"/>
      <selection pane="bottomLeft" activeCell="I2" sqref="I2"/>
    </sheetView>
  </sheetViews>
  <sheetFormatPr defaultColWidth="9.140625" defaultRowHeight="45" customHeight="1" x14ac:dyDescent="0.25"/>
  <cols>
    <col min="1" max="1" width="9.85546875" style="3" customWidth="1"/>
    <col min="2" max="2" width="21.140625" style="4" customWidth="1"/>
    <col min="3" max="3" width="17.85546875" style="3" customWidth="1"/>
    <col min="4" max="4" width="23" style="3" customWidth="1"/>
    <col min="5" max="5" width="24.42578125" style="3" customWidth="1"/>
    <col min="6" max="6" width="28" style="3" customWidth="1"/>
    <col min="7" max="7" width="31.85546875" style="3" customWidth="1"/>
    <col min="8" max="8" width="25.140625" style="3" customWidth="1"/>
    <col min="9" max="9" width="46.140625" style="2" customWidth="1"/>
    <col min="10" max="16384" width="9.140625" style="2"/>
  </cols>
  <sheetData>
    <row r="1" spans="1:8" s="1" customFormat="1" ht="45" customHeight="1" thickBot="1" x14ac:dyDescent="0.3">
      <c r="A1" s="6" t="s">
        <v>0</v>
      </c>
      <c r="B1" s="7" t="s">
        <v>1</v>
      </c>
      <c r="C1" s="8" t="s">
        <v>2</v>
      </c>
      <c r="D1" s="8" t="s">
        <v>3</v>
      </c>
      <c r="E1" s="8" t="s">
        <v>4</v>
      </c>
      <c r="F1" s="8" t="s">
        <v>5</v>
      </c>
      <c r="G1" s="9" t="s">
        <v>6</v>
      </c>
      <c r="H1" s="10" t="s">
        <v>7</v>
      </c>
    </row>
    <row r="2" spans="1:8" ht="15.75" x14ac:dyDescent="0.25">
      <c r="A2" s="31">
        <v>1</v>
      </c>
      <c r="B2" s="17" t="s">
        <v>133</v>
      </c>
      <c r="C2" s="51" t="s">
        <v>293</v>
      </c>
      <c r="D2" s="51" t="s">
        <v>292</v>
      </c>
      <c r="E2" s="51" t="s">
        <v>291</v>
      </c>
      <c r="F2" s="51" t="s">
        <v>290</v>
      </c>
      <c r="G2" s="20" t="s">
        <v>136</v>
      </c>
      <c r="H2" s="21"/>
    </row>
    <row r="3" spans="1:8" ht="15.75" x14ac:dyDescent="0.25">
      <c r="A3" s="32"/>
      <c r="B3" s="18"/>
      <c r="C3" s="50"/>
      <c r="D3" s="50"/>
      <c r="E3" s="50"/>
      <c r="F3" s="50"/>
      <c r="G3" s="11" t="s">
        <v>227</v>
      </c>
      <c r="H3" s="12">
        <v>2</v>
      </c>
    </row>
    <row r="4" spans="1:8" ht="15.75" x14ac:dyDescent="0.25">
      <c r="A4" s="32"/>
      <c r="B4" s="18"/>
      <c r="C4" s="50"/>
      <c r="D4" s="50"/>
      <c r="E4" s="50"/>
      <c r="F4" s="50"/>
      <c r="G4" s="11" t="s">
        <v>272</v>
      </c>
      <c r="H4" s="12">
        <v>10</v>
      </c>
    </row>
    <row r="5" spans="1:8" ht="14.25" customHeight="1" thickBot="1" x14ac:dyDescent="0.3">
      <c r="A5" s="32"/>
      <c r="B5" s="18"/>
      <c r="C5" s="52"/>
      <c r="D5" s="52"/>
      <c r="E5" s="52"/>
      <c r="F5" s="52"/>
      <c r="G5" s="22" t="s">
        <v>8</v>
      </c>
      <c r="H5" s="24">
        <f>SUM(H3:H4,)</f>
        <v>12</v>
      </c>
    </row>
    <row r="6" spans="1:8" ht="145.5" customHeight="1" thickBot="1" x14ac:dyDescent="0.3">
      <c r="A6" s="33"/>
      <c r="B6" s="19"/>
      <c r="C6" s="26" t="s">
        <v>289</v>
      </c>
      <c r="D6" s="26"/>
      <c r="E6" s="26"/>
      <c r="F6" s="27"/>
      <c r="G6" s="23"/>
      <c r="H6" s="25"/>
    </row>
    <row r="7" spans="1:8" ht="15.75" x14ac:dyDescent="0.25">
      <c r="A7" s="31">
        <v>2</v>
      </c>
      <c r="B7" s="17" t="s">
        <v>133</v>
      </c>
      <c r="C7" s="51" t="s">
        <v>288</v>
      </c>
      <c r="D7" s="51" t="s">
        <v>287</v>
      </c>
      <c r="E7" s="51" t="s">
        <v>286</v>
      </c>
      <c r="F7" s="51" t="s">
        <v>285</v>
      </c>
      <c r="G7" s="20" t="s">
        <v>152</v>
      </c>
      <c r="H7" s="21"/>
    </row>
    <row r="8" spans="1:8" ht="31.5" x14ac:dyDescent="0.25">
      <c r="A8" s="32"/>
      <c r="B8" s="18"/>
      <c r="C8" s="50"/>
      <c r="D8" s="50"/>
      <c r="E8" s="50"/>
      <c r="F8" s="50"/>
      <c r="G8" s="11" t="s">
        <v>210</v>
      </c>
      <c r="H8" s="12">
        <v>1</v>
      </c>
    </row>
    <row r="9" spans="1:8" ht="32.25" thickBot="1" x14ac:dyDescent="0.3">
      <c r="A9" s="32"/>
      <c r="B9" s="18"/>
      <c r="C9" s="50"/>
      <c r="D9" s="50"/>
      <c r="E9" s="50"/>
      <c r="F9" s="50"/>
      <c r="G9" s="11" t="s">
        <v>209</v>
      </c>
      <c r="H9" s="12">
        <v>5</v>
      </c>
    </row>
    <row r="10" spans="1:8" ht="15.75" x14ac:dyDescent="0.25">
      <c r="A10" s="32"/>
      <c r="B10" s="18"/>
      <c r="C10" s="50"/>
      <c r="D10" s="50"/>
      <c r="E10" s="50"/>
      <c r="F10" s="50"/>
      <c r="G10" s="20" t="s">
        <v>213</v>
      </c>
      <c r="H10" s="21"/>
    </row>
    <row r="11" spans="1:8" ht="31.5" x14ac:dyDescent="0.25">
      <c r="A11" s="32"/>
      <c r="B11" s="18"/>
      <c r="C11" s="50"/>
      <c r="D11" s="50"/>
      <c r="E11" s="50"/>
      <c r="F11" s="50"/>
      <c r="G11" s="11" t="s">
        <v>265</v>
      </c>
      <c r="H11" s="12">
        <v>45</v>
      </c>
    </row>
    <row r="12" spans="1:8" ht="12.75" customHeight="1" thickBot="1" x14ac:dyDescent="0.3">
      <c r="A12" s="32"/>
      <c r="B12" s="18"/>
      <c r="C12" s="52"/>
      <c r="D12" s="52"/>
      <c r="E12" s="52"/>
      <c r="F12" s="52"/>
      <c r="G12" s="22" t="s">
        <v>8</v>
      </c>
      <c r="H12" s="24">
        <f>SUM(H8:H9,H11:H11,)</f>
        <v>51</v>
      </c>
    </row>
    <row r="13" spans="1:8" ht="132.75" customHeight="1" thickBot="1" x14ac:dyDescent="0.3">
      <c r="A13" s="33"/>
      <c r="B13" s="19"/>
      <c r="C13" s="26" t="s">
        <v>284</v>
      </c>
      <c r="D13" s="26"/>
      <c r="E13" s="26"/>
      <c r="F13" s="27"/>
      <c r="G13" s="23"/>
      <c r="H13" s="25"/>
    </row>
    <row r="14" spans="1:8" ht="16.5" customHeight="1" x14ac:dyDescent="0.25">
      <c r="A14" s="31">
        <v>3</v>
      </c>
      <c r="B14" s="17" t="s">
        <v>283</v>
      </c>
      <c r="C14" s="51" t="s">
        <v>282</v>
      </c>
      <c r="D14" s="51" t="s">
        <v>281</v>
      </c>
      <c r="E14" s="51" t="s">
        <v>280</v>
      </c>
      <c r="F14" s="51" t="s">
        <v>279</v>
      </c>
      <c r="G14" s="20" t="s">
        <v>136</v>
      </c>
      <c r="H14" s="21"/>
    </row>
    <row r="15" spans="1:8" ht="31.5" x14ac:dyDescent="0.25">
      <c r="A15" s="32"/>
      <c r="B15" s="18"/>
      <c r="C15" s="50"/>
      <c r="D15" s="50"/>
      <c r="E15" s="50"/>
      <c r="F15" s="50"/>
      <c r="G15" s="11" t="s">
        <v>179</v>
      </c>
      <c r="H15" s="12">
        <v>15</v>
      </c>
    </row>
    <row r="16" spans="1:8" ht="31.5" x14ac:dyDescent="0.25">
      <c r="A16" s="32"/>
      <c r="B16" s="18"/>
      <c r="C16" s="50"/>
      <c r="D16" s="50"/>
      <c r="E16" s="50"/>
      <c r="F16" s="50"/>
      <c r="G16" s="11" t="s">
        <v>135</v>
      </c>
      <c r="H16" s="12">
        <v>10</v>
      </c>
    </row>
    <row r="17" spans="1:8" ht="15.75" x14ac:dyDescent="0.25">
      <c r="A17" s="32"/>
      <c r="B17" s="18"/>
      <c r="C17" s="50"/>
      <c r="D17" s="50"/>
      <c r="E17" s="50"/>
      <c r="F17" s="50"/>
      <c r="G17" s="11" t="s">
        <v>226</v>
      </c>
      <c r="H17" s="12">
        <v>6</v>
      </c>
    </row>
    <row r="18" spans="1:8" ht="16.5" thickBot="1" x14ac:dyDescent="0.3">
      <c r="A18" s="32"/>
      <c r="B18" s="18"/>
      <c r="C18" s="50"/>
      <c r="D18" s="50"/>
      <c r="E18" s="50"/>
      <c r="F18" s="50"/>
      <c r="G18" s="11" t="s">
        <v>271</v>
      </c>
      <c r="H18" s="12">
        <v>10</v>
      </c>
    </row>
    <row r="19" spans="1:8" ht="16.5" customHeight="1" x14ac:dyDescent="0.25">
      <c r="A19" s="32"/>
      <c r="B19" s="18"/>
      <c r="C19" s="50"/>
      <c r="D19" s="50"/>
      <c r="E19" s="50"/>
      <c r="F19" s="50"/>
      <c r="G19" s="20" t="s">
        <v>145</v>
      </c>
      <c r="H19" s="21"/>
    </row>
    <row r="20" spans="1:8" ht="31.5" x14ac:dyDescent="0.25">
      <c r="A20" s="32"/>
      <c r="B20" s="18"/>
      <c r="C20" s="50"/>
      <c r="D20" s="50"/>
      <c r="E20" s="50"/>
      <c r="F20" s="50"/>
      <c r="G20" s="11" t="s">
        <v>144</v>
      </c>
      <c r="H20" s="12">
        <v>2</v>
      </c>
    </row>
    <row r="21" spans="1:8" ht="31.5" x14ac:dyDescent="0.25">
      <c r="A21" s="32"/>
      <c r="B21" s="18"/>
      <c r="C21" s="50"/>
      <c r="D21" s="50"/>
      <c r="E21" s="50"/>
      <c r="F21" s="50"/>
      <c r="G21" s="11" t="s">
        <v>182</v>
      </c>
      <c r="H21" s="12">
        <v>20</v>
      </c>
    </row>
    <row r="22" spans="1:8" ht="11.25" customHeight="1" thickBot="1" x14ac:dyDescent="0.3">
      <c r="A22" s="32"/>
      <c r="B22" s="18"/>
      <c r="C22" s="52"/>
      <c r="D22" s="52"/>
      <c r="E22" s="52"/>
      <c r="F22" s="52"/>
      <c r="G22" s="22" t="s">
        <v>8</v>
      </c>
      <c r="H22" s="24">
        <f>SUM(H15:H18,H20:H21)</f>
        <v>63</v>
      </c>
    </row>
    <row r="23" spans="1:8" ht="123" customHeight="1" thickBot="1" x14ac:dyDescent="0.3">
      <c r="A23" s="33"/>
      <c r="B23" s="19"/>
      <c r="C23" s="26" t="s">
        <v>278</v>
      </c>
      <c r="D23" s="26"/>
      <c r="E23" s="26"/>
      <c r="F23" s="27"/>
      <c r="G23" s="23"/>
      <c r="H23" s="25"/>
    </row>
    <row r="24" spans="1:8" ht="15.75" x14ac:dyDescent="0.25">
      <c r="A24" s="31">
        <v>4</v>
      </c>
      <c r="B24" s="17" t="s">
        <v>277</v>
      </c>
      <c r="C24" s="51" t="s">
        <v>276</v>
      </c>
      <c r="D24" s="51" t="s">
        <v>275</v>
      </c>
      <c r="E24" s="51" t="s">
        <v>274</v>
      </c>
      <c r="F24" s="51" t="s">
        <v>273</v>
      </c>
      <c r="G24" s="20" t="s">
        <v>136</v>
      </c>
      <c r="H24" s="21"/>
    </row>
    <row r="25" spans="1:8" ht="15.75" x14ac:dyDescent="0.25">
      <c r="A25" s="32"/>
      <c r="B25" s="18"/>
      <c r="C25" s="50"/>
      <c r="D25" s="50"/>
      <c r="E25" s="50"/>
      <c r="F25" s="50"/>
      <c r="G25" s="11" t="s">
        <v>272</v>
      </c>
      <c r="H25" s="12">
        <v>2</v>
      </c>
    </row>
    <row r="26" spans="1:8" ht="15.75" x14ac:dyDescent="0.25">
      <c r="A26" s="32"/>
      <c r="B26" s="18"/>
      <c r="C26" s="50"/>
      <c r="D26" s="50"/>
      <c r="E26" s="50"/>
      <c r="F26" s="50"/>
      <c r="G26" s="11" t="s">
        <v>226</v>
      </c>
      <c r="H26" s="12">
        <v>6</v>
      </c>
    </row>
    <row r="27" spans="1:8" ht="16.5" thickBot="1" x14ac:dyDescent="0.3">
      <c r="A27" s="32"/>
      <c r="B27" s="18"/>
      <c r="C27" s="50"/>
      <c r="D27" s="50"/>
      <c r="E27" s="50"/>
      <c r="F27" s="50"/>
      <c r="G27" s="11" t="s">
        <v>271</v>
      </c>
      <c r="H27" s="12">
        <v>4</v>
      </c>
    </row>
    <row r="28" spans="1:8" ht="15.75" x14ac:dyDescent="0.25">
      <c r="A28" s="32"/>
      <c r="B28" s="18"/>
      <c r="C28" s="50"/>
      <c r="D28" s="50"/>
      <c r="E28" s="50"/>
      <c r="F28" s="50"/>
      <c r="G28" s="20" t="s">
        <v>152</v>
      </c>
      <c r="H28" s="21"/>
    </row>
    <row r="29" spans="1:8" ht="31.5" x14ac:dyDescent="0.25">
      <c r="A29" s="32"/>
      <c r="B29" s="18"/>
      <c r="C29" s="50"/>
      <c r="D29" s="50"/>
      <c r="E29" s="50"/>
      <c r="F29" s="50"/>
      <c r="G29" s="11" t="s">
        <v>210</v>
      </c>
      <c r="H29" s="12">
        <v>2</v>
      </c>
    </row>
    <row r="30" spans="1:8" ht="32.25" thickBot="1" x14ac:dyDescent="0.3">
      <c r="A30" s="32"/>
      <c r="B30" s="18"/>
      <c r="C30" s="50"/>
      <c r="D30" s="50"/>
      <c r="E30" s="50"/>
      <c r="F30" s="50"/>
      <c r="G30" s="11" t="s">
        <v>209</v>
      </c>
      <c r="H30" s="12">
        <v>10</v>
      </c>
    </row>
    <row r="31" spans="1:8" ht="15.75" x14ac:dyDescent="0.25">
      <c r="A31" s="32"/>
      <c r="B31" s="18"/>
      <c r="C31" s="50"/>
      <c r="D31" s="50"/>
      <c r="E31" s="50"/>
      <c r="F31" s="50"/>
      <c r="G31" s="20" t="s">
        <v>128</v>
      </c>
      <c r="H31" s="21"/>
    </row>
    <row r="32" spans="1:8" ht="32.25" thickBot="1" x14ac:dyDescent="0.3">
      <c r="A32" s="32"/>
      <c r="B32" s="18"/>
      <c r="C32" s="50"/>
      <c r="D32" s="50"/>
      <c r="E32" s="50"/>
      <c r="F32" s="50"/>
      <c r="G32" s="11" t="s">
        <v>170</v>
      </c>
      <c r="H32" s="12">
        <v>6</v>
      </c>
    </row>
    <row r="33" spans="1:8" ht="15.75" x14ac:dyDescent="0.25">
      <c r="A33" s="32"/>
      <c r="B33" s="18"/>
      <c r="C33" s="50"/>
      <c r="D33" s="50"/>
      <c r="E33" s="50"/>
      <c r="F33" s="50"/>
      <c r="G33" s="20" t="s">
        <v>145</v>
      </c>
      <c r="H33" s="21"/>
    </row>
    <row r="34" spans="1:8" ht="32.25" thickBot="1" x14ac:dyDescent="0.3">
      <c r="A34" s="32"/>
      <c r="B34" s="18"/>
      <c r="C34" s="50"/>
      <c r="D34" s="50"/>
      <c r="E34" s="50"/>
      <c r="F34" s="50"/>
      <c r="G34" s="11" t="s">
        <v>144</v>
      </c>
      <c r="H34" s="12">
        <v>1</v>
      </c>
    </row>
    <row r="35" spans="1:8" ht="15.75" x14ac:dyDescent="0.25">
      <c r="A35" s="32"/>
      <c r="B35" s="18"/>
      <c r="C35" s="50"/>
      <c r="D35" s="50"/>
      <c r="E35" s="50"/>
      <c r="F35" s="50"/>
      <c r="G35" s="20" t="s">
        <v>178</v>
      </c>
      <c r="H35" s="21"/>
    </row>
    <row r="36" spans="1:8" ht="31.5" x14ac:dyDescent="0.25">
      <c r="A36" s="32"/>
      <c r="B36" s="18"/>
      <c r="C36" s="50"/>
      <c r="D36" s="50"/>
      <c r="E36" s="50"/>
      <c r="F36" s="50"/>
      <c r="G36" s="11" t="s">
        <v>225</v>
      </c>
      <c r="H36" s="12">
        <v>1</v>
      </c>
    </row>
    <row r="37" spans="1:8" ht="15.75" x14ac:dyDescent="0.25">
      <c r="A37" s="32"/>
      <c r="B37" s="18"/>
      <c r="C37" s="50"/>
      <c r="D37" s="50"/>
      <c r="E37" s="50"/>
      <c r="F37" s="50"/>
      <c r="G37" s="11" t="s">
        <v>208</v>
      </c>
      <c r="H37" s="12">
        <v>16</v>
      </c>
    </row>
    <row r="38" spans="1:8" ht="4.3499999999999996" customHeight="1" thickBot="1" x14ac:dyDescent="0.3">
      <c r="A38" s="32"/>
      <c r="B38" s="18"/>
      <c r="C38" s="52"/>
      <c r="D38" s="52"/>
      <c r="E38" s="52"/>
      <c r="F38" s="52"/>
      <c r="G38" s="22" t="s">
        <v>8</v>
      </c>
      <c r="H38" s="24">
        <f>SUM(H25:H27,H29:H30,H32:H32,H34:H34,H36:H37,)</f>
        <v>48</v>
      </c>
    </row>
    <row r="39" spans="1:8" ht="133.5" customHeight="1" thickBot="1" x14ac:dyDescent="0.3">
      <c r="A39" s="33"/>
      <c r="B39" s="19"/>
      <c r="C39" s="26" t="s">
        <v>270</v>
      </c>
      <c r="D39" s="26"/>
      <c r="E39" s="26"/>
      <c r="F39" s="27"/>
      <c r="G39" s="23"/>
      <c r="H39" s="25"/>
    </row>
    <row r="40" spans="1:8" ht="16.5" customHeight="1" x14ac:dyDescent="0.25">
      <c r="A40" s="31">
        <v>5</v>
      </c>
      <c r="B40" s="17" t="s">
        <v>133</v>
      </c>
      <c r="C40" s="51" t="s">
        <v>269</v>
      </c>
      <c r="D40" s="51" t="s">
        <v>268</v>
      </c>
      <c r="E40" s="51" t="s">
        <v>267</v>
      </c>
      <c r="F40" s="51" t="s">
        <v>266</v>
      </c>
      <c r="G40" s="20" t="s">
        <v>128</v>
      </c>
      <c r="H40" s="21"/>
    </row>
    <row r="41" spans="1:8" ht="15.75" x14ac:dyDescent="0.25">
      <c r="A41" s="32"/>
      <c r="B41" s="18"/>
      <c r="C41" s="50"/>
      <c r="D41" s="50"/>
      <c r="E41" s="50"/>
      <c r="F41" s="50"/>
      <c r="G41" s="11" t="s">
        <v>127</v>
      </c>
      <c r="H41" s="12">
        <v>4</v>
      </c>
    </row>
    <row r="42" spans="1:8" ht="32.25" thickBot="1" x14ac:dyDescent="0.3">
      <c r="A42" s="32"/>
      <c r="B42" s="18"/>
      <c r="C42" s="50"/>
      <c r="D42" s="50"/>
      <c r="E42" s="50"/>
      <c r="F42" s="50"/>
      <c r="G42" s="11" t="s">
        <v>143</v>
      </c>
      <c r="H42" s="12">
        <v>60</v>
      </c>
    </row>
    <row r="43" spans="1:8" ht="15.75" x14ac:dyDescent="0.25">
      <c r="A43" s="32"/>
      <c r="B43" s="18"/>
      <c r="C43" s="50"/>
      <c r="D43" s="50"/>
      <c r="E43" s="50"/>
      <c r="F43" s="50"/>
      <c r="G43" s="20" t="s">
        <v>152</v>
      </c>
      <c r="H43" s="21"/>
    </row>
    <row r="44" spans="1:8" ht="32.25" thickBot="1" x14ac:dyDescent="0.3">
      <c r="A44" s="32"/>
      <c r="B44" s="18"/>
      <c r="C44" s="50"/>
      <c r="D44" s="50"/>
      <c r="E44" s="50"/>
      <c r="F44" s="50"/>
      <c r="G44" s="54" t="s">
        <v>210</v>
      </c>
      <c r="H44" s="53">
        <v>1</v>
      </c>
    </row>
    <row r="45" spans="1:8" ht="15.75" x14ac:dyDescent="0.25">
      <c r="A45" s="32"/>
      <c r="B45" s="18"/>
      <c r="C45" s="50"/>
      <c r="D45" s="50"/>
      <c r="E45" s="50"/>
      <c r="F45" s="50"/>
      <c r="G45" s="20" t="s">
        <v>213</v>
      </c>
      <c r="H45" s="21"/>
    </row>
    <row r="46" spans="1:8" ht="31.5" x14ac:dyDescent="0.25">
      <c r="A46" s="32"/>
      <c r="B46" s="18"/>
      <c r="C46" s="50"/>
      <c r="D46" s="50"/>
      <c r="E46" s="50"/>
      <c r="F46" s="50"/>
      <c r="G46" s="11" t="s">
        <v>265</v>
      </c>
      <c r="H46" s="12">
        <v>2</v>
      </c>
    </row>
    <row r="47" spans="1:8" ht="14.25" customHeight="1" thickBot="1" x14ac:dyDescent="0.3">
      <c r="A47" s="32"/>
      <c r="B47" s="18"/>
      <c r="C47" s="52"/>
      <c r="D47" s="52"/>
      <c r="E47" s="52"/>
      <c r="F47" s="52"/>
      <c r="G47" s="22" t="s">
        <v>8</v>
      </c>
      <c r="H47" s="24">
        <f>SUM(H41:H42,H44:H44,H46:H46,)</f>
        <v>67</v>
      </c>
    </row>
    <row r="48" spans="1:8" ht="132" customHeight="1" thickBot="1" x14ac:dyDescent="0.3">
      <c r="A48" s="33"/>
      <c r="B48" s="19"/>
      <c r="C48" s="26" t="s">
        <v>264</v>
      </c>
      <c r="D48" s="26"/>
      <c r="E48" s="26"/>
      <c r="F48" s="27"/>
      <c r="G48" s="23"/>
      <c r="H48" s="25"/>
    </row>
    <row r="49" spans="1:8" ht="16.5" customHeight="1" x14ac:dyDescent="0.25">
      <c r="A49" s="31">
        <v>6</v>
      </c>
      <c r="B49" s="17" t="s">
        <v>133</v>
      </c>
      <c r="C49" s="51" t="s">
        <v>263</v>
      </c>
      <c r="D49" s="51" t="s">
        <v>262</v>
      </c>
      <c r="E49" s="51" t="s">
        <v>261</v>
      </c>
      <c r="F49" s="51" t="s">
        <v>260</v>
      </c>
      <c r="G49" s="20" t="s">
        <v>128</v>
      </c>
      <c r="H49" s="21"/>
    </row>
    <row r="50" spans="1:8" ht="31.5" x14ac:dyDescent="0.25">
      <c r="A50" s="32"/>
      <c r="B50" s="18"/>
      <c r="C50" s="50"/>
      <c r="D50" s="50"/>
      <c r="E50" s="50"/>
      <c r="F50" s="50"/>
      <c r="G50" s="11" t="s">
        <v>126</v>
      </c>
      <c r="H50" s="12">
        <v>2</v>
      </c>
    </row>
    <row r="51" spans="1:8" ht="31.5" x14ac:dyDescent="0.25">
      <c r="A51" s="32"/>
      <c r="B51" s="18"/>
      <c r="C51" s="50"/>
      <c r="D51" s="50"/>
      <c r="E51" s="50"/>
      <c r="F51" s="50"/>
      <c r="G51" s="11" t="s">
        <v>143</v>
      </c>
      <c r="H51" s="12">
        <v>18</v>
      </c>
    </row>
    <row r="52" spans="1:8" ht="12.75" customHeight="1" thickBot="1" x14ac:dyDescent="0.3">
      <c r="A52" s="32"/>
      <c r="B52" s="18"/>
      <c r="C52" s="52"/>
      <c r="D52" s="52"/>
      <c r="E52" s="52"/>
      <c r="F52" s="52"/>
      <c r="G52" s="22" t="s">
        <v>8</v>
      </c>
      <c r="H52" s="24">
        <f>SUM(H50:H51)</f>
        <v>20</v>
      </c>
    </row>
    <row r="53" spans="1:8" ht="121.5" customHeight="1" thickBot="1" x14ac:dyDescent="0.3">
      <c r="A53" s="33"/>
      <c r="B53" s="19"/>
      <c r="C53" s="26" t="s">
        <v>259</v>
      </c>
      <c r="D53" s="26"/>
      <c r="E53" s="26"/>
      <c r="F53" s="27"/>
      <c r="G53" s="23"/>
      <c r="H53" s="25"/>
    </row>
    <row r="54" spans="1:8" ht="16.5" customHeight="1" x14ac:dyDescent="0.25">
      <c r="A54" s="31">
        <v>7</v>
      </c>
      <c r="B54" s="17" t="s">
        <v>258</v>
      </c>
      <c r="C54" s="51" t="s">
        <v>257</v>
      </c>
      <c r="D54" s="51" t="s">
        <v>256</v>
      </c>
      <c r="E54" s="51" t="s">
        <v>255</v>
      </c>
      <c r="F54" s="51" t="s">
        <v>254</v>
      </c>
      <c r="G54" s="20" t="s">
        <v>128</v>
      </c>
      <c r="H54" s="21"/>
    </row>
    <row r="55" spans="1:8" ht="31.5" x14ac:dyDescent="0.25">
      <c r="A55" s="32"/>
      <c r="B55" s="18"/>
      <c r="C55" s="50"/>
      <c r="D55" s="50"/>
      <c r="E55" s="50"/>
      <c r="F55" s="50"/>
      <c r="G55" s="11" t="s">
        <v>253</v>
      </c>
      <c r="H55" s="12">
        <v>200</v>
      </c>
    </row>
    <row r="56" spans="1:8" ht="45" customHeight="1" thickBot="1" x14ac:dyDescent="0.3">
      <c r="A56" s="32"/>
      <c r="B56" s="18"/>
      <c r="C56" s="52"/>
      <c r="D56" s="52"/>
      <c r="E56" s="52"/>
      <c r="F56" s="52"/>
      <c r="G56" s="22" t="s">
        <v>8</v>
      </c>
      <c r="H56" s="24">
        <f>SUM(H55:H55)</f>
        <v>200</v>
      </c>
    </row>
    <row r="57" spans="1:8" ht="121.5" customHeight="1" thickBot="1" x14ac:dyDescent="0.3">
      <c r="A57" s="33"/>
      <c r="B57" s="19"/>
      <c r="C57" s="26" t="s">
        <v>252</v>
      </c>
      <c r="D57" s="26"/>
      <c r="E57" s="26"/>
      <c r="F57" s="27"/>
      <c r="G57" s="23"/>
      <c r="H57" s="25"/>
    </row>
    <row r="58" spans="1:8" ht="15.75" x14ac:dyDescent="0.25">
      <c r="A58" s="31">
        <v>8</v>
      </c>
      <c r="B58" s="17" t="s">
        <v>175</v>
      </c>
      <c r="C58" s="51" t="s">
        <v>251</v>
      </c>
      <c r="D58" s="51" t="s">
        <v>250</v>
      </c>
      <c r="E58" s="51" t="s">
        <v>249</v>
      </c>
      <c r="F58" s="51" t="s">
        <v>248</v>
      </c>
      <c r="G58" s="20" t="s">
        <v>128</v>
      </c>
      <c r="H58" s="21"/>
    </row>
    <row r="59" spans="1:8" ht="15.75" x14ac:dyDescent="0.25">
      <c r="A59" s="32"/>
      <c r="B59" s="18"/>
      <c r="C59" s="50"/>
      <c r="D59" s="50"/>
      <c r="E59" s="50"/>
      <c r="F59" s="50"/>
      <c r="G59" s="11" t="s">
        <v>127</v>
      </c>
      <c r="H59" s="12">
        <v>4</v>
      </c>
    </row>
    <row r="60" spans="1:8" ht="31.5" x14ac:dyDescent="0.25">
      <c r="A60" s="32"/>
      <c r="B60" s="18"/>
      <c r="C60" s="50"/>
      <c r="D60" s="50"/>
      <c r="E60" s="50"/>
      <c r="F60" s="50"/>
      <c r="G60" s="11" t="s">
        <v>126</v>
      </c>
      <c r="H60" s="12">
        <v>3</v>
      </c>
    </row>
    <row r="61" spans="1:8" ht="32.25" thickBot="1" x14ac:dyDescent="0.3">
      <c r="A61" s="32"/>
      <c r="B61" s="18"/>
      <c r="C61" s="50"/>
      <c r="D61" s="50"/>
      <c r="E61" s="50"/>
      <c r="F61" s="50"/>
      <c r="G61" s="11" t="s">
        <v>170</v>
      </c>
      <c r="H61" s="12">
        <v>6</v>
      </c>
    </row>
    <row r="62" spans="1:8" ht="15.75" x14ac:dyDescent="0.25">
      <c r="A62" s="32"/>
      <c r="B62" s="18"/>
      <c r="C62" s="50"/>
      <c r="D62" s="50"/>
      <c r="E62" s="50"/>
      <c r="F62" s="50"/>
      <c r="G62" s="20" t="s">
        <v>178</v>
      </c>
      <c r="H62" s="21"/>
    </row>
    <row r="63" spans="1:8" ht="31.5" x14ac:dyDescent="0.25">
      <c r="A63" s="32"/>
      <c r="B63" s="18"/>
      <c r="C63" s="50"/>
      <c r="D63" s="50"/>
      <c r="E63" s="50"/>
      <c r="F63" s="50"/>
      <c r="G63" s="11" t="s">
        <v>225</v>
      </c>
      <c r="H63" s="12">
        <v>1</v>
      </c>
    </row>
    <row r="64" spans="1:8" ht="12.75" customHeight="1" thickBot="1" x14ac:dyDescent="0.3">
      <c r="A64" s="32"/>
      <c r="B64" s="18"/>
      <c r="C64" s="52"/>
      <c r="D64" s="52"/>
      <c r="E64" s="52"/>
      <c r="F64" s="52"/>
      <c r="G64" s="22" t="s">
        <v>8</v>
      </c>
      <c r="H64" s="24">
        <f>SUM(H59:H61,H63:H63,)</f>
        <v>14</v>
      </c>
    </row>
    <row r="65" spans="1:8" ht="104.25" customHeight="1" thickBot="1" x14ac:dyDescent="0.3">
      <c r="A65" s="33"/>
      <c r="B65" s="19"/>
      <c r="C65" s="26" t="s">
        <v>247</v>
      </c>
      <c r="D65" s="26"/>
      <c r="E65" s="26"/>
      <c r="F65" s="27"/>
      <c r="G65" s="23"/>
      <c r="H65" s="25"/>
    </row>
    <row r="66" spans="1:8" ht="15.75" x14ac:dyDescent="0.25">
      <c r="A66" s="31">
        <v>9</v>
      </c>
      <c r="B66" s="17" t="s">
        <v>246</v>
      </c>
      <c r="C66" s="51" t="s">
        <v>245</v>
      </c>
      <c r="D66" s="51" t="s">
        <v>244</v>
      </c>
      <c r="E66" s="51" t="s">
        <v>243</v>
      </c>
      <c r="F66" s="51" t="s">
        <v>242</v>
      </c>
      <c r="G66" s="20" t="s">
        <v>213</v>
      </c>
      <c r="H66" s="21"/>
    </row>
    <row r="67" spans="1:8" ht="31.5" x14ac:dyDescent="0.25">
      <c r="A67" s="32"/>
      <c r="B67" s="18"/>
      <c r="C67" s="50"/>
      <c r="D67" s="50"/>
      <c r="E67" s="50"/>
      <c r="F67" s="50"/>
      <c r="G67" s="11" t="s">
        <v>212</v>
      </c>
      <c r="H67" s="12">
        <v>2</v>
      </c>
    </row>
    <row r="68" spans="1:8" ht="31.5" x14ac:dyDescent="0.25">
      <c r="A68" s="32"/>
      <c r="B68" s="18"/>
      <c r="C68" s="50"/>
      <c r="D68" s="50"/>
      <c r="E68" s="50"/>
      <c r="F68" s="50"/>
      <c r="G68" s="11" t="s">
        <v>241</v>
      </c>
      <c r="H68" s="12">
        <v>18</v>
      </c>
    </row>
    <row r="69" spans="1:8" ht="31.5" x14ac:dyDescent="0.25">
      <c r="A69" s="32"/>
      <c r="B69" s="18"/>
      <c r="C69" s="50"/>
      <c r="D69" s="50"/>
      <c r="E69" s="50"/>
      <c r="F69" s="50"/>
      <c r="G69" s="11" t="s">
        <v>240</v>
      </c>
      <c r="H69" s="12">
        <v>33</v>
      </c>
    </row>
    <row r="70" spans="1:8" ht="32.25" thickBot="1" x14ac:dyDescent="0.3">
      <c r="A70" s="32"/>
      <c r="B70" s="18"/>
      <c r="C70" s="50"/>
      <c r="D70" s="50"/>
      <c r="E70" s="50"/>
      <c r="F70" s="50"/>
      <c r="G70" s="11" t="s">
        <v>239</v>
      </c>
      <c r="H70" s="12">
        <v>31</v>
      </c>
    </row>
    <row r="71" spans="1:8" ht="15.75" x14ac:dyDescent="0.25">
      <c r="A71" s="32"/>
      <c r="B71" s="18"/>
      <c r="C71" s="50"/>
      <c r="D71" s="50"/>
      <c r="E71" s="50"/>
      <c r="F71" s="50"/>
      <c r="G71" s="20" t="s">
        <v>201</v>
      </c>
      <c r="H71" s="21"/>
    </row>
    <row r="72" spans="1:8" ht="16.5" thickBot="1" x14ac:dyDescent="0.3">
      <c r="A72" s="32"/>
      <c r="B72" s="18"/>
      <c r="C72" s="50"/>
      <c r="D72" s="50"/>
      <c r="E72" s="50"/>
      <c r="F72" s="50"/>
      <c r="G72" s="11" t="s">
        <v>211</v>
      </c>
      <c r="H72" s="12">
        <v>18</v>
      </c>
    </row>
    <row r="73" spans="1:8" ht="15.75" x14ac:dyDescent="0.25">
      <c r="A73" s="32"/>
      <c r="B73" s="18"/>
      <c r="C73" s="50"/>
      <c r="D73" s="50"/>
      <c r="E73" s="50"/>
      <c r="F73" s="50"/>
      <c r="G73" s="20" t="s">
        <v>152</v>
      </c>
      <c r="H73" s="21"/>
    </row>
    <row r="74" spans="1:8" ht="32.25" thickBot="1" x14ac:dyDescent="0.3">
      <c r="A74" s="32"/>
      <c r="B74" s="18"/>
      <c r="C74" s="50"/>
      <c r="D74" s="50"/>
      <c r="E74" s="50"/>
      <c r="F74" s="50"/>
      <c r="G74" s="11" t="s">
        <v>190</v>
      </c>
      <c r="H74" s="12">
        <v>10</v>
      </c>
    </row>
    <row r="75" spans="1:8" ht="15.75" x14ac:dyDescent="0.25">
      <c r="A75" s="32"/>
      <c r="B75" s="18"/>
      <c r="C75" s="50"/>
      <c r="D75" s="50"/>
      <c r="E75" s="50"/>
      <c r="F75" s="50"/>
      <c r="G75" s="20" t="s">
        <v>145</v>
      </c>
      <c r="H75" s="21"/>
    </row>
    <row r="76" spans="1:8" ht="31.5" x14ac:dyDescent="0.25">
      <c r="A76" s="32"/>
      <c r="B76" s="18"/>
      <c r="C76" s="50"/>
      <c r="D76" s="50"/>
      <c r="E76" s="50"/>
      <c r="F76" s="50"/>
      <c r="G76" s="11" t="s">
        <v>183</v>
      </c>
      <c r="H76" s="12">
        <v>10</v>
      </c>
    </row>
    <row r="77" spans="1:8" ht="31.5" x14ac:dyDescent="0.25">
      <c r="A77" s="32"/>
      <c r="B77" s="18"/>
      <c r="C77" s="50"/>
      <c r="D77" s="50"/>
      <c r="E77" s="50"/>
      <c r="F77" s="50"/>
      <c r="G77" s="11" t="s">
        <v>182</v>
      </c>
      <c r="H77" s="12">
        <v>10</v>
      </c>
    </row>
    <row r="78" spans="1:8" ht="18" customHeight="1" thickBot="1" x14ac:dyDescent="0.3">
      <c r="A78" s="32"/>
      <c r="B78" s="18"/>
      <c r="C78" s="52"/>
      <c r="D78" s="52"/>
      <c r="E78" s="52"/>
      <c r="F78" s="52"/>
      <c r="G78" s="22" t="s">
        <v>8</v>
      </c>
      <c r="H78" s="24">
        <f>SUM(H67:H70,H72:H72,H74:H74,H76:H77,)</f>
        <v>132</v>
      </c>
    </row>
    <row r="79" spans="1:8" ht="121.5" customHeight="1" thickBot="1" x14ac:dyDescent="0.3">
      <c r="A79" s="33"/>
      <c r="B79" s="19"/>
      <c r="C79" s="26" t="s">
        <v>238</v>
      </c>
      <c r="D79" s="26"/>
      <c r="E79" s="26"/>
      <c r="F79" s="27"/>
      <c r="G79" s="23"/>
      <c r="H79" s="25"/>
    </row>
    <row r="80" spans="1:8" ht="15.75" x14ac:dyDescent="0.25">
      <c r="A80" s="31">
        <v>10</v>
      </c>
      <c r="B80" s="17" t="s">
        <v>237</v>
      </c>
      <c r="C80" s="51" t="s">
        <v>236</v>
      </c>
      <c r="D80" s="51" t="s">
        <v>235</v>
      </c>
      <c r="E80" s="51" t="s">
        <v>234</v>
      </c>
      <c r="F80" s="51" t="s">
        <v>233</v>
      </c>
      <c r="G80" s="20" t="s">
        <v>201</v>
      </c>
      <c r="H80" s="21"/>
    </row>
    <row r="81" spans="1:8" ht="32.25" thickBot="1" x14ac:dyDescent="0.3">
      <c r="A81" s="32"/>
      <c r="B81" s="18"/>
      <c r="C81" s="50"/>
      <c r="D81" s="50"/>
      <c r="E81" s="50"/>
      <c r="F81" s="50"/>
      <c r="G81" s="11" t="s">
        <v>199</v>
      </c>
      <c r="H81" s="12">
        <v>33</v>
      </c>
    </row>
    <row r="82" spans="1:8" ht="15.75" x14ac:dyDescent="0.25">
      <c r="A82" s="32"/>
      <c r="B82" s="18"/>
      <c r="C82" s="50"/>
      <c r="D82" s="50"/>
      <c r="E82" s="50"/>
      <c r="F82" s="50"/>
      <c r="G82" s="20" t="s">
        <v>152</v>
      </c>
      <c r="H82" s="21"/>
    </row>
    <row r="83" spans="1:8" ht="31.5" x14ac:dyDescent="0.25">
      <c r="A83" s="32"/>
      <c r="B83" s="18"/>
      <c r="C83" s="50"/>
      <c r="D83" s="50"/>
      <c r="E83" s="50"/>
      <c r="F83" s="50"/>
      <c r="G83" s="11" t="s">
        <v>190</v>
      </c>
      <c r="H83" s="12">
        <v>54</v>
      </c>
    </row>
    <row r="84" spans="1:8" ht="3.6" customHeight="1" thickBot="1" x14ac:dyDescent="0.3">
      <c r="A84" s="32"/>
      <c r="B84" s="18"/>
      <c r="C84" s="52"/>
      <c r="D84" s="52"/>
      <c r="E84" s="52"/>
      <c r="F84" s="52"/>
      <c r="G84" s="22" t="s">
        <v>8</v>
      </c>
      <c r="H84" s="24">
        <f>SUM(H81:H81,H83:H83,)</f>
        <v>87</v>
      </c>
    </row>
    <row r="85" spans="1:8" ht="158.25" customHeight="1" thickBot="1" x14ac:dyDescent="0.3">
      <c r="A85" s="33"/>
      <c r="B85" s="19"/>
      <c r="C85" s="26" t="s">
        <v>232</v>
      </c>
      <c r="D85" s="26"/>
      <c r="E85" s="26"/>
      <c r="F85" s="27"/>
      <c r="G85" s="23"/>
      <c r="H85" s="25"/>
    </row>
    <row r="86" spans="1:8" ht="15.75" x14ac:dyDescent="0.25">
      <c r="A86" s="31">
        <v>11</v>
      </c>
      <c r="B86" s="17" t="s">
        <v>175</v>
      </c>
      <c r="C86" s="51" t="s">
        <v>231</v>
      </c>
      <c r="D86" s="51" t="s">
        <v>230</v>
      </c>
      <c r="E86" s="51" t="s">
        <v>229</v>
      </c>
      <c r="F86" s="51" t="s">
        <v>228</v>
      </c>
      <c r="G86" s="20" t="s">
        <v>136</v>
      </c>
      <c r="H86" s="21"/>
    </row>
    <row r="87" spans="1:8" ht="15.75" x14ac:dyDescent="0.25">
      <c r="A87" s="32"/>
      <c r="B87" s="18"/>
      <c r="C87" s="50"/>
      <c r="D87" s="50"/>
      <c r="E87" s="50"/>
      <c r="F87" s="50"/>
      <c r="G87" s="11" t="s">
        <v>227</v>
      </c>
      <c r="H87" s="12">
        <v>1</v>
      </c>
    </row>
    <row r="88" spans="1:8" ht="16.5" thickBot="1" x14ac:dyDescent="0.3">
      <c r="A88" s="32"/>
      <c r="B88" s="18"/>
      <c r="C88" s="50"/>
      <c r="D88" s="50"/>
      <c r="E88" s="50"/>
      <c r="F88" s="50"/>
      <c r="G88" s="11" t="s">
        <v>226</v>
      </c>
      <c r="H88" s="12">
        <v>4</v>
      </c>
    </row>
    <row r="89" spans="1:8" ht="15.75" x14ac:dyDescent="0.25">
      <c r="A89" s="32"/>
      <c r="B89" s="18"/>
      <c r="C89" s="50"/>
      <c r="D89" s="50"/>
      <c r="E89" s="50"/>
      <c r="F89" s="50"/>
      <c r="G89" s="20" t="s">
        <v>145</v>
      </c>
      <c r="H89" s="21"/>
    </row>
    <row r="90" spans="1:8" ht="32.25" thickBot="1" x14ac:dyDescent="0.3">
      <c r="A90" s="32"/>
      <c r="B90" s="18"/>
      <c r="C90" s="50"/>
      <c r="D90" s="50"/>
      <c r="E90" s="50"/>
      <c r="F90" s="50"/>
      <c r="G90" s="11" t="s">
        <v>144</v>
      </c>
      <c r="H90" s="12">
        <v>1</v>
      </c>
    </row>
    <row r="91" spans="1:8" ht="15.75" x14ac:dyDescent="0.25">
      <c r="A91" s="32"/>
      <c r="B91" s="18"/>
      <c r="C91" s="50"/>
      <c r="D91" s="50"/>
      <c r="E91" s="50"/>
      <c r="F91" s="50"/>
      <c r="G91" s="20" t="s">
        <v>178</v>
      </c>
      <c r="H91" s="21"/>
    </row>
    <row r="92" spans="1:8" ht="31.5" x14ac:dyDescent="0.25">
      <c r="A92" s="32"/>
      <c r="B92" s="18"/>
      <c r="C92" s="50"/>
      <c r="D92" s="50"/>
      <c r="E92" s="50"/>
      <c r="F92" s="50"/>
      <c r="G92" s="11" t="s">
        <v>225</v>
      </c>
      <c r="H92" s="12">
        <v>3</v>
      </c>
    </row>
    <row r="93" spans="1:8" ht="15.75" x14ac:dyDescent="0.25">
      <c r="A93" s="32"/>
      <c r="B93" s="18"/>
      <c r="C93" s="50"/>
      <c r="D93" s="50"/>
      <c r="E93" s="50"/>
      <c r="F93" s="50"/>
      <c r="G93" s="11" t="s">
        <v>208</v>
      </c>
      <c r="H93" s="12">
        <v>4</v>
      </c>
    </row>
    <row r="94" spans="1:8" ht="5.45" customHeight="1" thickBot="1" x14ac:dyDescent="0.3">
      <c r="A94" s="32"/>
      <c r="B94" s="18"/>
      <c r="C94" s="52"/>
      <c r="D94" s="52"/>
      <c r="E94" s="52"/>
      <c r="F94" s="52"/>
      <c r="G94" s="22" t="s">
        <v>8</v>
      </c>
      <c r="H94" s="24">
        <f>SUM(H87:H88,H90:H90,H92:H93,)</f>
        <v>13</v>
      </c>
    </row>
    <row r="95" spans="1:8" ht="105" customHeight="1" thickBot="1" x14ac:dyDescent="0.3">
      <c r="A95" s="33"/>
      <c r="B95" s="19"/>
      <c r="C95" s="26" t="s">
        <v>224</v>
      </c>
      <c r="D95" s="26"/>
      <c r="E95" s="26"/>
      <c r="F95" s="27"/>
      <c r="G95" s="23"/>
      <c r="H95" s="25"/>
    </row>
    <row r="96" spans="1:8" ht="15.75" x14ac:dyDescent="0.25">
      <c r="A96" s="31">
        <v>12</v>
      </c>
      <c r="B96" s="17" t="s">
        <v>223</v>
      </c>
      <c r="C96" s="51" t="s">
        <v>222</v>
      </c>
      <c r="D96" s="51" t="s">
        <v>221</v>
      </c>
      <c r="E96" s="51" t="s">
        <v>220</v>
      </c>
      <c r="F96" s="51" t="s">
        <v>219</v>
      </c>
      <c r="G96" s="20" t="s">
        <v>136</v>
      </c>
      <c r="H96" s="21"/>
    </row>
    <row r="97" spans="1:8" ht="32.25" thickBot="1" x14ac:dyDescent="0.3">
      <c r="A97" s="32"/>
      <c r="B97" s="18"/>
      <c r="C97" s="50"/>
      <c r="D97" s="50"/>
      <c r="E97" s="50"/>
      <c r="F97" s="50"/>
      <c r="G97" s="11" t="s">
        <v>179</v>
      </c>
      <c r="H97" s="12">
        <v>5</v>
      </c>
    </row>
    <row r="98" spans="1:8" ht="15.75" x14ac:dyDescent="0.25">
      <c r="A98" s="32"/>
      <c r="B98" s="18"/>
      <c r="C98" s="50"/>
      <c r="D98" s="50"/>
      <c r="E98" s="50"/>
      <c r="F98" s="50"/>
      <c r="G98" s="20" t="s">
        <v>128</v>
      </c>
      <c r="H98" s="21"/>
    </row>
    <row r="99" spans="1:8" ht="31.5" x14ac:dyDescent="0.25">
      <c r="A99" s="32"/>
      <c r="B99" s="18"/>
      <c r="C99" s="50"/>
      <c r="D99" s="50"/>
      <c r="E99" s="50"/>
      <c r="F99" s="50"/>
      <c r="G99" s="11" t="s">
        <v>170</v>
      </c>
      <c r="H99" s="12">
        <v>20</v>
      </c>
    </row>
    <row r="100" spans="1:8" ht="8.4499999999999993" customHeight="1" thickBot="1" x14ac:dyDescent="0.3">
      <c r="A100" s="32"/>
      <c r="B100" s="18"/>
      <c r="C100" s="52"/>
      <c r="D100" s="52"/>
      <c r="E100" s="52"/>
      <c r="F100" s="52"/>
      <c r="G100" s="22" t="s">
        <v>8</v>
      </c>
      <c r="H100" s="24">
        <f>SUM(H97:H97,H99:H99,)</f>
        <v>25</v>
      </c>
    </row>
    <row r="101" spans="1:8" ht="154.69999999999999" customHeight="1" thickBot="1" x14ac:dyDescent="0.3">
      <c r="A101" s="33"/>
      <c r="B101" s="19"/>
      <c r="C101" s="26" t="s">
        <v>218</v>
      </c>
      <c r="D101" s="26"/>
      <c r="E101" s="26"/>
      <c r="F101" s="27"/>
      <c r="G101" s="23"/>
      <c r="H101" s="25"/>
    </row>
    <row r="102" spans="1:8" ht="15.75" x14ac:dyDescent="0.25">
      <c r="A102" s="31">
        <v>13</v>
      </c>
      <c r="B102" s="17" t="s">
        <v>206</v>
      </c>
      <c r="C102" s="51" t="s">
        <v>217</v>
      </c>
      <c r="D102" s="51" t="s">
        <v>216</v>
      </c>
      <c r="E102" s="51" t="s">
        <v>215</v>
      </c>
      <c r="F102" s="51" t="s">
        <v>214</v>
      </c>
      <c r="G102" s="20" t="s">
        <v>213</v>
      </c>
      <c r="H102" s="21"/>
    </row>
    <row r="103" spans="1:8" ht="32.25" thickBot="1" x14ac:dyDescent="0.3">
      <c r="A103" s="32"/>
      <c r="B103" s="18"/>
      <c r="C103" s="50"/>
      <c r="D103" s="50"/>
      <c r="E103" s="50"/>
      <c r="F103" s="50"/>
      <c r="G103" s="11" t="s">
        <v>212</v>
      </c>
      <c r="H103" s="12">
        <v>2</v>
      </c>
    </row>
    <row r="104" spans="1:8" ht="15.75" x14ac:dyDescent="0.25">
      <c r="A104" s="32"/>
      <c r="B104" s="18"/>
      <c r="C104" s="50"/>
      <c r="D104" s="50"/>
      <c r="E104" s="50"/>
      <c r="F104" s="50"/>
      <c r="G104" s="20" t="s">
        <v>201</v>
      </c>
      <c r="H104" s="21"/>
    </row>
    <row r="105" spans="1:8" ht="31.5" x14ac:dyDescent="0.25">
      <c r="A105" s="32"/>
      <c r="B105" s="18"/>
      <c r="C105" s="50"/>
      <c r="D105" s="50"/>
      <c r="E105" s="50"/>
      <c r="F105" s="50"/>
      <c r="G105" s="11" t="s">
        <v>200</v>
      </c>
      <c r="H105" s="12">
        <v>1</v>
      </c>
    </row>
    <row r="106" spans="1:8" ht="31.5" x14ac:dyDescent="0.25">
      <c r="A106" s="32"/>
      <c r="B106" s="18"/>
      <c r="C106" s="50"/>
      <c r="D106" s="50"/>
      <c r="E106" s="50"/>
      <c r="F106" s="50"/>
      <c r="G106" s="11" t="s">
        <v>199</v>
      </c>
      <c r="H106" s="12">
        <v>2</v>
      </c>
    </row>
    <row r="107" spans="1:8" ht="16.5" thickBot="1" x14ac:dyDescent="0.3">
      <c r="A107" s="32"/>
      <c r="B107" s="18"/>
      <c r="C107" s="50"/>
      <c r="D107" s="50"/>
      <c r="E107" s="50"/>
      <c r="F107" s="50"/>
      <c r="G107" s="11" t="s">
        <v>211</v>
      </c>
      <c r="H107" s="12">
        <v>2</v>
      </c>
    </row>
    <row r="108" spans="1:8" ht="15.75" x14ac:dyDescent="0.25">
      <c r="A108" s="32"/>
      <c r="B108" s="18"/>
      <c r="C108" s="50"/>
      <c r="D108" s="50"/>
      <c r="E108" s="50"/>
      <c r="F108" s="50"/>
      <c r="G108" s="20" t="s">
        <v>152</v>
      </c>
      <c r="H108" s="21"/>
    </row>
    <row r="109" spans="1:8" ht="31.5" x14ac:dyDescent="0.25">
      <c r="A109" s="32"/>
      <c r="B109" s="18"/>
      <c r="C109" s="50"/>
      <c r="D109" s="50"/>
      <c r="E109" s="50"/>
      <c r="F109" s="50"/>
      <c r="G109" s="54" t="s">
        <v>210</v>
      </c>
      <c r="H109" s="53">
        <v>1</v>
      </c>
    </row>
    <row r="110" spans="1:8" ht="32.25" thickBot="1" x14ac:dyDescent="0.3">
      <c r="A110" s="32"/>
      <c r="B110" s="18"/>
      <c r="C110" s="50"/>
      <c r="D110" s="50"/>
      <c r="E110" s="50"/>
      <c r="F110" s="50"/>
      <c r="G110" s="11" t="s">
        <v>209</v>
      </c>
      <c r="H110" s="12">
        <v>15</v>
      </c>
    </row>
    <row r="111" spans="1:8" ht="15.75" x14ac:dyDescent="0.25">
      <c r="A111" s="32"/>
      <c r="B111" s="18"/>
      <c r="C111" s="50"/>
      <c r="D111" s="50"/>
      <c r="E111" s="50"/>
      <c r="F111" s="50"/>
      <c r="G111" s="20" t="s">
        <v>178</v>
      </c>
      <c r="H111" s="21"/>
    </row>
    <row r="112" spans="1:8" ht="16.5" thickBot="1" x14ac:dyDescent="0.3">
      <c r="A112" s="32"/>
      <c r="B112" s="18"/>
      <c r="C112" s="50"/>
      <c r="D112" s="50"/>
      <c r="E112" s="50"/>
      <c r="F112" s="50"/>
      <c r="G112" s="11" t="s">
        <v>208</v>
      </c>
      <c r="H112" s="12">
        <v>10</v>
      </c>
    </row>
    <row r="113" spans="1:8" ht="15.75" x14ac:dyDescent="0.25">
      <c r="A113" s="32"/>
      <c r="B113" s="18"/>
      <c r="C113" s="50"/>
      <c r="D113" s="50"/>
      <c r="E113" s="50"/>
      <c r="F113" s="50"/>
      <c r="G113" s="20" t="s">
        <v>145</v>
      </c>
      <c r="H113" s="21"/>
    </row>
    <row r="114" spans="1:8" ht="16.5" thickBot="1" x14ac:dyDescent="0.3">
      <c r="A114" s="32"/>
      <c r="B114" s="18"/>
      <c r="C114" s="50"/>
      <c r="D114" s="50"/>
      <c r="E114" s="50"/>
      <c r="F114" s="50"/>
      <c r="G114" s="11" t="s">
        <v>180</v>
      </c>
      <c r="H114" s="12">
        <v>4</v>
      </c>
    </row>
    <row r="115" spans="1:8" ht="123" customHeight="1" thickBot="1" x14ac:dyDescent="0.3">
      <c r="A115" s="33"/>
      <c r="B115" s="19"/>
      <c r="C115" s="26" t="s">
        <v>207</v>
      </c>
      <c r="D115" s="26"/>
      <c r="E115" s="26"/>
      <c r="F115" s="27"/>
      <c r="G115" s="15" t="s">
        <v>8</v>
      </c>
      <c r="H115" s="16">
        <f>H103+H105+H106+H107+H109+H110+H112+H114</f>
        <v>37</v>
      </c>
    </row>
    <row r="116" spans="1:8" ht="15.75" x14ac:dyDescent="0.25">
      <c r="A116" s="31">
        <v>14</v>
      </c>
      <c r="B116" s="17" t="s">
        <v>206</v>
      </c>
      <c r="C116" s="51" t="s">
        <v>205</v>
      </c>
      <c r="D116" s="51" t="s">
        <v>204</v>
      </c>
      <c r="E116" s="51" t="s">
        <v>203</v>
      </c>
      <c r="F116" s="51" t="s">
        <v>202</v>
      </c>
      <c r="G116" s="20" t="s">
        <v>201</v>
      </c>
      <c r="H116" s="21"/>
    </row>
    <row r="117" spans="1:8" ht="31.5" x14ac:dyDescent="0.25">
      <c r="A117" s="32"/>
      <c r="B117" s="18"/>
      <c r="C117" s="50"/>
      <c r="D117" s="50"/>
      <c r="E117" s="50"/>
      <c r="F117" s="50"/>
      <c r="G117" s="11" t="s">
        <v>200</v>
      </c>
      <c r="H117" s="12">
        <v>3</v>
      </c>
    </row>
    <row r="118" spans="1:8" ht="31.5" x14ac:dyDescent="0.25">
      <c r="A118" s="32"/>
      <c r="B118" s="18"/>
      <c r="C118" s="50"/>
      <c r="D118" s="50"/>
      <c r="E118" s="50"/>
      <c r="F118" s="50"/>
      <c r="G118" s="11" t="s">
        <v>199</v>
      </c>
      <c r="H118" s="12">
        <v>2</v>
      </c>
    </row>
    <row r="119" spans="1:8" ht="31.5" x14ac:dyDescent="0.25">
      <c r="A119" s="32"/>
      <c r="B119" s="18"/>
      <c r="C119" s="50"/>
      <c r="D119" s="50"/>
      <c r="E119" s="50"/>
      <c r="F119" s="50"/>
      <c r="G119" s="11" t="s">
        <v>198</v>
      </c>
      <c r="H119" s="12">
        <v>20</v>
      </c>
    </row>
    <row r="120" spans="1:8" ht="15.75" x14ac:dyDescent="0.25">
      <c r="A120" s="32"/>
      <c r="B120" s="18"/>
      <c r="C120" s="50"/>
      <c r="D120" s="50"/>
      <c r="E120" s="50"/>
      <c r="F120" s="50"/>
      <c r="G120" s="11" t="s">
        <v>197</v>
      </c>
      <c r="H120" s="12">
        <v>5</v>
      </c>
    </row>
    <row r="121" spans="1:8" ht="15" customHeight="1" thickBot="1" x14ac:dyDescent="0.3">
      <c r="A121" s="32"/>
      <c r="B121" s="18"/>
      <c r="C121" s="52"/>
      <c r="D121" s="52"/>
      <c r="E121" s="52"/>
      <c r="F121" s="52"/>
      <c r="G121" s="22" t="s">
        <v>8</v>
      </c>
      <c r="H121" s="24">
        <f>SUM(H117:H120,)</f>
        <v>30</v>
      </c>
    </row>
    <row r="122" spans="1:8" ht="111.75" customHeight="1" thickBot="1" x14ac:dyDescent="0.3">
      <c r="A122" s="33"/>
      <c r="B122" s="19"/>
      <c r="C122" s="26" t="s">
        <v>196</v>
      </c>
      <c r="D122" s="26"/>
      <c r="E122" s="26"/>
      <c r="F122" s="27"/>
      <c r="G122" s="23"/>
      <c r="H122" s="25"/>
    </row>
    <row r="123" spans="1:8" ht="15.75" x14ac:dyDescent="0.25">
      <c r="A123" s="31">
        <v>15</v>
      </c>
      <c r="B123" s="17" t="s">
        <v>188</v>
      </c>
      <c r="C123" s="51" t="s">
        <v>195</v>
      </c>
      <c r="D123" s="51" t="s">
        <v>194</v>
      </c>
      <c r="E123" s="51" t="s">
        <v>193</v>
      </c>
      <c r="F123" s="51" t="s">
        <v>192</v>
      </c>
      <c r="G123" s="20" t="s">
        <v>178</v>
      </c>
      <c r="H123" s="21"/>
    </row>
    <row r="124" spans="1:8" ht="32.25" thickBot="1" x14ac:dyDescent="0.3">
      <c r="A124" s="32"/>
      <c r="B124" s="18"/>
      <c r="C124" s="50"/>
      <c r="D124" s="50"/>
      <c r="E124" s="50"/>
      <c r="F124" s="50"/>
      <c r="G124" s="11" t="s">
        <v>191</v>
      </c>
      <c r="H124" s="12">
        <v>30</v>
      </c>
    </row>
    <row r="125" spans="1:8" ht="15.75" x14ac:dyDescent="0.25">
      <c r="A125" s="32"/>
      <c r="B125" s="18"/>
      <c r="C125" s="50"/>
      <c r="D125" s="50"/>
      <c r="E125" s="50"/>
      <c r="F125" s="50"/>
      <c r="G125" s="20" t="s">
        <v>152</v>
      </c>
      <c r="H125" s="21"/>
    </row>
    <row r="126" spans="1:8" ht="31.5" x14ac:dyDescent="0.25">
      <c r="A126" s="32"/>
      <c r="B126" s="18"/>
      <c r="C126" s="50"/>
      <c r="D126" s="50"/>
      <c r="E126" s="50"/>
      <c r="F126" s="50"/>
      <c r="G126" s="11" t="s">
        <v>190</v>
      </c>
      <c r="H126" s="12">
        <v>2</v>
      </c>
    </row>
    <row r="127" spans="1:8" ht="32.25" thickBot="1" x14ac:dyDescent="0.3">
      <c r="A127" s="32"/>
      <c r="B127" s="18"/>
      <c r="C127" s="50"/>
      <c r="D127" s="50"/>
      <c r="E127" s="50"/>
      <c r="F127" s="50"/>
      <c r="G127" s="11" t="s">
        <v>151</v>
      </c>
      <c r="H127" s="12">
        <v>29</v>
      </c>
    </row>
    <row r="128" spans="1:8" ht="15.75" x14ac:dyDescent="0.25">
      <c r="A128" s="32"/>
      <c r="B128" s="18"/>
      <c r="C128" s="50"/>
      <c r="D128" s="50"/>
      <c r="E128" s="50"/>
      <c r="F128" s="50"/>
      <c r="G128" s="20" t="s">
        <v>128</v>
      </c>
      <c r="H128" s="21"/>
    </row>
    <row r="129" spans="1:8" ht="31.5" x14ac:dyDescent="0.25">
      <c r="A129" s="32"/>
      <c r="B129" s="18"/>
      <c r="C129" s="50"/>
      <c r="D129" s="50"/>
      <c r="E129" s="50"/>
      <c r="F129" s="50"/>
      <c r="G129" s="11" t="s">
        <v>170</v>
      </c>
      <c r="H129" s="12">
        <v>2</v>
      </c>
    </row>
    <row r="130" spans="1:8" ht="32.25" thickBot="1" x14ac:dyDescent="0.3">
      <c r="A130" s="32"/>
      <c r="B130" s="18"/>
      <c r="C130" s="50"/>
      <c r="D130" s="50"/>
      <c r="E130" s="50"/>
      <c r="F130" s="50"/>
      <c r="G130" s="11" t="s">
        <v>143</v>
      </c>
      <c r="H130" s="12">
        <v>18</v>
      </c>
    </row>
    <row r="131" spans="1:8" ht="15.75" x14ac:dyDescent="0.25">
      <c r="A131" s="32"/>
      <c r="B131" s="18"/>
      <c r="C131" s="50"/>
      <c r="D131" s="50"/>
      <c r="E131" s="50"/>
      <c r="F131" s="50"/>
      <c r="G131" s="20" t="s">
        <v>145</v>
      </c>
      <c r="H131" s="21"/>
    </row>
    <row r="132" spans="1:8" ht="31.5" x14ac:dyDescent="0.25">
      <c r="A132" s="32"/>
      <c r="B132" s="18"/>
      <c r="C132" s="50"/>
      <c r="D132" s="50"/>
      <c r="E132" s="50"/>
      <c r="F132" s="50"/>
      <c r="G132" s="11" t="s">
        <v>183</v>
      </c>
      <c r="H132" s="12">
        <v>10</v>
      </c>
    </row>
    <row r="133" spans="1:8" ht="31.5" x14ac:dyDescent="0.25">
      <c r="A133" s="32"/>
      <c r="B133" s="18"/>
      <c r="C133" s="50"/>
      <c r="D133" s="50"/>
      <c r="E133" s="50"/>
      <c r="F133" s="50"/>
      <c r="G133" s="11" t="s">
        <v>182</v>
      </c>
      <c r="H133" s="12">
        <v>14</v>
      </c>
    </row>
    <row r="134" spans="1:8" ht="16.5" thickBot="1" x14ac:dyDescent="0.3">
      <c r="A134" s="32"/>
      <c r="B134" s="18"/>
      <c r="C134" s="50"/>
      <c r="D134" s="50"/>
      <c r="E134" s="50"/>
      <c r="F134" s="50"/>
      <c r="G134" s="11" t="s">
        <v>180</v>
      </c>
      <c r="H134" s="12">
        <v>8</v>
      </c>
    </row>
    <row r="135" spans="1:8" ht="119.25" customHeight="1" thickBot="1" x14ac:dyDescent="0.3">
      <c r="A135" s="33"/>
      <c r="B135" s="19"/>
      <c r="C135" s="26" t="s">
        <v>189</v>
      </c>
      <c r="D135" s="26"/>
      <c r="E135" s="26"/>
      <c r="F135" s="27"/>
      <c r="G135" s="15" t="s">
        <v>8</v>
      </c>
      <c r="H135" s="16">
        <f>SUM(H132:H134)</f>
        <v>32</v>
      </c>
    </row>
    <row r="136" spans="1:8" ht="15.75" x14ac:dyDescent="0.25">
      <c r="A136" s="31">
        <v>16</v>
      </c>
      <c r="B136" s="17" t="s">
        <v>188</v>
      </c>
      <c r="C136" s="51" t="s">
        <v>187</v>
      </c>
      <c r="D136" s="51" t="s">
        <v>186</v>
      </c>
      <c r="E136" s="51" t="s">
        <v>185</v>
      </c>
      <c r="F136" s="51" t="s">
        <v>184</v>
      </c>
      <c r="G136" s="20" t="s">
        <v>145</v>
      </c>
      <c r="H136" s="21"/>
    </row>
    <row r="137" spans="1:8" ht="31.5" x14ac:dyDescent="0.25">
      <c r="A137" s="32"/>
      <c r="B137" s="18"/>
      <c r="C137" s="50"/>
      <c r="D137" s="50"/>
      <c r="E137" s="50"/>
      <c r="F137" s="50"/>
      <c r="G137" s="11" t="s">
        <v>144</v>
      </c>
      <c r="H137" s="12">
        <v>4</v>
      </c>
    </row>
    <row r="138" spans="1:8" ht="31.5" x14ac:dyDescent="0.25">
      <c r="A138" s="32"/>
      <c r="B138" s="18"/>
      <c r="C138" s="50"/>
      <c r="D138" s="50"/>
      <c r="E138" s="50"/>
      <c r="F138" s="50"/>
      <c r="G138" s="11" t="s">
        <v>183</v>
      </c>
      <c r="H138" s="12">
        <v>44</v>
      </c>
    </row>
    <row r="139" spans="1:8" ht="31.5" x14ac:dyDescent="0.25">
      <c r="A139" s="32"/>
      <c r="B139" s="18"/>
      <c r="C139" s="50"/>
      <c r="D139" s="50"/>
      <c r="E139" s="50"/>
      <c r="F139" s="50"/>
      <c r="G139" s="11" t="s">
        <v>182</v>
      </c>
      <c r="H139" s="12">
        <v>10</v>
      </c>
    </row>
    <row r="140" spans="1:8" ht="31.5" x14ac:dyDescent="0.25">
      <c r="A140" s="32"/>
      <c r="B140" s="18"/>
      <c r="C140" s="50"/>
      <c r="D140" s="50"/>
      <c r="E140" s="50"/>
      <c r="F140" s="50"/>
      <c r="G140" s="11" t="s">
        <v>181</v>
      </c>
      <c r="H140" s="12">
        <v>8</v>
      </c>
    </row>
    <row r="141" spans="1:8" ht="16.5" thickBot="1" x14ac:dyDescent="0.3">
      <c r="A141" s="32"/>
      <c r="B141" s="18"/>
      <c r="C141" s="50"/>
      <c r="D141" s="50"/>
      <c r="E141" s="50"/>
      <c r="F141" s="50"/>
      <c r="G141" s="11" t="s">
        <v>180</v>
      </c>
      <c r="H141" s="12">
        <v>2</v>
      </c>
    </row>
    <row r="142" spans="1:8" ht="15.75" x14ac:dyDescent="0.25">
      <c r="A142" s="32"/>
      <c r="B142" s="18"/>
      <c r="C142" s="50"/>
      <c r="D142" s="50"/>
      <c r="E142" s="50"/>
      <c r="F142" s="50"/>
      <c r="G142" s="20" t="s">
        <v>128</v>
      </c>
      <c r="H142" s="21"/>
    </row>
    <row r="143" spans="1:8" ht="32.25" thickBot="1" x14ac:dyDescent="0.3">
      <c r="A143" s="32"/>
      <c r="B143" s="18"/>
      <c r="C143" s="50"/>
      <c r="D143" s="50"/>
      <c r="E143" s="50"/>
      <c r="F143" s="50"/>
      <c r="G143" s="11" t="s">
        <v>170</v>
      </c>
      <c r="H143" s="12">
        <v>10</v>
      </c>
    </row>
    <row r="144" spans="1:8" ht="15.75" x14ac:dyDescent="0.25">
      <c r="A144" s="32"/>
      <c r="B144" s="18"/>
      <c r="C144" s="50"/>
      <c r="D144" s="50"/>
      <c r="E144" s="50"/>
      <c r="F144" s="50"/>
      <c r="G144" s="20" t="s">
        <v>136</v>
      </c>
      <c r="H144" s="21"/>
    </row>
    <row r="145" spans="1:8" ht="31.5" x14ac:dyDescent="0.25">
      <c r="A145" s="32"/>
      <c r="B145" s="18"/>
      <c r="C145" s="50"/>
      <c r="D145" s="50"/>
      <c r="E145" s="50"/>
      <c r="F145" s="50"/>
      <c r="G145" s="11" t="s">
        <v>179</v>
      </c>
      <c r="H145" s="12">
        <v>25</v>
      </c>
    </row>
    <row r="146" spans="1:8" ht="32.25" thickBot="1" x14ac:dyDescent="0.3">
      <c r="A146" s="32"/>
      <c r="B146" s="18"/>
      <c r="C146" s="50"/>
      <c r="D146" s="50"/>
      <c r="E146" s="50"/>
      <c r="F146" s="50"/>
      <c r="G146" s="11" t="s">
        <v>135</v>
      </c>
      <c r="H146" s="12">
        <v>15</v>
      </c>
    </row>
    <row r="147" spans="1:8" ht="15.75" x14ac:dyDescent="0.25">
      <c r="A147" s="32"/>
      <c r="B147" s="18"/>
      <c r="C147" s="50"/>
      <c r="D147" s="50"/>
      <c r="E147" s="50"/>
      <c r="F147" s="50"/>
      <c r="G147" s="20" t="s">
        <v>178</v>
      </c>
      <c r="H147" s="21"/>
    </row>
    <row r="148" spans="1:8" ht="31.5" x14ac:dyDescent="0.25">
      <c r="A148" s="32"/>
      <c r="B148" s="18"/>
      <c r="C148" s="50"/>
      <c r="D148" s="50"/>
      <c r="E148" s="50"/>
      <c r="F148" s="50"/>
      <c r="G148" s="11" t="s">
        <v>177</v>
      </c>
      <c r="H148" s="12">
        <v>3</v>
      </c>
    </row>
    <row r="149" spans="1:8" ht="12" customHeight="1" thickBot="1" x14ac:dyDescent="0.3">
      <c r="A149" s="32"/>
      <c r="B149" s="18"/>
      <c r="C149" s="52"/>
      <c r="D149" s="52"/>
      <c r="E149" s="52"/>
      <c r="F149" s="52"/>
      <c r="G149" s="22" t="s">
        <v>8</v>
      </c>
      <c r="H149" s="24">
        <f>SUM(H137:H141,H143:H143,H145:H146,H148:H148,)</f>
        <v>121</v>
      </c>
    </row>
    <row r="150" spans="1:8" ht="121.7" customHeight="1" thickBot="1" x14ac:dyDescent="0.3">
      <c r="A150" s="33"/>
      <c r="B150" s="19"/>
      <c r="C150" s="26" t="s">
        <v>176</v>
      </c>
      <c r="D150" s="26"/>
      <c r="E150" s="26"/>
      <c r="F150" s="27"/>
      <c r="G150" s="23"/>
      <c r="H150" s="25"/>
    </row>
    <row r="151" spans="1:8" ht="15.75" x14ac:dyDescent="0.25">
      <c r="A151" s="31">
        <v>17</v>
      </c>
      <c r="B151" s="17" t="s">
        <v>175</v>
      </c>
      <c r="C151" s="51" t="s">
        <v>174</v>
      </c>
      <c r="D151" s="51" t="s">
        <v>173</v>
      </c>
      <c r="E151" s="51" t="s">
        <v>172</v>
      </c>
      <c r="F151" s="51" t="s">
        <v>171</v>
      </c>
      <c r="G151" s="20" t="s">
        <v>128</v>
      </c>
      <c r="H151" s="21"/>
    </row>
    <row r="152" spans="1:8" ht="31.5" x14ac:dyDescent="0.25">
      <c r="A152" s="32"/>
      <c r="B152" s="18"/>
      <c r="C152" s="50"/>
      <c r="D152" s="50"/>
      <c r="E152" s="50"/>
      <c r="F152" s="50"/>
      <c r="G152" s="11" t="s">
        <v>126</v>
      </c>
      <c r="H152" s="12">
        <v>4</v>
      </c>
    </row>
    <row r="153" spans="1:8" ht="31.5" x14ac:dyDescent="0.25">
      <c r="A153" s="32"/>
      <c r="B153" s="18"/>
      <c r="C153" s="50"/>
      <c r="D153" s="50"/>
      <c r="E153" s="50"/>
      <c r="F153" s="50"/>
      <c r="G153" s="11" t="s">
        <v>170</v>
      </c>
      <c r="H153" s="12">
        <v>8</v>
      </c>
    </row>
    <row r="154" spans="1:8" ht="123.75" customHeight="1" thickBot="1" x14ac:dyDescent="0.3">
      <c r="A154" s="32"/>
      <c r="B154" s="18"/>
      <c r="C154" s="52"/>
      <c r="D154" s="52"/>
      <c r="E154" s="52"/>
      <c r="F154" s="52"/>
      <c r="G154" s="22" t="s">
        <v>8</v>
      </c>
      <c r="H154" s="24">
        <f>SUM(H152:H153,)</f>
        <v>12</v>
      </c>
    </row>
    <row r="155" spans="1:8" ht="107.25" customHeight="1" thickBot="1" x14ac:dyDescent="0.3">
      <c r="A155" s="33"/>
      <c r="B155" s="19"/>
      <c r="C155" s="26" t="s">
        <v>169</v>
      </c>
      <c r="D155" s="26"/>
      <c r="E155" s="26"/>
      <c r="F155" s="27"/>
      <c r="G155" s="23"/>
      <c r="H155" s="25"/>
    </row>
    <row r="156" spans="1:8" ht="15.75" x14ac:dyDescent="0.25">
      <c r="A156" s="31">
        <v>18</v>
      </c>
      <c r="B156" s="17" t="s">
        <v>168</v>
      </c>
      <c r="C156" s="51" t="s">
        <v>167</v>
      </c>
      <c r="D156" s="51" t="s">
        <v>166</v>
      </c>
      <c r="E156" s="51" t="s">
        <v>165</v>
      </c>
      <c r="F156" s="51" t="s">
        <v>164</v>
      </c>
      <c r="G156" s="20" t="s">
        <v>128</v>
      </c>
      <c r="H156" s="21"/>
    </row>
    <row r="157" spans="1:8" ht="15.75" x14ac:dyDescent="0.25">
      <c r="A157" s="32"/>
      <c r="B157" s="18"/>
      <c r="C157" s="50"/>
      <c r="D157" s="50"/>
      <c r="E157" s="50"/>
      <c r="F157" s="50"/>
      <c r="G157" s="11" t="s">
        <v>127</v>
      </c>
      <c r="H157" s="12">
        <v>8</v>
      </c>
    </row>
    <row r="158" spans="1:8" ht="31.5" x14ac:dyDescent="0.25">
      <c r="A158" s="32"/>
      <c r="B158" s="18"/>
      <c r="C158" s="50"/>
      <c r="D158" s="50"/>
      <c r="E158" s="50"/>
      <c r="F158" s="50"/>
      <c r="G158" s="11" t="s">
        <v>126</v>
      </c>
      <c r="H158" s="12">
        <v>2</v>
      </c>
    </row>
    <row r="159" spans="1:8" ht="10.7" customHeight="1" thickBot="1" x14ac:dyDescent="0.3">
      <c r="A159" s="32"/>
      <c r="B159" s="18"/>
      <c r="C159" s="52"/>
      <c r="D159" s="52"/>
      <c r="E159" s="52"/>
      <c r="F159" s="52"/>
      <c r="G159" s="22" t="s">
        <v>8</v>
      </c>
      <c r="H159" s="24">
        <f>SUM(H157:H158)</f>
        <v>10</v>
      </c>
    </row>
    <row r="160" spans="1:8" ht="111.75" customHeight="1" thickBot="1" x14ac:dyDescent="0.3">
      <c r="A160" s="33"/>
      <c r="B160" s="19"/>
      <c r="C160" s="26" t="s">
        <v>163</v>
      </c>
      <c r="D160" s="26"/>
      <c r="E160" s="26"/>
      <c r="F160" s="27"/>
      <c r="G160" s="23"/>
      <c r="H160" s="25"/>
    </row>
    <row r="161" spans="1:8" ht="15.75" x14ac:dyDescent="0.25">
      <c r="A161" s="31">
        <v>19</v>
      </c>
      <c r="B161" s="17" t="s">
        <v>162</v>
      </c>
      <c r="C161" s="51" t="s">
        <v>161</v>
      </c>
      <c r="D161" s="51" t="s">
        <v>160</v>
      </c>
      <c r="E161" s="51" t="s">
        <v>159</v>
      </c>
      <c r="F161" s="51" t="s">
        <v>158</v>
      </c>
      <c r="G161" s="20" t="s">
        <v>128</v>
      </c>
      <c r="H161" s="21"/>
    </row>
    <row r="162" spans="1:8" ht="31.5" x14ac:dyDescent="0.25">
      <c r="A162" s="32"/>
      <c r="B162" s="18"/>
      <c r="C162" s="50"/>
      <c r="D162" s="50"/>
      <c r="E162" s="50"/>
      <c r="F162" s="50"/>
      <c r="G162" s="11" t="s">
        <v>126</v>
      </c>
      <c r="H162" s="12">
        <v>28</v>
      </c>
    </row>
    <row r="163" spans="1:8" ht="64.5" customHeight="1" thickBot="1" x14ac:dyDescent="0.3">
      <c r="A163" s="32"/>
      <c r="B163" s="18"/>
      <c r="C163" s="52"/>
      <c r="D163" s="52"/>
      <c r="E163" s="52"/>
      <c r="F163" s="52"/>
      <c r="G163" s="22" t="s">
        <v>8</v>
      </c>
      <c r="H163" s="24">
        <f>SUM(H162:H162,)</f>
        <v>28</v>
      </c>
    </row>
    <row r="164" spans="1:8" ht="105" customHeight="1" thickBot="1" x14ac:dyDescent="0.3">
      <c r="A164" s="33"/>
      <c r="B164" s="19"/>
      <c r="C164" s="26" t="s">
        <v>157</v>
      </c>
      <c r="D164" s="26"/>
      <c r="E164" s="26"/>
      <c r="F164" s="27"/>
      <c r="G164" s="23"/>
      <c r="H164" s="25"/>
    </row>
    <row r="165" spans="1:8" ht="15.75" x14ac:dyDescent="0.25">
      <c r="A165" s="31">
        <v>20</v>
      </c>
      <c r="B165" s="17" t="s">
        <v>141</v>
      </c>
      <c r="C165" s="51" t="s">
        <v>156</v>
      </c>
      <c r="D165" s="51" t="s">
        <v>155</v>
      </c>
      <c r="E165" s="51" t="s">
        <v>154</v>
      </c>
      <c r="F165" s="51" t="s">
        <v>153</v>
      </c>
      <c r="G165" s="20" t="s">
        <v>128</v>
      </c>
      <c r="H165" s="21"/>
    </row>
    <row r="166" spans="1:8" ht="32.25" thickBot="1" x14ac:dyDescent="0.3">
      <c r="A166" s="32"/>
      <c r="B166" s="18"/>
      <c r="C166" s="50"/>
      <c r="D166" s="50"/>
      <c r="E166" s="50"/>
      <c r="F166" s="50"/>
      <c r="G166" s="11" t="s">
        <v>143</v>
      </c>
      <c r="H166" s="12">
        <v>36</v>
      </c>
    </row>
    <row r="167" spans="1:8" ht="15.75" x14ac:dyDescent="0.25">
      <c r="A167" s="32"/>
      <c r="B167" s="18"/>
      <c r="C167" s="50"/>
      <c r="D167" s="50"/>
      <c r="E167" s="50"/>
      <c r="F167" s="50"/>
      <c r="G167" s="20" t="s">
        <v>152</v>
      </c>
      <c r="H167" s="21"/>
    </row>
    <row r="168" spans="1:8" ht="31.5" x14ac:dyDescent="0.25">
      <c r="A168" s="32"/>
      <c r="B168" s="18"/>
      <c r="C168" s="50"/>
      <c r="D168" s="50"/>
      <c r="E168" s="50"/>
      <c r="F168" s="50"/>
      <c r="G168" s="11" t="s">
        <v>151</v>
      </c>
      <c r="H168" s="12">
        <v>4</v>
      </c>
    </row>
    <row r="169" spans="1:8" ht="79.5" customHeight="1" thickBot="1" x14ac:dyDescent="0.3">
      <c r="A169" s="32"/>
      <c r="B169" s="18"/>
      <c r="C169" s="52"/>
      <c r="D169" s="52"/>
      <c r="E169" s="52"/>
      <c r="F169" s="52"/>
      <c r="G169" s="22" t="s">
        <v>8</v>
      </c>
      <c r="H169" s="24">
        <f>SUM(H166:H166,H168:H168,)</f>
        <v>40</v>
      </c>
    </row>
    <row r="170" spans="1:8" ht="104.25" customHeight="1" thickBot="1" x14ac:dyDescent="0.3">
      <c r="A170" s="33"/>
      <c r="B170" s="19"/>
      <c r="C170" s="26" t="s">
        <v>150</v>
      </c>
      <c r="D170" s="26"/>
      <c r="E170" s="26"/>
      <c r="F170" s="27"/>
      <c r="G170" s="23"/>
      <c r="H170" s="25"/>
    </row>
    <row r="171" spans="1:8" ht="15.75" x14ac:dyDescent="0.25">
      <c r="A171" s="31">
        <v>21</v>
      </c>
      <c r="B171" s="17" t="s">
        <v>141</v>
      </c>
      <c r="C171" s="51" t="s">
        <v>149</v>
      </c>
      <c r="D171" s="51" t="s">
        <v>148</v>
      </c>
      <c r="E171" s="51" t="s">
        <v>147</v>
      </c>
      <c r="F171" s="51" t="s">
        <v>146</v>
      </c>
      <c r="G171" s="20" t="s">
        <v>145</v>
      </c>
      <c r="H171" s="21"/>
    </row>
    <row r="172" spans="1:8" ht="32.25" thickBot="1" x14ac:dyDescent="0.3">
      <c r="A172" s="32"/>
      <c r="B172" s="18"/>
      <c r="C172" s="50"/>
      <c r="D172" s="50"/>
      <c r="E172" s="50"/>
      <c r="F172" s="50"/>
      <c r="G172" s="11" t="s">
        <v>144</v>
      </c>
      <c r="H172" s="12">
        <v>2</v>
      </c>
    </row>
    <row r="173" spans="1:8" ht="15.75" x14ac:dyDescent="0.25">
      <c r="A173" s="32"/>
      <c r="B173" s="18"/>
      <c r="C173" s="50"/>
      <c r="D173" s="50"/>
      <c r="E173" s="50"/>
      <c r="F173" s="50"/>
      <c r="G173" s="20" t="s">
        <v>128</v>
      </c>
      <c r="H173" s="21"/>
    </row>
    <row r="174" spans="1:8" ht="31.5" x14ac:dyDescent="0.25">
      <c r="A174" s="32"/>
      <c r="B174" s="18"/>
      <c r="C174" s="50"/>
      <c r="D174" s="50"/>
      <c r="E174" s="50"/>
      <c r="F174" s="50"/>
      <c r="G174" s="11" t="s">
        <v>143</v>
      </c>
      <c r="H174" s="12">
        <v>36</v>
      </c>
    </row>
    <row r="175" spans="1:8" ht="31.5" customHeight="1" thickBot="1" x14ac:dyDescent="0.3">
      <c r="A175" s="32"/>
      <c r="B175" s="18"/>
      <c r="C175" s="52"/>
      <c r="D175" s="52"/>
      <c r="E175" s="52"/>
      <c r="F175" s="52"/>
      <c r="G175" s="22" t="s">
        <v>8</v>
      </c>
      <c r="H175" s="24">
        <f>SUM(H172:H172,H174:H174,)</f>
        <v>38</v>
      </c>
    </row>
    <row r="176" spans="1:8" ht="108" customHeight="1" thickBot="1" x14ac:dyDescent="0.3">
      <c r="A176" s="33"/>
      <c r="B176" s="19"/>
      <c r="C176" s="26" t="s">
        <v>142</v>
      </c>
      <c r="D176" s="26"/>
      <c r="E176" s="26"/>
      <c r="F176" s="27"/>
      <c r="G176" s="23"/>
      <c r="H176" s="25"/>
    </row>
    <row r="177" spans="1:8" ht="15.75" x14ac:dyDescent="0.25">
      <c r="A177" s="31">
        <v>22</v>
      </c>
      <c r="B177" s="17" t="s">
        <v>141</v>
      </c>
      <c r="C177" s="51" t="s">
        <v>140</v>
      </c>
      <c r="D177" s="51" t="s">
        <v>139</v>
      </c>
      <c r="E177" s="51" t="s">
        <v>138</v>
      </c>
      <c r="F177" s="51" t="s">
        <v>137</v>
      </c>
      <c r="G177" s="20" t="s">
        <v>136</v>
      </c>
      <c r="H177" s="21"/>
    </row>
    <row r="178" spans="1:8" ht="32.25" thickBot="1" x14ac:dyDescent="0.3">
      <c r="A178" s="32"/>
      <c r="B178" s="18"/>
      <c r="C178" s="50"/>
      <c r="D178" s="50"/>
      <c r="E178" s="50"/>
      <c r="F178" s="50"/>
      <c r="G178" s="11" t="s">
        <v>135</v>
      </c>
      <c r="H178" s="12">
        <v>5</v>
      </c>
    </row>
    <row r="179" spans="1:8" ht="15.75" x14ac:dyDescent="0.25">
      <c r="A179" s="32"/>
      <c r="B179" s="18"/>
      <c r="C179" s="50"/>
      <c r="D179" s="50"/>
      <c r="E179" s="50"/>
      <c r="F179" s="50"/>
      <c r="G179" s="20" t="s">
        <v>128</v>
      </c>
      <c r="H179" s="21"/>
    </row>
    <row r="180" spans="1:8" ht="31.5" x14ac:dyDescent="0.25">
      <c r="A180" s="32"/>
      <c r="B180" s="18"/>
      <c r="C180" s="50"/>
      <c r="D180" s="50"/>
      <c r="E180" s="50"/>
      <c r="F180" s="50"/>
      <c r="G180" s="11" t="s">
        <v>126</v>
      </c>
      <c r="H180" s="12">
        <v>2</v>
      </c>
    </row>
    <row r="181" spans="1:8" ht="11.25" customHeight="1" thickBot="1" x14ac:dyDescent="0.3">
      <c r="A181" s="32"/>
      <c r="B181" s="18"/>
      <c r="C181" s="52"/>
      <c r="D181" s="52"/>
      <c r="E181" s="52"/>
      <c r="F181" s="52"/>
      <c r="G181" s="22" t="s">
        <v>8</v>
      </c>
      <c r="H181" s="24">
        <f>SUM(H178:H178,H180:H180,)</f>
        <v>7</v>
      </c>
    </row>
    <row r="182" spans="1:8" ht="108" customHeight="1" thickBot="1" x14ac:dyDescent="0.3">
      <c r="A182" s="33"/>
      <c r="B182" s="19"/>
      <c r="C182" s="26" t="s">
        <v>134</v>
      </c>
      <c r="D182" s="26"/>
      <c r="E182" s="26"/>
      <c r="F182" s="27"/>
      <c r="G182" s="23"/>
      <c r="H182" s="25"/>
    </row>
    <row r="183" spans="1:8" ht="15.75" x14ac:dyDescent="0.25">
      <c r="A183" s="31">
        <v>23</v>
      </c>
      <c r="B183" s="17" t="s">
        <v>133</v>
      </c>
      <c r="C183" s="51" t="s">
        <v>132</v>
      </c>
      <c r="D183" s="51" t="s">
        <v>131</v>
      </c>
      <c r="E183" s="51" t="s">
        <v>130</v>
      </c>
      <c r="F183" s="51" t="s">
        <v>129</v>
      </c>
      <c r="G183" s="20" t="s">
        <v>128</v>
      </c>
      <c r="H183" s="21"/>
    </row>
    <row r="184" spans="1:8" ht="15.75" x14ac:dyDescent="0.25">
      <c r="A184" s="32"/>
      <c r="B184" s="18"/>
      <c r="C184" s="50"/>
      <c r="D184" s="50"/>
      <c r="E184" s="50"/>
      <c r="F184" s="50"/>
      <c r="G184" s="11" t="s">
        <v>127</v>
      </c>
      <c r="H184" s="12">
        <v>24</v>
      </c>
    </row>
    <row r="185" spans="1:8" ht="57" customHeight="1" thickBot="1" x14ac:dyDescent="0.3">
      <c r="A185" s="32"/>
      <c r="B185" s="18"/>
      <c r="C185" s="50"/>
      <c r="D185" s="50"/>
      <c r="E185" s="50"/>
      <c r="F185" s="50"/>
      <c r="G185" s="11" t="s">
        <v>126</v>
      </c>
      <c r="H185" s="12">
        <v>2</v>
      </c>
    </row>
    <row r="186" spans="1:8" ht="123.75" customHeight="1" thickBot="1" x14ac:dyDescent="0.3">
      <c r="A186" s="33"/>
      <c r="B186" s="19"/>
      <c r="C186" s="26" t="s">
        <v>125</v>
      </c>
      <c r="D186" s="26"/>
      <c r="E186" s="26"/>
      <c r="F186" s="27"/>
      <c r="G186" s="15" t="s">
        <v>8</v>
      </c>
      <c r="H186" s="16">
        <f>SUM(H184:H185)</f>
        <v>26</v>
      </c>
    </row>
    <row r="187" spans="1:8" ht="16.5" customHeight="1" thickBot="1" x14ac:dyDescent="0.3">
      <c r="A187" s="39" t="s">
        <v>124</v>
      </c>
      <c r="B187" s="40"/>
      <c r="C187" s="40"/>
      <c r="D187" s="40"/>
      <c r="E187" s="41"/>
      <c r="F187" s="42">
        <f>H181+H175+H169+H163+H159+H154+H149+H121+H100+H94+H84+H78+H64+H56+H52+H47+H38+H22+H12+H5+H186+H135+H115</f>
        <v>1113</v>
      </c>
      <c r="G187" s="43"/>
      <c r="H187" s="44"/>
    </row>
    <row r="188" spans="1:8" ht="129.75" customHeight="1" thickBot="1" x14ac:dyDescent="0.3">
      <c r="A188" s="34" t="s">
        <v>9</v>
      </c>
      <c r="B188" s="35"/>
      <c r="C188" s="49" t="s">
        <v>123</v>
      </c>
      <c r="D188" s="48"/>
      <c r="E188" s="48"/>
      <c r="F188" s="47"/>
      <c r="G188" s="13" t="s">
        <v>122</v>
      </c>
      <c r="H188" s="14" t="s">
        <v>121</v>
      </c>
    </row>
    <row r="189" spans="1:8" ht="109.5" customHeight="1" thickBot="1" x14ac:dyDescent="0.3">
      <c r="A189" s="34" t="s">
        <v>9</v>
      </c>
      <c r="B189" s="35"/>
      <c r="C189" s="49" t="s">
        <v>120</v>
      </c>
      <c r="D189" s="48"/>
      <c r="E189" s="48"/>
      <c r="F189" s="47"/>
      <c r="G189" s="13" t="s">
        <v>119</v>
      </c>
      <c r="H189" s="14" t="s">
        <v>118</v>
      </c>
    </row>
    <row r="190" spans="1:8" ht="113.25" customHeight="1" thickBot="1" x14ac:dyDescent="0.3">
      <c r="A190" s="34" t="s">
        <v>9</v>
      </c>
      <c r="B190" s="35"/>
      <c r="C190" s="49" t="s">
        <v>117</v>
      </c>
      <c r="D190" s="48"/>
      <c r="E190" s="48"/>
      <c r="F190" s="47"/>
      <c r="G190" s="46" t="s">
        <v>116</v>
      </c>
      <c r="H190" s="45" t="s">
        <v>115</v>
      </c>
    </row>
  </sheetData>
  <sheetProtection algorithmName="SHA-512" hashValue="ezKKK678xfvZQy3gyHVwe0yH2bIMY4BYURL7jsuK0wouVU0ZG1Emi7ZThhgj3Xfk3moFyXV1NjaZ2wL8a1Bjvg==" saltValue="xhqxL1v3cCQyVEgSeid+kQ==" spinCount="100000" sheet="1" formatCells="0" formatColumns="0" formatRows="0" insertColumns="0" insertRows="0" autoFilter="0"/>
  <autoFilter ref="A1:H526" xr:uid="{00000000-0009-0000-0000-000000000000}"/>
  <mergeCells count="261">
    <mergeCell ref="G94:G95"/>
    <mergeCell ref="H94:H95"/>
    <mergeCell ref="B96:B101"/>
    <mergeCell ref="G89:H89"/>
    <mergeCell ref="G91:H91"/>
    <mergeCell ref="C80:C84"/>
    <mergeCell ref="D80:D84"/>
    <mergeCell ref="E80:E84"/>
    <mergeCell ref="F80:F84"/>
    <mergeCell ref="C86:C94"/>
    <mergeCell ref="D86:D94"/>
    <mergeCell ref="E86:E94"/>
    <mergeCell ref="F86:F94"/>
    <mergeCell ref="G80:H80"/>
    <mergeCell ref="G82:H82"/>
    <mergeCell ref="G84:G85"/>
    <mergeCell ref="H84:H85"/>
    <mergeCell ref="C85:F85"/>
    <mergeCell ref="G86:H86"/>
    <mergeCell ref="C95:F95"/>
    <mergeCell ref="C115:F115"/>
    <mergeCell ref="C102:C114"/>
    <mergeCell ref="B80:B85"/>
    <mergeCell ref="B86:B95"/>
    <mergeCell ref="B102:B115"/>
    <mergeCell ref="C96:C100"/>
    <mergeCell ref="D96:D100"/>
    <mergeCell ref="C58:C64"/>
    <mergeCell ref="D58:D64"/>
    <mergeCell ref="E58:E64"/>
    <mergeCell ref="F58:F64"/>
    <mergeCell ref="C66:C78"/>
    <mergeCell ref="D66:D78"/>
    <mergeCell ref="E66:E78"/>
    <mergeCell ref="C65:F65"/>
    <mergeCell ref="C57:F57"/>
    <mergeCell ref="B66:B79"/>
    <mergeCell ref="G66:H66"/>
    <mergeCell ref="G71:H71"/>
    <mergeCell ref="G73:H73"/>
    <mergeCell ref="G75:H75"/>
    <mergeCell ref="G78:G79"/>
    <mergeCell ref="H78:H79"/>
    <mergeCell ref="C79:F79"/>
    <mergeCell ref="F66:F78"/>
    <mergeCell ref="B49:B53"/>
    <mergeCell ref="G49:H49"/>
    <mergeCell ref="G52:G53"/>
    <mergeCell ref="H52:H53"/>
    <mergeCell ref="C53:F53"/>
    <mergeCell ref="B54:B57"/>
    <mergeCell ref="G54:H54"/>
    <mergeCell ref="G56:G57"/>
    <mergeCell ref="H56:H57"/>
    <mergeCell ref="E54:E56"/>
    <mergeCell ref="C49:C52"/>
    <mergeCell ref="D49:D52"/>
    <mergeCell ref="E49:E52"/>
    <mergeCell ref="F49:F52"/>
    <mergeCell ref="C54:C56"/>
    <mergeCell ref="D54:D56"/>
    <mergeCell ref="F54:F56"/>
    <mergeCell ref="H47:H48"/>
    <mergeCell ref="C48:F48"/>
    <mergeCell ref="C40:C47"/>
    <mergeCell ref="D40:D47"/>
    <mergeCell ref="E40:E47"/>
    <mergeCell ref="F40:F47"/>
    <mergeCell ref="B58:B65"/>
    <mergeCell ref="G58:H58"/>
    <mergeCell ref="G62:H62"/>
    <mergeCell ref="G64:G65"/>
    <mergeCell ref="H64:H65"/>
    <mergeCell ref="B40:B48"/>
    <mergeCell ref="G40:H40"/>
    <mergeCell ref="G43:H43"/>
    <mergeCell ref="G45:H45"/>
    <mergeCell ref="G47:G48"/>
    <mergeCell ref="A80:A85"/>
    <mergeCell ref="B24:B39"/>
    <mergeCell ref="G24:H24"/>
    <mergeCell ref="G28:H28"/>
    <mergeCell ref="G31:H31"/>
    <mergeCell ref="G33:H33"/>
    <mergeCell ref="G35:H35"/>
    <mergeCell ref="G38:G39"/>
    <mergeCell ref="H38:H39"/>
    <mergeCell ref="C39:F39"/>
    <mergeCell ref="A24:A39"/>
    <mergeCell ref="A40:A48"/>
    <mergeCell ref="A49:A53"/>
    <mergeCell ref="A54:A57"/>
    <mergeCell ref="A58:A65"/>
    <mergeCell ref="A66:A79"/>
    <mergeCell ref="A102:A115"/>
    <mergeCell ref="A116:A122"/>
    <mergeCell ref="A123:A135"/>
    <mergeCell ref="A136:A150"/>
    <mergeCell ref="A151:A155"/>
    <mergeCell ref="A2:A6"/>
    <mergeCell ref="A7:A13"/>
    <mergeCell ref="A14:A23"/>
    <mergeCell ref="A86:A95"/>
    <mergeCell ref="A96:A101"/>
    <mergeCell ref="B2:B6"/>
    <mergeCell ref="G2:H2"/>
    <mergeCell ref="G5:G6"/>
    <mergeCell ref="H5:H6"/>
    <mergeCell ref="C6:F6"/>
    <mergeCell ref="C2:C5"/>
    <mergeCell ref="D2:D5"/>
    <mergeCell ref="E2:E5"/>
    <mergeCell ref="F2:F5"/>
    <mergeCell ref="B7:B13"/>
    <mergeCell ref="G7:H7"/>
    <mergeCell ref="G10:H10"/>
    <mergeCell ref="G12:G13"/>
    <mergeCell ref="H12:H13"/>
    <mergeCell ref="C13:F13"/>
    <mergeCell ref="C7:C12"/>
    <mergeCell ref="D7:D12"/>
    <mergeCell ref="E7:E12"/>
    <mergeCell ref="F7:F12"/>
    <mergeCell ref="G14:H14"/>
    <mergeCell ref="G19:H19"/>
    <mergeCell ref="G22:G23"/>
    <mergeCell ref="H22:H23"/>
    <mergeCell ref="C23:F23"/>
    <mergeCell ref="C14:C22"/>
    <mergeCell ref="D14:D22"/>
    <mergeCell ref="E14:E22"/>
    <mergeCell ref="F14:F22"/>
    <mergeCell ref="F102:F114"/>
    <mergeCell ref="C116:C121"/>
    <mergeCell ref="D116:D121"/>
    <mergeCell ref="E116:E121"/>
    <mergeCell ref="F116:F121"/>
    <mergeCell ref="B14:B23"/>
    <mergeCell ref="C24:C38"/>
    <mergeCell ref="D24:D38"/>
    <mergeCell ref="E24:E38"/>
    <mergeCell ref="F24:F38"/>
    <mergeCell ref="G121:G122"/>
    <mergeCell ref="H121:H122"/>
    <mergeCell ref="C122:F122"/>
    <mergeCell ref="G102:H102"/>
    <mergeCell ref="G104:H104"/>
    <mergeCell ref="G108:H108"/>
    <mergeCell ref="G111:H111"/>
    <mergeCell ref="G113:H113"/>
    <mergeCell ref="D102:D114"/>
    <mergeCell ref="E102:E114"/>
    <mergeCell ref="B156:B160"/>
    <mergeCell ref="G96:H96"/>
    <mergeCell ref="G98:H98"/>
    <mergeCell ref="G100:G101"/>
    <mergeCell ref="H100:H101"/>
    <mergeCell ref="C101:F101"/>
    <mergeCell ref="E96:E100"/>
    <mergeCell ref="F96:F100"/>
    <mergeCell ref="B116:B122"/>
    <mergeCell ref="G116:H116"/>
    <mergeCell ref="G144:H144"/>
    <mergeCell ref="C123:C134"/>
    <mergeCell ref="D123:D134"/>
    <mergeCell ref="E123:E134"/>
    <mergeCell ref="F123:F134"/>
    <mergeCell ref="C136:C149"/>
    <mergeCell ref="H154:H155"/>
    <mergeCell ref="C155:F155"/>
    <mergeCell ref="B123:B135"/>
    <mergeCell ref="G123:H123"/>
    <mergeCell ref="G125:H125"/>
    <mergeCell ref="G128:H128"/>
    <mergeCell ref="G131:H131"/>
    <mergeCell ref="C135:F135"/>
    <mergeCell ref="G142:H142"/>
    <mergeCell ref="G149:G150"/>
    <mergeCell ref="A190:B190"/>
    <mergeCell ref="C190:F190"/>
    <mergeCell ref="A187:E187"/>
    <mergeCell ref="F187:H187"/>
    <mergeCell ref="A188:B188"/>
    <mergeCell ref="C188:F188"/>
    <mergeCell ref="F136:F149"/>
    <mergeCell ref="C151:C154"/>
    <mergeCell ref="D151:D154"/>
    <mergeCell ref="E151:E154"/>
    <mergeCell ref="F151:F154"/>
    <mergeCell ref="C156:C159"/>
    <mergeCell ref="D156:D159"/>
    <mergeCell ref="E156:E159"/>
    <mergeCell ref="F156:F159"/>
    <mergeCell ref="B136:B150"/>
    <mergeCell ref="G136:H136"/>
    <mergeCell ref="G154:G155"/>
    <mergeCell ref="H149:H150"/>
    <mergeCell ref="C150:F150"/>
    <mergeCell ref="B151:B155"/>
    <mergeCell ref="G151:H151"/>
    <mergeCell ref="G147:H147"/>
    <mergeCell ref="D136:D149"/>
    <mergeCell ref="E136:E149"/>
    <mergeCell ref="F165:F169"/>
    <mergeCell ref="G156:H156"/>
    <mergeCell ref="G159:G160"/>
    <mergeCell ref="H159:H160"/>
    <mergeCell ref="C160:F160"/>
    <mergeCell ref="A189:B189"/>
    <mergeCell ref="C189:F189"/>
    <mergeCell ref="A161:A164"/>
    <mergeCell ref="B161:B164"/>
    <mergeCell ref="A156:A160"/>
    <mergeCell ref="A165:A170"/>
    <mergeCell ref="B165:B170"/>
    <mergeCell ref="G165:H165"/>
    <mergeCell ref="G167:H167"/>
    <mergeCell ref="G169:G170"/>
    <mergeCell ref="H169:H170"/>
    <mergeCell ref="C170:F170"/>
    <mergeCell ref="C165:C169"/>
    <mergeCell ref="D165:D169"/>
    <mergeCell ref="E165:E169"/>
    <mergeCell ref="E171:E175"/>
    <mergeCell ref="F171:F175"/>
    <mergeCell ref="G161:H161"/>
    <mergeCell ref="G163:G164"/>
    <mergeCell ref="H163:H164"/>
    <mergeCell ref="C164:F164"/>
    <mergeCell ref="C161:C163"/>
    <mergeCell ref="D161:D163"/>
    <mergeCell ref="E161:E163"/>
    <mergeCell ref="F161:F163"/>
    <mergeCell ref="F177:F181"/>
    <mergeCell ref="A171:A176"/>
    <mergeCell ref="B171:B176"/>
    <mergeCell ref="G171:H171"/>
    <mergeCell ref="G173:H173"/>
    <mergeCell ref="G175:G176"/>
    <mergeCell ref="H175:H176"/>
    <mergeCell ref="C176:F176"/>
    <mergeCell ref="C171:C175"/>
    <mergeCell ref="D171:D175"/>
    <mergeCell ref="A177:A182"/>
    <mergeCell ref="B177:B182"/>
    <mergeCell ref="G177:H177"/>
    <mergeCell ref="G179:H179"/>
    <mergeCell ref="G181:G182"/>
    <mergeCell ref="H181:H182"/>
    <mergeCell ref="C182:F182"/>
    <mergeCell ref="C177:C181"/>
    <mergeCell ref="D177:D181"/>
    <mergeCell ref="E177:E181"/>
    <mergeCell ref="A183:A186"/>
    <mergeCell ref="B183:B186"/>
    <mergeCell ref="G183:H183"/>
    <mergeCell ref="C186:F186"/>
    <mergeCell ref="C183:C185"/>
    <mergeCell ref="D183:D185"/>
    <mergeCell ref="E183:E185"/>
    <mergeCell ref="F183:F18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2025-06-24T07:27:19Z</dcterms:modified>
</cp:coreProperties>
</file>