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Kreatív\Kreatív – kreatívipar\Bőrtermékkészítő\"/>
    </mc:Choice>
  </mc:AlternateContent>
  <xr:revisionPtr revIDLastSave="0" documentId="13_ncr:1_{7C9B3B86-696B-4E7C-B0C3-57AD458B8D2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6.2" sheetId="1" r:id="rId1"/>
    <sheet name="6.3" sheetId="4" r:id="rId2"/>
    <sheet name="6.4.1" sheetId="2" r:id="rId3"/>
    <sheet name="6.4.2" sheetId="3" r:id="rId4"/>
    <sheet name="6.4.3" sheetId="6" r:id="rId5"/>
    <sheet name="6.4.4" sheetId="5" r:id="rId6"/>
  </sheets>
  <definedNames>
    <definedName name="_xlnm._FilterDatabase" localSheetId="0" hidden="1">'6.2'!$A$1:$H$435</definedName>
    <definedName name="_xlnm._FilterDatabase" localSheetId="1" hidden="1">'6.3'!$A$1:$H$413</definedName>
    <definedName name="_xlnm._FilterDatabase" localSheetId="2" hidden="1">'6.4.1'!$A$1:$H$454</definedName>
    <definedName name="_xlnm._FilterDatabase" localSheetId="3" hidden="1">'6.4.2'!$A$1:$H$434</definedName>
    <definedName name="_xlnm._FilterDatabase" localSheetId="4" hidden="1">'6.4.3'!$A$1:$H$471</definedName>
    <definedName name="_xlnm._FilterDatabase" localSheetId="5" hidden="1">'6.4.4'!$A$1:$H$484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6" l="1"/>
  <c r="H14" i="6"/>
  <c r="H19" i="6"/>
  <c r="H30" i="6"/>
  <c r="H46" i="6"/>
  <c r="H56" i="6"/>
  <c r="H73" i="6"/>
  <c r="H85" i="6"/>
  <c r="H93" i="6"/>
  <c r="H105" i="6"/>
  <c r="H111" i="6"/>
  <c r="H117" i="6"/>
  <c r="H124" i="6"/>
  <c r="H130" i="6"/>
  <c r="F132" i="6"/>
  <c r="H11" i="5" l="1"/>
  <c r="H25" i="5"/>
  <c r="H29" i="5"/>
  <c r="H33" i="5"/>
  <c r="H38" i="5"/>
  <c r="H44" i="5"/>
  <c r="H48" i="5"/>
  <c r="H54" i="5"/>
  <c r="H59" i="5"/>
  <c r="H63" i="5"/>
  <c r="H67" i="5"/>
  <c r="H71" i="5"/>
  <c r="H75" i="5"/>
  <c r="H85" i="5"/>
  <c r="H93" i="5"/>
  <c r="H100" i="5"/>
  <c r="H106" i="5"/>
  <c r="H115" i="5"/>
  <c r="H121" i="5"/>
  <c r="H126" i="5"/>
  <c r="H130" i="5"/>
  <c r="H134" i="5"/>
  <c r="H138" i="5"/>
  <c r="H144" i="5"/>
  <c r="F146" i="5"/>
  <c r="H8" i="4" l="1"/>
  <c r="H15" i="4"/>
  <c r="H26" i="4"/>
  <c r="H42" i="4"/>
  <c r="H54" i="4"/>
  <c r="H58" i="4"/>
  <c r="H73" i="4"/>
  <c r="F75" i="4" s="1"/>
  <c r="H8" i="3" l="1"/>
  <c r="H16" i="3"/>
  <c r="H22" i="3"/>
  <c r="H31" i="3"/>
  <c r="H42" i="3"/>
  <c r="H49" i="3"/>
  <c r="H56" i="3"/>
  <c r="H62" i="3"/>
  <c r="H66" i="3"/>
  <c r="H70" i="3"/>
  <c r="H75" i="3"/>
  <c r="H80" i="3"/>
  <c r="H88" i="3"/>
  <c r="H94" i="3"/>
  <c r="F96" i="3"/>
  <c r="H14" i="2" l="1"/>
  <c r="H22" i="2"/>
  <c r="H26" i="2"/>
  <c r="H44" i="2"/>
  <c r="H51" i="2"/>
  <c r="H60" i="2"/>
  <c r="H68" i="2"/>
  <c r="H84" i="2"/>
  <c r="H89" i="2"/>
  <c r="H96" i="2"/>
  <c r="H102" i="2"/>
  <c r="H107" i="2"/>
  <c r="H114" i="2"/>
  <c r="F116" i="2" s="1"/>
  <c r="H95" i="1" l="1"/>
  <c r="H91" i="1"/>
  <c r="H84" i="1"/>
  <c r="H77" i="1"/>
  <c r="H71" i="1"/>
  <c r="H67" i="1"/>
  <c r="H61" i="1"/>
  <c r="H53" i="1"/>
  <c r="H48" i="1"/>
  <c r="H41" i="1"/>
  <c r="H35" i="1"/>
  <c r="H30" i="1"/>
  <c r="H26" i="1"/>
  <c r="H18" i="1"/>
  <c r="H13" i="1"/>
  <c r="H9" i="1"/>
  <c r="H4" i="1"/>
  <c r="F97" i="1" l="1"/>
</calcChain>
</file>

<file path=xl/sharedStrings.xml><?xml version="1.0" encoding="utf-8"?>
<sst xmlns="http://schemas.openxmlformats.org/spreadsheetml/2006/main" count="1187" uniqueCount="620">
  <si>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</si>
  <si>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</si>
  <si>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</si>
  <si>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</si>
  <si>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</si>
  <si>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</si>
  <si>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</si>
  <si>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</si>
  <si>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</si>
  <si>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</si>
  <si>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Tárgykészítéshez kiválasztja és előkészíti a kreatív ipari ágazatra jellemző különféle alapanyagokat, hozzájuk segéd- és kellékanyagokat rendel.</t>
  </si>
  <si>
    <t>Ismeri a kreatív ipari ágazatban használt alap-, segéd- és kellékanyagok fajtáit, sajátos tulajdonságait, felhasználásuk módjait.</t>
  </si>
  <si>
    <t>Törekszik az alap- és segédanyagok szakszerű és gazdaságos felhasználására. Nyitott új anyagok megismerésére, felhasználására, és az új technikai megoldások alkalmazására.</t>
  </si>
  <si>
    <t>Önállóan választja ki és használja az ágazatra jellemző alap-, segéd- és kellékanyagokat.</t>
  </si>
  <si>
    <t xml:space="preserve">Alap- segéd- és kellékanyag normaszükségletet számol, alkalmazza a különböző mértékegység-átváltásokat. </t>
  </si>
  <si>
    <t>Tudja az anyagmennyiség számításának módszereit és az SI mértékegységek átváltását, összefüggéseiben érti és ismeri az anyagnorma táblázatokat.</t>
  </si>
  <si>
    <t xml:space="preserve">Törekszik a pontos, precíz számításokra és mérőeszköz használatra, mérési pontosságra. </t>
  </si>
  <si>
    <t xml:space="preserve">A mérési és számítási feladatokat önállóan végzi, saját munkájával kapcsolatban önellenőrzést végez. </t>
  </si>
  <si>
    <t>Szakszerűen használja a mérőeszközöket.</t>
  </si>
  <si>
    <t xml:space="preserve">Alkalmazói szinten ismeri az alap-, segéd- és kellék-anyagok méréséhez szükséges mérőeszközöket, azok használatát. </t>
  </si>
  <si>
    <t>A mérőeszközök használatakor törekszik a pontos, precíz munkavégzésre.</t>
  </si>
  <si>
    <t>Betartja a mérőeszközök rendeltetésszerű és szabályos használatára vonatkozó szabályokat.</t>
  </si>
  <si>
    <t>Kiválasztja, munkára előkészíti, rendeltetésszerűen használja és karbantartja a kreatív ipari ágazatra jellemző alapvető eszközöket, gépeket és berendezéseket.</t>
  </si>
  <si>
    <t>Ismeri a kreatív ipari ágazatban használt eszközök, gépek, berendezések fajtáit, jellemzőit, használatukat és karbantartásuk módját.</t>
  </si>
  <si>
    <t xml:space="preserve">Törekszik eszközeit, gépeit, berendezéseit rendeltetésszerűen használni, munkavégzésre képes állapotban tartani. </t>
  </si>
  <si>
    <t xml:space="preserve">Felelősséggel, az előírásoknak megfelelően használja az eszközt, gépet, berendezést, és szükség esetén gondoskodik a karbantartásról. </t>
  </si>
  <si>
    <t xml:space="preserve"> Előkészíti és fenntartja a munkaterületet a munkavédelmi előírásoknak megfelelően.</t>
  </si>
  <si>
    <t xml:space="preserve">Ismeri a tevékenységre vonatkozó tűz-, munka-, baleset-, egészség- és környezetvédelmi előírásokat, a hulladékkezelés szabályait és módszereit. </t>
  </si>
  <si>
    <t>Elkötelezett munkakörnyezetére, tudatosan tisztaságot, rendet tart.</t>
  </si>
  <si>
    <t xml:space="preserve"> Betartja a tűz-, munka-, baleset-, egészség- és környezetvédelmi előírásokat, a hulladékkezelés szabályait, és munkakörnyezetében ügyel ezek betartására.</t>
  </si>
  <si>
    <t xml:space="preserve">Használja a kreatív ipari ágazatra jellemző alapmintákat és formákat. </t>
  </si>
  <si>
    <t xml:space="preserve">Ismeri a kreatív ipari ágazatban használt gyártmányok, termékek, alapminták és formák fajtáit, jellemzőit. </t>
  </si>
  <si>
    <t>Értékként tekint a meglévő minták és formák alkalmazására, és motivált azok kreatív felhasználásában.</t>
  </si>
  <si>
    <t>A minták és formák használata során betartja a minőségbiztosítási, minőségvédelmi előírásokat.</t>
  </si>
  <si>
    <t>Adott munkafolyamathoz technológiai, műszaki dokumentációt használ.</t>
  </si>
  <si>
    <t xml:space="preserve"> Ismeri a gyártási eljárások technológiai, műszaki dokumentumainak fajtáit, hagyományos és digitális elérési és tárolási módjait.</t>
  </si>
  <si>
    <t xml:space="preserve"> Fogékony és nyitott a terméktervezés vagy gyártás folyamatainak digitális eszközökkel, programokkal való támogatásának megismerésében, a technológiai és műszaki dokumentációk terveinek elkészítésében.</t>
  </si>
  <si>
    <t>Vezetői útmutatás alapján, a termelési folyamatoknak és a technológiai előírásoknak megfelelően alkalmazza a műszaki dokumentációt.</t>
  </si>
  <si>
    <t>Bemutatja a művészettörténet nagy stíluskorszakait, irányzatait.</t>
  </si>
  <si>
    <t>Ismeri a különböző kultúrákat, azok építészeti, szobrászati, festészeti, iparművészeti és viselettörténeti alkotásait, társadalmi hátterét.</t>
  </si>
  <si>
    <t xml:space="preserve">Nyitott a művészet- és viselettörténet korszakaira vonatkozó ismereteinek bővítésére. </t>
  </si>
  <si>
    <t>Felismeri a képzőművészet és az iparművészet sajátos jellemzőit, az egyes területekhez tartozó művészeti ágakat.</t>
  </si>
  <si>
    <t>Ismeri az alkalmazott és autonóm művészet céljait. Megnevezi a képzőművészeti és tárgyalkotó technikákat, anyagokat.</t>
  </si>
  <si>
    <t>Kritikai attitűddel egyénileg, vagy csoportosan kutatómunkát végez. Kialakul a képzőművészeti és tárgyalkotó szakmák iránti tisztelete, megbecsülése.</t>
  </si>
  <si>
    <t>Alkalmazza a kreatív iparban használt alapvető irodai szoftvereket és digitális képalkotó programokat.</t>
  </si>
  <si>
    <t xml:space="preserve">Alkalmazói szinten ismeri az alapvető irodai szoftvereket és digitális képalkotó programokat. </t>
  </si>
  <si>
    <t>Nyitott új, a kor elvárásainak, igényeinek és újításainak megfelelő informatikai szoftverek megismerésére, elsajátítására.</t>
  </si>
  <si>
    <t>Munkavégzése során önállóan, felelősségteljesen, és az elvárt gyakorlatnak megfelelően használja az informatikai eszközöket, programokat.</t>
  </si>
  <si>
    <t>Munkája képi és digitális dokumentálásához információkat, adatokat, képeket, dokumentumokat gyűjt, rendszerez és felhasznál.</t>
  </si>
  <si>
    <t>Ismeri a forráskeresés és gyűjtés platformjait és lehetőségeit.</t>
  </si>
  <si>
    <t>Kialakul a szakmai kíváncsisága, nyitott a kreatív ipar új eredményei, innovációi iránt, törekszik azok megismerésére, megértésére és alkalmazására.</t>
  </si>
  <si>
    <t>Felelősségtudattal rendelkezik és reflektál saját tevékenységei eredményére.</t>
  </si>
  <si>
    <t>A kreatív iparban használt műszaki- és tervdokumentációt állít össze, prezentációt készít.</t>
  </si>
  <si>
    <t>Ismeri a műszaki- és tervdokumentáció- és prezentációkészítés szoftvereit és szabályait, tartalmi elemeit és formai követelményeit.</t>
  </si>
  <si>
    <t>Érthetőségre, pontosságra és precizitásra törekszik a műszaki- és tervdokumentáció összeállítása során.</t>
  </si>
  <si>
    <t>Vezetői útmutatás alapján állítja össze a műszaki- és tervdokumentációt, prezentációt.</t>
  </si>
  <si>
    <t>Képes a rajzeszközöket sokoldalúan használni, az alapvető síkmértani, műszaki rajzi szerkesztéseket elvégezni.</t>
  </si>
  <si>
    <t>Ismeri a különböző rajzeszközöket, ábrázolási módokat, képalkotási szabályokat.</t>
  </si>
  <si>
    <t>Törekszik az arányérzék, szemmérték, döntési képesség fejlesztésére.</t>
  </si>
  <si>
    <t>Önállóan végez alapvető síkmértani, műszaki rajzi szerkesztéseket, betartja a szerkesztési szabályokat.</t>
  </si>
  <si>
    <t>Egyszerűbb műszaki ábrákat, szerkesztett vagy metszeti ábrázolásokat értelmez.</t>
  </si>
  <si>
    <t>Ismeri az egyszerűbb műszaki ábrák, szerkesztett vagy metszeti ábrázolások elemeit.</t>
  </si>
  <si>
    <t>Kialakul a tiszta, precíz, gondos, átlátható munkavégzés iránti igénye.</t>
  </si>
  <si>
    <t>Megfigyelés vagy minta utáni szabadkézi rajzot készít.</t>
  </si>
  <si>
    <t>Ismeri a szín- és formavilágot, annak alkalmazási lehetőségét.</t>
  </si>
  <si>
    <t>Törekszik a harmóniára és esztétikai érzéke fejlesztésére.</t>
  </si>
  <si>
    <t>Önálló elképzelés alapján modell, minta, vázlat, makett segítségével egyszerű alap szakma-specifikus (bőr/textil/ruha/porce-lán/gipsz/kerámia/fa/papír) terméket alkot.</t>
  </si>
  <si>
    <t>Ismeri és definiálja az egyszerű terméktechnológiai folyamatokat, módszereket és munkaműveleteket.</t>
  </si>
  <si>
    <t>Törekszik a gyors, hatékony és minőségi munkavégzésre.</t>
  </si>
  <si>
    <t>Betartja a terméktechnológiai és minőségbiztosítási előírásokat és szabályokat.</t>
  </si>
  <si>
    <t>Megkülönbözteti és csoportosítja a kreatív iparág főbb termékcsoportjait és sajátosságait.</t>
  </si>
  <si>
    <t>Ismeri a kreatív iparág főbb termékcsoportjait és sajátosságaikat.</t>
  </si>
  <si>
    <t>Nyitott a kreatív ipari ágazat főbb termékcsoportjainak megismerésére.</t>
  </si>
  <si>
    <t>Művészettörténeti alapismeretek</t>
  </si>
  <si>
    <t>Művészettörténet a kezdetektől az ókorig</t>
  </si>
  <si>
    <t>A középkor művészettörténetének nagy korszakai (román, gótika)</t>
  </si>
  <si>
    <t>Az újkor művészettörténetének nagy korszakai (reneszánsz, barokk-rokokó stílus)</t>
  </si>
  <si>
    <t>19-20. századforduló európai és magyar építészete, iparművészete</t>
  </si>
  <si>
    <t>18-19. század művészeti irányzatai (klaszszicizmus, romantika, realizmus)</t>
  </si>
  <si>
    <t>20. század - a modern művészet törekvései (klasszikus avantgardtól a posztmodernig)</t>
  </si>
  <si>
    <t>Munkahelyi egészség és biztonság</t>
  </si>
  <si>
    <t>Kreatív műhely</t>
  </si>
  <si>
    <t>Digitális szakmai ismeretek</t>
  </si>
  <si>
    <t>Ábrázolási gyakorlat</t>
  </si>
  <si>
    <t>Balesetvédelem, munkabiztonság, munka- egészség, műhelyrend</t>
  </si>
  <si>
    <t>Az ágazatban használatos alapanyagok,
segédanyagok és kellékanyagok ismerete, kiválasztása</t>
  </si>
  <si>
    <t>Az ágazatban használt műszaki ismeretek, dokumentációk felhasználása</t>
  </si>
  <si>
    <t>Az ágazatban előforduló gyártmányok, termékek, alapminták</t>
  </si>
  <si>
    <t>Szabadkézi ábrázolás</t>
  </si>
  <si>
    <t>Műszaki ábrázolás</t>
  </si>
  <si>
    <t>Az ágazatban előforduló munkafolyamatok megismerése, gyakorlása</t>
  </si>
  <si>
    <t>Szövegszerkesztő program használata</t>
  </si>
  <si>
    <t>Táblázatkezelő program használata</t>
  </si>
  <si>
    <t>Internet használata</t>
  </si>
  <si>
    <t>Műszaki dokumentáció</t>
  </si>
  <si>
    <t>Színek és formák kialakítása, hatása, összehangolása</t>
  </si>
  <si>
    <t>Veszélyes anyagok kezelése</t>
  </si>
  <si>
    <t>Környezet- és tűzvédelem, újrahasznosítás</t>
  </si>
  <si>
    <t>Az ágazatban alkalmazott kéziszerszámok, gépek, berendezések megismerése, használata</t>
  </si>
  <si>
    <t>"C" MUNKAVÉDELEM A KÖNNYŰIPARBAN (5. sor)</t>
  </si>
  <si>
    <t>"A" KREATÍV ALAPISMERETEK (1; 2; 3; 17. sor)</t>
  </si>
  <si>
    <t>"B" KREATÍV MUNKAFOLYAMAT (4; 6; 7; 16. sor)</t>
  </si>
  <si>
    <t>"D" MŰVÉSZETTÖRTÉNET (8; 9. sor)</t>
  </si>
  <si>
    <t>"E" DIGITÁLIS ISMERETEK A KÖNNYŰIPARBAN (10; 11; 12. sor)</t>
  </si>
  <si>
    <t>"F" ÁBRÁZOLÁSI ALAPISMERETEK (13; 14; 15.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</si>
  <si>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Projekt szemléletű oktatás során a tanulók megismerik az ágazatban használatos termékeket, alapformákat, alapmintákat, valamint a műveleteket és azok sorrendjét. Elsajátítják az alkalmazott kéziszerszámok és gépek megnevezését, használatát és karbantartását. A projekt célja, hogy képesek legyenek adott feladathoz megállapítani a műveleti sorrendet, kiválasztani a szükséges szerszámokat, gépeket és eszközöket, majd azokkal szakszerűen, pontosan és precízen végezni a műveleteket, a minőségi és esztétikai elvárások figyelembevételével elkészítve a terméket.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</si>
  <si>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szemléletű oktatás során a tanulók megismerkednek a könnyűipari alap-, segéd- és kellékanyagokkal, valamint azok felhasználhatóságával. Megtanulják az egyes anyagfajták azon tulajdonságait, amelyeket a szabás és a gyártás folyamata során figyelembe kell venni. Az oktatás során megtapasztalják, hogy az egyes alaptechnológiákhoz milyen tulajdonságú alapanyagot kell választani.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</si>
  <si>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képesek legyenek az ágazat területén tárgyak, termékek méréséhez szükséges mérőeszközöket használni, terület-, kerület- és térfogatszámítást végezni, valamint mértékegységeket és azok átváltásait alkalmazni. Legyenek képesek adott feladathoz önállóan alkatrészjegyzéket és anyagnormaszámítást készíteni. Az alap- és segédanyagok ismerete mellett fontos az anyagok beszerzésének ismerete is. Ehhez nélkülözhetetlen a tiszta felület és az anyagnormaszámítás. Az ismeretek alapján a tanulók meg tudják határozni, hogy egy termék elkészítéséhez mennyi anyag szükséges, és honnan érdemes olcsóbban beszerezni vagy megrendelni az egyes anyagokat.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</si>
  <si>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könnyűipari szakmákban alapvető követelmény a mérőeszközök, vonalzók pontos használata. Szükség van minta készítésénél, anyagnormaszámításnál, a szabás során és az egyes műveletek jelölésénél egyaránt. A vonalzó, körző és szögmérő használatát a tanulók alapszerkesztésnél tudják begyakorolni. A projekt célja, hogy a tanulók képesek legyenek egyszerűbb műszaki ábrák, szerkesztett vagy metszeti ábrázolások értelmezésére.</t>
    </r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</si>
  <si>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 xml:space="preserve">A projekt szemléletű oktatás lehetővé teszi, hogy a tanulók megismerjék a termékkészítés első művelete a szabás ahol fontos a minőségi követelmények betartása. A szabás után a tanulók megismerik az előkészítő, díszítő és </t>
    </r>
    <r>
      <rPr>
        <sz val="11"/>
        <color theme="1"/>
        <rFont val="Franklin Gothic Book"/>
        <family val="2"/>
        <charset val="238"/>
      </rPr>
      <t xml:space="preserve">összeállító műveleteket. Az eszközök és gépek biztonságos használata mellett megtanulják a gépek karban tartását, tisztítását. Munkájuk során a műveleteknek megfelelő eszközöket és gépeket tanulják meg kiválasztani és a hozzájuk tartozó minőségi követelményeket. A szerszámok használata során fejlődjenek a tanulók műszaki ismeretei, tárgyalkotó képességei, alakuljon ki az ágazati szakmák műveléséhez szükséges pontosság, kitartás, felelőség szemlélete. 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</si>
  <si>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Projekt szemléletű oktatás során a könnyűipari szakmákban fontos gépek, eszközök biztonságos használatának elsajátítása, a gépek karbantartása. A tanulók a szakmai előírások tudatában, a gazdaságos anyagfelhasználás és fenntarthatóság elveinek szem előtt tartásával végzik munkájukat. Feladatuk végzése közben igyekeznek minimálisra csökkenteni a hulladéktermelést, így odafigyelve a környezetszennyezésre. A munka-, tűz- és környezetvédelmi előírások alapos ismerete garantálja a biztonságos munkavégzést.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</si>
  <si>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Projekt szemléletű oktatás során a tanulók megismerkednek az alapminta szerkesztési lehetőségeivel, az alap- és szabászminta közötti különbségekkel, valamint az egyes technológiák alapmintáival és a varrási, behajtási többlettel. A divattrendek elemzése során megtanulják, milyen szín-, anyag- és formai követelményeknek kell megfelelni egy eladható terméknek. Ismereteket szereznek az egyes alkatrészek (fedél, előrész, felsőrész stb.) formai lehetőségeiről, díszíthetőségéről és eldarabolási formáiról. A projektmunka keretében ugyanazt a termékmintát különböző méretben, formában és díszítéssel készítik el.</t>
    </r>
  </si>
  <si>
    <r>
      <t>A tananyagelemek és a deszkriptorok projektszemléletű kapcsolódása:</t>
    </r>
    <r>
      <rPr>
        <b/>
        <sz val="11"/>
        <rFont val="Franklin Gothic Book"/>
        <family val="2"/>
        <charset val="238"/>
      </rPr>
      <t xml:space="preserve"> 
</t>
    </r>
    <r>
      <rPr>
        <sz val="11"/>
        <rFont val="Franklin Gothic Book"/>
        <family val="2"/>
        <charset val="238"/>
      </rPr>
      <t>A projektszemléletű oktatás során a tanulók megismerik a művészettörténet nagy stíluskorszakainak, irányzatainak egyedi jellemzőit. Az oktatás célja, hogy a tanulók tisztában legyenek az építészet, szobrászat, festészet, graf</t>
    </r>
    <r>
      <rPr>
        <sz val="11"/>
        <color theme="1"/>
        <rFont val="Franklin Gothic Book"/>
        <family val="2"/>
        <charset val="238"/>
      </rPr>
      <t>ika és iparművészet műfaji sajátosságaival. Kutatómunkát végeznek az interneten stíluskorszakokról és híres művészekről. Tanári segítséggel megbízható forrásokat fedeznek fel (pl. múzeumi honlapok). A kutatás eredményeit digitális formában mutatják be társainak.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</si>
  <si>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projektek során a tanulók legyenek képesek felismerni egy-egy stíluskorszak vagy jelentős alkotó stílusjegyeit, anyaghasználatát és technikai megoldásait. Ismerjék a különböző kultúrák és művészeti alkotások társadalmi hátterét, valamint az adott korok, korszakok és stílusirányzatok kiemelkedő alkotóit. Legyenek képesek azonosítani a művészettörténet jelentős alkotásait.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</si>
  <si>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ismerjék a szövegszerkesztő, a táblázatkezelő program használatának lehetőségét, alapjait. A projektfeladatok során legyenek képesek önállóan egyszerű szöveg írására, formázására, képek beillesztésére, leírások, dokumentációk szerkesztésére. Táblázatkezelő programban táblák használatával legyenek képesek alkatrészjegyzék, mérettáblázat, megrendelők, árajánlatok, anyagnorma-táblázatok elkészítésre.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</si>
  <si>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tanulók megismerik az internet használatának alapjait és lehetőségeit. Internetes felületen megtanulnak szakmai információkat gyűjteni az ágazatban használt eszközökről, anyagokról és termékekről. A prezentációkészítő program segítségével ismereteiket és tapasztalataikat be tudják mutatni a tanórán. A projekt célja, hogy a tanulók képesek legyenek önállóan egyszerű szövegeket írni, formázni, képeket beilleszteni, valamint leírásokat és dokumentációkat szerkeszteni.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</si>
  <si>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az előzetes ismereteiket műszaki dokumentációban foglalják össze. A termék technológiai folyamata mellett alkatrészjegyzéket és anyagnorma-szükséglet táblázatot is készítenek. A munkafolyamatokat képek beszúrásával szemléltetik. Az éves munkájukat prezentáció formájában összeállítják és bemutatják a többieknek.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</si>
  <si>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könnyűipari szakmákban alapvető követelmény a mérőeszközök, vonalzók pontos használata. A tanulók a vonalzó, körző és szögmérő használatát alapszerkesztés során gyakorolják. Képesek párhuzamosok és merőlegesek, valamint különböző szögek megszerkesztésére. Az ismereteket síkidomok szerkesztésével mélyítik el.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</si>
  <si>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projektoktatás során megismerkednek a vetületi rajzkészítés szabályaival és azok alkalmazásával, amely segíti térlátásuk fejlődését. Az axonometrikus ábrázolási módok és szabályok ismerete alapot nyújt a modellrajz készítéséhez szükséges szabályok elsajátításához. Fontos, hogy a tanulókban kialakuljon a megfigyelésen vagy mintán alapuló szabadkézi rajzolás képessége, fejlődjön szemmértékük, arányérzékük és döntési készségük.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</si>
  <si>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projektoktatás során megismerkednek a perspektivikus ábrázolási módokkal, és alkalmazzák azokat a képalkotás során. Megtanulják a térbeli formák síkbeli ábrázolását az arányok, az elhelyezkedések és a formák megtartásával. Megismerik a gazdag szín- és formavilágot, valamint annak az ágazatban való alkalmazását. Fejlesztik harmónia iránti igényüket és esztétikai szemléletüket.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</si>
  <si>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megismerik az ágazatban használatos termékeket, alapformákat, alapmintákat, műveleteket, műveleti sorrendet, valamint az alkalmazott kéziszerszámokat, azok biztonságos használatát és karbantartását. A projektmunka célja, hogy képesek legyenek megállapítani a műveleti sorrendet az adott feladathoz, kiválasztani a szükséges szerszámokat, gépeket és eszközöket, és azokkal szakszerű, pontos, precíz műveleteket végezni, valamint elkészíteni a terméket a minőségi és esztétikai elvárások figyelembevételével. Ha szükséges, a műszaki dokumentáció alapján szakszerűen végezzék el a műveleteket.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</si>
  <si>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megismerik és rendszerezik a kreatív ipar termékeit és azok jellemzőit. Munkájuk során képessé válnak arra, hogy digitális ismereteik felhasználásával információkat gyűjtsenek, ismereteiket fejlesszék és rendszerezzék, majd digitális képi formában mutassák be azokat. A projekt elvárt célja, hogy a tanulók a bemutató előadás során pontosan és szakszerűen használják a szakmai kifejezéseket.</t>
    </r>
  </si>
  <si>
    <t>Egyszerű kreatív-ipari terméket készít. A tanulók feladata egy egyszerű termék elkészítése, amely során bemutatják szakmai ismereteiket, valamint a gépek és eszközök biztonságos használatát. 
A feladat mindenkinek ugyanaz, csak a díszítésben és az anyagválasztásban lesznek egyediek. 
A projekt feladat során kiválasztják a termékhez szükséges alap- és segédanyagokat, majd adott minta alapján kiszabják azokat. A szabás után elvégzik az előkészítő és díszítő műveleteket, majd összeillesztik az alkatrészeket ragasztással vagy varrással. 
A kész terméken elvégzik a befejező műveleteket. 
A feladatot egyéni munkában készítik el. 
Az elkészítés tanműhelyben, a szükséges eszközök és gépek alkalmazásával történik. 
Az elkészült munkákat közösen értékelik, és kiválasztják a legjobbakat. 
Az értékeléshez közös szempontokat alakítanak ki, melyek között szerepel a kreativitás, az ötlet, az anyagválasztás és a kivitelezés.</t>
  </si>
  <si>
    <t>"Munkáim bemutatása" címmel digitális prezentáció elkészítése és előadása a többiek előtt. 
A tanulók a tanév során elkészített műveleteket és termékeket megfelelő minőségben lefényképezik. 
Ezeknek a képeknek a felhasználásával, szövegkiegészítéssel digitális prezentációt készítenek, amely bemutatja szakmai fejlődésüket. 
A tanulók előzetes szakmai ismereteikre támaszkodva mutatják be a projektfeladatot. 
A feladat fontos része a szakmailag pontos megfogalmazás a termékekről és a műveletekről. 
A projektmunka egyéni munkát igényel. 
A tanulók egymás előadásait meghallgatva kiválasztják a legjobbakat, majd megbeszélik a fejlesztendő területeket. A bemutatók előtt közösen értékelési szempontokat határoznak meg. 
Az előadásokhoz projektor és számítógép szükséges.</t>
  </si>
  <si>
    <t>Ágazati alapoktatás összes óraszáma:</t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</si>
  <si>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</si>
  <si>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15 óra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</si>
  <si>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"B", "C"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</si>
  <si>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"C", "D"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</si>
  <si>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15 óra</t>
    </r>
  </si>
  <si>
    <t>Egyszerű női táskát készít. A tanulók feladata egy egyszerű termék elkészítése, amely során bemutatják szakmai ismereteiket, a gépek és eszközök biztonságos használatát, valamint a műszaki dokumentáció készítésének ismereteit. A feladathoz mindenki ugyanazt a táska alapmintáit kapja meg, csak egy alkatrész egyedi elkészítésében és az anyag- valamint kellékválasztásban lesznek egyediek. (Ha ez egy fedeles táska, akkor mindenki más fedélformát tervez; ha húzózáras, akkor az előrészt kell más-más formában eldarabolni és összeállítani.) A projektfeladatban kiválasztják a termékhez szükséges alap- és segédanyagokat, majd azokat adott minta alapján kiszabják. Szabás után elvégzik az előkészítő és díszítő műveleteket, majd összeerősítik az alkatrészeket ragasztással és varrással. A kész terméken elvégzik a befejező műveleteket. Az elkészített termékhez elkészítik a műszaki dokumentációt (modellrajz, alapminta szerkesztve, méretezve és a technológiai sorrend). A feladatot egyéni munkában készítik el. A feladat elkészítése tanműhelyben történik a szükséges eszközök és gépek felhasználásával. Az elkészült munkákat közösen értékelik és választják ki a legjobbakat. Az értékeléshez közös szempontrendszert alakítanak ki (kreativitás, ötlet, anyagválasztás, kivitelezés).</t>
  </si>
  <si>
    <r>
      <t xml:space="preserve">időkeret: </t>
    </r>
    <r>
      <rPr>
        <sz val="11"/>
        <color theme="1"/>
        <rFont val="Franklin Gothic Book"/>
        <family val="2"/>
        <charset val="238"/>
      </rPr>
      <t>10 óra</t>
    </r>
  </si>
  <si>
    <t>Egyszerű bőrdíszműipari apróárut készít. A tanulók feladata egy egyszerű termék elkészítése, amely során bemutatják szakmai ismereteiket, a gépek és eszközök biztonságos használatát, valamint a műszaki dokumentáció készítésének ismereteit. A feladat mindenkinek ugyanaz (levéltárca, tolltartó, mobiltok), csak a méretben, a díszítésben és az anyagválasztásban lesznek egyediek. A projektfeladatban kiválasztják a termékhez szükséges alap- és segédanyagokat, majd azokat saját készítésű minta alapján kiszabják. Szabás után elvégzik az előkészítő és díszítő műveleteket, majd összeerősítik az alkatrészeket ragasztással és varrással. A kész terméken elvégzik a befejező műveleteket. Az elkészített termékhez elkészítik a műszaki dokumentációt (modellrajz, alapminta szerkesztve, méretezve és a technológiai sorrend). A feladatot egyéni munkában készítik el. A feladat elkészítése tanműhelyben történik a szükséges eszközök és gépek felhasználásával. Az elkészült munkákat közösen értékelik és választják ki a legjobbakat. Az értékeléshez közös szempontrendszert alakítanak ki (kreativitás, ötlet, anyagválasztás, kivitelezés).</t>
  </si>
  <si>
    <t>Szakirányú oktatás összes óraszáma: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</si>
  <si>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megtanulják, hogy a hibák felismerésén kívül hogyan kommunikáljanak a vevővel, és hogyan becsüljék meg a termék és a javítás értékét. Nagyobb hibák esetén megbeszélik az alkatrész- vagy kellékcserét. A javítás értékének arányban kell lennie a termék jelenlegi értékével. Azonos színű anyag vagy kellék hiányában a termék színével harmonizáló anyagot kell keresni és javasolni. A javíthatóság megítélésekor figyelembe kell venni, hogy a javítás során mennyire, illetve mennyi idő alatt kell szétszedni az alkatrészeket, és mennyi idő alatt lehet visszaállítani azokat.</t>
    </r>
  </si>
  <si>
    <t>Befejező műveletek</t>
  </si>
  <si>
    <t>Az összeszerelő műveletek szerszámai, gépei, beállítása, kezelése, követelményei</t>
  </si>
  <si>
    <t>Alkatrészek összeállítása, kifordítása,
termékek betétezése, kierősítése, bélelése, körbevarrása, kellékek felerősítése és követelményei</t>
  </si>
  <si>
    <t>Varrásos, ragasztásos összeerősítések ismerete, követelményei</t>
  </si>
  <si>
    <t>Bőrdíszműtermékek gyártása</t>
  </si>
  <si>
    <t>Törekszik a hibák javítására, elkerülésére.</t>
  </si>
  <si>
    <t>Felismeri a bőrdíszműipari termékek minőségére ható tényezőket, javítási, átalakítási igényeket.</t>
  </si>
  <si>
    <t>Javítási és átalakítási feladatokat végez</t>
  </si>
  <si>
    <t>"F" JAVÍTÁSI FELADATOK (10; 13.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</si>
  <si>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tanítás célja, hogy a Tanulók megismerjék a bőrdíszműipari termékek rendszerezését, valamint a bőrdíszműiparban használt alkatrészeket és mintákat. A projekt feladata, hogy a tanulók az ismereteiket alkalmazni tudják a műszaki dokumentáció készítésénél és a javítási munkák ellátásánál.</t>
    </r>
  </si>
  <si>
    <t>Alaptechnológiák</t>
  </si>
  <si>
    <t>Nyitott a bőrdíszműipar főbb termékcsoportjainak megismerésére.</t>
  </si>
  <si>
    <t>Ismeri a bőrdíszműipar termékcsoportjait és sajátosságait.</t>
  </si>
  <si>
    <t>Megkülönbözteti és csoportosítja a bőrdíszműipar főbb termékcsoportjait és sajátosságait.</t>
  </si>
  <si>
    <t>"C" MUNKAFOLYAMATOK A BŐRDÍSZMŰBEN (4; 8; 12.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</si>
  <si>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 meglévő ismereteivel össze tudja állítani egy dokumentumba az adott termék minden műszaki információját. Ehhez alkalmaznia kell informatikai, gyártmánytervezési és technológiai ismereteit. A készítés során törekedni kell az érthetőségre, a rajzok pontosságára és tisztaságára. A műveletek ismertetését saját készítésű digitális képi bemutatással szemléltesse. Ezeket a fotókat a műveletekről a tanulók maguk készítik el a termékek készítése során.</t>
    </r>
  </si>
  <si>
    <t>Előkészítő, összeszerelő, befejező műveletek dokumentációjának elkészítése</t>
  </si>
  <si>
    <t>Modellrajzok-, metszetrajzok-, szerkezeti rajzok készítése</t>
  </si>
  <si>
    <t>Gyártmánytervezési ismeretek</t>
  </si>
  <si>
    <t>Felelősséggel állítja össze a szakrajzokat, metszeti ábrákat.</t>
  </si>
  <si>
    <t>Érthetőségre, pontosságra törekszik a dokumentumok elkészítése során.</t>
  </si>
  <si>
    <t>Ismeri a bőrdíszműiparban használt szakrajzokat, metszeti ábrákat, műszaki leírásokat.</t>
  </si>
  <si>
    <t>Elkészíti, összeállítja, megtervezi a bőrdíszműipari szakrajzokat, metszeti ábrákat.</t>
  </si>
  <si>
    <t>"D" GYÁRTMÁNYTERVEZÉS (5; 6; 7; 11.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</si>
  <si>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előzetes ismereteik alapján tudják a termékek minőségét befolyásoló tényezőket. A projektfeladat során megismerik a javítandó hibák fajtáit és a különböző hibák kijavításának folyamatát. A cél, hogy felismerjék a termék hibáit, és meghatározzák az elvégzendő feladatokat a problémák figyelembevételével. El tudják dönteni, hogy a hiba a javítható kategóriába esik-e, ha nem, akkor milyen megoldást tudnak ajánlani.</t>
    </r>
  </si>
  <si>
    <t>Ismeri a bőrdíszműves termékek minőségére ható tényezőit.</t>
  </si>
  <si>
    <t>Elvégzi a bőrdíszműves termék javítását, átalakítását.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</si>
  <si>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lehetséges projektfeladat célja a bőrdíszműipari termékek esztétikus kivitelét meghatározó befejező műveletek elsajátítása: kiigazítások, kitömések, minőségellenőrzés, javítások, címkézés, csomagolás és követelmények. A megrendelő igényei által előírt címkék, emblémák, vásárlói tájékoztatók elhelyezése, valamint a termékek csomagolása. A tanulók feladata, hogy az általuk elkészített termékeken a befejező műveleteket az előírásoknak megfelelően elvégezzék. Munkájuk minőségellenőrzését a minőségi követelmények szem előtt tartásával értékeljék. Cél az eladhatósági minőség elérése.</t>
    </r>
  </si>
  <si>
    <t>Betartja a minőségbiztosítás, minőségirányítás szabályrendszerét és előírásait.</t>
  </si>
  <si>
    <t>Szem előtt tartja a minőségbiztosítási utasításokat, előírásokat, szabályokat.</t>
  </si>
  <si>
    <t>Ismeri a bőriparban használt minőségirányítási, minőségbiztosítási rendszereket.</t>
  </si>
  <si>
    <t>Befejező, ellenőrző, minőségbiztosítási feladatokat végez a bőrdíszműipari termelési folyamatok során.</t>
  </si>
  <si>
    <t>"E" MINŐSÉGBIZTOSÍTÁS A BŐRDÍSZMŰBEN (9. sor)</t>
  </si>
  <si>
    <r>
      <t xml:space="preserve">A tananyagelemek és a deszkriptorok projektszemléletű kapcsolódása: </t>
    </r>
    <r>
      <rPr>
        <sz val="11"/>
        <color theme="1"/>
        <rFont val="Franklin Gothic Book"/>
        <family val="2"/>
        <charset val="238"/>
      </rPr>
      <t xml:space="preserve"> 
A tanulók a technológiai folyamatok mellett a szakszerű hulladékgazdálkodást, a hasznosítható hulladékok szelektív gyűjtését, valamint a veszélyes hulladékok biztonságos kezelését és elhelyezését is megismerik. Keresik a lehetőségeket a hulladékhasznosítás és hulladékújrahasználat területén. A tanulók problémamegoldó-képességére alapozva saját tervezésű termékeket készítenek hulladékanyagokból, majd közösen értékelik a megvalósítást és a használhatóságot.</t>
    </r>
  </si>
  <si>
    <t>Hulladékgazdálkodás</t>
  </si>
  <si>
    <t>Munka-, környezet-, tűzvédelem, hulladékgazdálkodás</t>
  </si>
  <si>
    <t>Egyszerű bőrdíszmű-tárgyak készítése különböző anyagokból</t>
  </si>
  <si>
    <t>Díszítő műveletek</t>
  </si>
  <si>
    <t>Csíkszabás módjai, gépei, kezelésük, anyagelőirányzat meghatározása</t>
  </si>
  <si>
    <t>Papíranyagok tulajdonságai, alkatrészek elhelyezése, szabási módjai, gépei, keze- lésük, anyagelőirányzat meghatározása</t>
  </si>
  <si>
    <t>Szabászati alapismeretek</t>
  </si>
  <si>
    <t>Önállóan termelési tevékenységet végez.</t>
  </si>
  <si>
    <t>Törekszik a technológiai előírások maradéktalan betartására.</t>
  </si>
  <si>
    <t>Ismeri és definiálja a bőrdíszműipari termékek terméktechnológiai folyamatait, módszereit és munkaműveleteit.</t>
  </si>
  <si>
    <t>Alkalmazza a bőrdíszműipar főbb termékeinek előállítási műveleteit, azok sorrendjét, technológiáit.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</si>
  <si>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az előzetes ismereteiket alkalmazva, az adott műszaki dokumentáció alapján terméket tudnak készíteni. Egy lehetséges projektfeladat célja egy saját tervezésű termék teljes dokumentációjának elkészítése és a termék valóságban történő legyártása. A dokumentáció készítése során törekszenek a szakszerű kifejezések használatára, a pontosságra és a jelölések szakszerű alkalmazására.</t>
    </r>
  </si>
  <si>
    <t>Különböző minták szerkesztése</t>
  </si>
  <si>
    <t>Vezetői útmutatás, műszaki dokumentáció alapján végzi a modellezési tevékenységet.</t>
  </si>
  <si>
    <t>Pontosságra és precizitásra törekszik a modelltervezés során.</t>
  </si>
  <si>
    <t>Ismeri a modellezés tartalmi elemeit, formai követelményeit.</t>
  </si>
  <si>
    <t>A műszaki-technológiai leírás és dokumentáció alapján bőrdíszműipari modellt tervez.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</si>
  <si>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műszaki területen a tervező gondolatait műszaki dokumentációban rögzítik azért, hogy a későbbiekben e szerint elkészíthető legyen a termék. Ennek két területe van: a szöveges és a rajzdokumentáció. A tanulók a szöveges részben megtanulják a termékek jellemzőit, műszaki adatait és a készítés technológiai folyamatát. A rajzi részben modellrajzot tudnak készíteni a termékről, és az alapmintákat méretezve megszerkeszteni. Egy lehetséges projektfeladat célja, hogy a tanuló jól felismerhető modellrajzot tudjon rajzolni, a mintákat mérethűen elkészíteni, és a technológiai folyamat pontos és szakszerű legyen.</t>
    </r>
  </si>
  <si>
    <t>Tetszőleges szabászati dokumentáció készítése</t>
  </si>
  <si>
    <t>Természetes bőranyagok területi felosztása, hibái, alkatrészek elhelyezése, szabási módjai, gépei, anyagelőirányzat meghatározása</t>
  </si>
  <si>
    <t>Gyártmánytervezési dokumentáció készítése</t>
  </si>
  <si>
    <t>Modelltörzslap készítése</t>
  </si>
  <si>
    <t>Anyagszerkezet-, kellékek kiválasztása</t>
  </si>
  <si>
    <t>Betartja a műszaki dokumentáció, technológia szakmai előírásait.</t>
  </si>
  <si>
    <t>Törekszik a technológiai utasítások pontos és szakszerű betartására.</t>
  </si>
  <si>
    <t>Ismeri a bőrdíszműipar gyártási, technológiai, műszaki dokumentumait, azok fajtáit, hagyományos és digitális elérési és tárolási módját.</t>
  </si>
  <si>
    <t>A bőrdíszműipari termékgyártás során használt műszaki dokumentációt, technológiát alkalmazza.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</si>
  <si>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projektfeladatok során megtanulják az alap-, szabász- és dolgozó minta közötti különbségeket. A tanulók megismerik a tervezés teljes folyamatát a mintavételtől az alapminták szerkesztésén át a valós szabászminta és dolgozóminta készítéséig. Megszerkesztik az alapmintákat, szabászmintákat és dolgozómintákat, majd kivágják őket. Alkalmazzák a szükséges technológiai és szerkezeti jelöléseket.</t>
    </r>
  </si>
  <si>
    <t>Szabásminták, sablonok fajtái, készítésük</t>
  </si>
  <si>
    <t>Szabástervek készítése, alkatrészek elhelyezése, minőségi követelményeisablonok fajtái, készítésük</t>
  </si>
  <si>
    <t>A minták alkalmazása során betartja a minőségbiztosítási, környezetvédelmi előírásokra vonatkozó szabályokat.</t>
  </si>
  <si>
    <t>Szem előtt tartja a minták alkalmazásának és felhasználásának szabályait, a termelés során betartandó előírásait.</t>
  </si>
  <si>
    <t>Ismeri a bőrdíszműipari termékek, minták, formák fajtáit és jellemzőit.</t>
  </si>
  <si>
    <t>Használja a bőrdíszműves szakmában jellemző mintákat.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</si>
  <si>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termékkészítés első művelete a szabás, ahol fontos a minőségi követelmények betartása. A szabás után a tanulók megismerik az előkészítő, díszítő és összeállító műveleteket. Munkájuk során a műveletekhez megfelelő eszközöket és gépeket tanulják meg kiválasztani, valamint a hozzájuk tartozó minőségi követelményeket. Az eszközök és gépek biztonságos használata mellett megtanulják a gépek karbantartását és tisztítását. A projektfeladatok fontos célja, hogy a szerszámok használata során fejlődjenek a tanulók műszaki ismeretei, tárgyalkotó képességei, valamint kialakuljon az ágazati szakmák műveléséhez szükséges pontosság, kitartás és felelősségtudat. Munkájuk során betartják a munkavédelmi szabályokat.</t>
    </r>
  </si>
  <si>
    <t>Környezetvédelem, fenntarthatóság</t>
  </si>
  <si>
    <t>Munka-, baleset és egészségvédelem</t>
  </si>
  <si>
    <t>Előkészítő műveletek</t>
  </si>
  <si>
    <t>Textilanyagok minőségi tulajdonságai, alkatrészek elhelyezése, szabási módjai, gépei, anyagelőirányzat meghatározása</t>
  </si>
  <si>
    <t>Műbőrök anyagok minőségi tulajdonságai, alkatrészek elhelyezése, szabási módjai, gépei. Anyagelőirányzat meghatározása</t>
  </si>
  <si>
    <t>Gépi szabás szerszámai, eszközei, gépei, követelményei, alkalmazása</t>
  </si>
  <si>
    <t>Kézi szabás szerszámai, eszközei, köve- telményei, alkalmazása</t>
  </si>
  <si>
    <t>Felelősséget vállal az általa használt eszközökért, gépekért, berendezésekért, azok rendeltetésszerű használatáért, és szükség esetén önállóan gondoskodik a karbantartásról, javíttatásról.</t>
  </si>
  <si>
    <t>Törekszik eszközeit, gépeit, berendezéseit rendeltetésszerűen használni és állagmegóvással és karbantartással munkavégzésre képes állapotban tartani.</t>
  </si>
  <si>
    <t>Ismeri a bőrdíszműiparban használt eszközök, gépek, berendezések fajtáit, jellemzőit, működésüket, használatukat és karbantartásuk módját.</t>
  </si>
  <si>
    <t>Kiválasztja, munkára előkészíti, rendeltetésszerűen használja és karbantartja az egyes munkaművelethez szükséges bőrdíszműipari eszközöket, gépeket, berendezéseket.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</si>
  <si>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minőségbiztosítás feladata, hogy bizalmat keltsen az érdekeltekben arra vonatkozóan, hogy a minőségi követelmények teljesülni fognak. A projektfeladatok célja, hogy a tanulók úgy végezzék munkájukat, hogy az elvárt minőséget magukénak érezzék, a munkájukat ennek tükrében készítsék. Ellenőrzik az alapanyag és a késztermék minőségét, a technológiai előírásnak megfelelő anyagot választanak. A műveletek végzése közben figyelembe veszik az előforduló hibákat. Megkeresik és megszüntetik a gyártási hiba okát.</t>
    </r>
  </si>
  <si>
    <t>Bőrdíszműipari alapanyagok, segédanyagok, kellékanyagok minőségvizsgálata</t>
  </si>
  <si>
    <t>Anyag- és áruismeret</t>
  </si>
  <si>
    <t>Új megoldásokat kezdeményez az anyagvizsgálati eredmények alapján.</t>
  </si>
  <si>
    <t>Szem előtt tartja a vizsgálati eredményeket a legoptimálisabb anyagkiválasztás érdekében. Az anyagvizsgálati berendezés rendeltetésszerű használatára törekszik.</t>
  </si>
  <si>
    <t>Ismeri az anyagvizsgálati berendezéseket, eszközöket, használatukat.</t>
  </si>
  <si>
    <t>Szakszerűen használja a megfelelő anyagvizsgálati berendezéseket, eszközöket az optimális anyagkiválasztás érdekében.</t>
  </si>
  <si>
    <t>"A" BŐRDÍSZMŰBEN FELHASZNÁLT ANYAGOK ÉS JELLEMZŐIK (1; 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</si>
  <si>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Az alap- és segédanyagok ismerete mellett fontos az anyagok beszerzésének folyamata. Ehhez nélkülözhetetlen a tiszta felület és az anyagnormaszám ismerete különböző anyagfajtáknál (bőr, műbőr, bélés stb.). Az ismeretek alapján a tanuló képes meghatározni, hogy egy termék elkészítéséhez mennyi anyagra van szükség, és milyen kiszerelésben lehet azt megvásárolni. Tudja, hogy az egyes anyagok beszerzése és megrendelése honnan gazdaságosabb. A projekt célja, hogy a tanuló a saját tervezésű termékéhez ki tudja számolni a szükséges anyagokat és kellékeket, valamint az összköltséget.
</t>
    </r>
  </si>
  <si>
    <t>Anyagszükséglet kiszámítása</t>
  </si>
  <si>
    <t>A normaszámítást önállóan végzi, önellenőrzést végez.</t>
  </si>
  <si>
    <t>Törekszik a pontos és precíz norma-meghatározásra.</t>
  </si>
  <si>
    <t>Tudja a bőrdíszműves normaszámítás módszereit, és ismeri az anyagnorma táblázatokat.</t>
  </si>
  <si>
    <t>Meghatározza az anyagnormát a bőrdíszműves szakmában használatos normaszámítási módszerekkel.</t>
  </si>
  <si>
    <t>"B" SZAKMAI SZÁMÍTÁSOK (2.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</si>
  <si>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célja, hogy a tanulók megismerjék a bőrdíszműiparban felhasznált alapanyagok sokszínűségét, a segéd- és kellékanyagok rendszerezését, beszerzési lehetőségeit, tulajdonságait, gyártási eljárásait és minőségi különbségeit. Az oktatás során megtapasztalják és begyakorolják, hogy az egyes alaptechnológiákhoz milyen tulajdonságú alapanyagot kell választani.</t>
    </r>
  </si>
  <si>
    <t>Dokumentáció készítése egy tervezett termék anyagmintáiból, kellékeiből</t>
  </si>
  <si>
    <t>Kellékanyagok fajtái, felhasználásuk</t>
  </si>
  <si>
    <t>Ragasztóanyagok fajtái, felhasználása</t>
  </si>
  <si>
    <t>Papíranyagok fajtái, gyártása, felhasználása</t>
  </si>
  <si>
    <t>Textilanyagok fajtái, gyártása, felhasználása</t>
  </si>
  <si>
    <t>Műbőrök fajtái, gyártása, felhasználása</t>
  </si>
  <si>
    <t>Természetes bőranyagok fajtái, felhasználása, bőrgyártás, készbőr-ismeret</t>
  </si>
  <si>
    <t>Bőrdíszműipari alapanyagok, segédanyagok, kellékanyagok rendszerezése, beszerzése</t>
  </si>
  <si>
    <t>Önállóan választja ki a munkájához szükséges alap-, segéd- és kellékanyagot.</t>
  </si>
  <si>
    <t>Törekszik az anyagok szakszerű, optimális, gazdaságos felhasználására.</t>
  </si>
  <si>
    <t>Ismeri a bőrdíszműiparban használt alapanyagokat, segédanyagokat, kellékanyagokat, azok sajátos jellemzőit és felhasználási módjait.</t>
  </si>
  <si>
    <t>Kiválasztja és előkészíti a bőrdíszműves tevékenységhez szükséges alap-, segéd- és kellékanyagokat.</t>
  </si>
  <si>
    <r>
      <t xml:space="preserve">Kapcsolódó tananyagegységek: 
</t>
    </r>
    <r>
      <rPr>
        <sz val="11"/>
        <rFont val="Franklin Gothic Book"/>
        <family val="2"/>
        <charset val="238"/>
      </rPr>
      <t>"B", "C", "D", "E", "F"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</si>
  <si>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8 óra</t>
    </r>
  </si>
  <si>
    <t>Felsőrészkészítés
A tanuló feladata egy pár férfi, felülfejes félcipő elkészítése, francia kaplival és kéregrésszel.
A szabás módja kézi.
A fej- és kéregrészek díszítése angolsoros dísztűzés.
A projektfeladat végrehajtása során a tanuló elsajátítja a cipőipari szerszámok, gépek, berendezések biztonságos használatát.
Megtanulja az alkatrészek pontos megmunkálását (darabolás, élezés, szélmegmunkálás, dísztűzés, alálapolás), valamint a megfelelő összeerősítést (részegységkészítést), és képes lesz bármely alaptechnológia szerinti összeállítást elvégezni.
A projekt során előkészíti a szín- és bélésalkatrészeket az összeállításhoz.
Az alaptechnológiai ismeretek alkalmazásával külön összeállítja a szín alkatrészeket kész felsőrésszé, majd a bélésalkatrészeket varrja össze.
A színt bebéleli, és erősítéktűzéssel összevarrja a két részegységet teljes felsőrésszé.</t>
  </si>
  <si>
    <r>
      <t xml:space="preserve">időkeret: </t>
    </r>
    <r>
      <rPr>
        <sz val="11"/>
        <color theme="1"/>
        <rFont val="Franklin Gothic Book"/>
        <family val="2"/>
        <charset val="238"/>
      </rPr>
      <t>16 óra</t>
    </r>
  </si>
  <si>
    <t>Cipőkészítés:
A tanuló feladata egy pár fűzős, női alulfejes félcipő elkészítése, osztott fejjel és kéregrészekkel.
A szabás módja gépi.
A fej- és kéregalkatrészek díszítése lyukasztással történik, amely kézzel vagy géppel végezhető.
A tanuló az alkatrészek előkészítése során (élezés, hasítás, lyukasztás, alálapolás, szélbehajtás, összevarrás, összeerősítés) a műveletekhez tartozó eszközöket, gépeket (élezőgép, buggológép, varrógép) szakszerűen használja.
A szakmai ismeretei alapján elkészíti a felsőrészt.
A felsőrészt előkészíti, majd kaptafára húzza (fárafoglalógép használatával).
Elvégzi a technológiában meghatározott talpfelerősítést (ragasztott kivitelben).
A munkavégzés során betartja a gépekhez, berendezésekhez kapcsolódó munka-, tűz-, baleset- és környezetvédelmi szabályokat, valamint a hulladékkezelési előírásokat.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</si>
  <si>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feladatok végrehajtása során a tanuló képessé válik a különböző cipőipari gyártási rendszerek (DOO, DOD, számítógép-vezérelt szabászat, tűződe) megismerésére és alkalmazására, ezáltal hozzájárulva a termelés hatékonyságának növeléséhez. A projekt célja, hogy a tanuló megismerje és alkalmazza a cipőipari termelésirányítási rendszerek optimalizálásának lehetőségeit, ezzel is elősegítve a jobb eredmények elérését.</t>
    </r>
  </si>
  <si>
    <t xml:space="preserve">Cipőipari tervezőrendszerek ismerete, alkalmazása </t>
  </si>
  <si>
    <t>Szakmai informatika:</t>
  </si>
  <si>
    <t>Gyártási rendszerek (új)</t>
  </si>
  <si>
    <t>Gyártás szervezése: (új)</t>
  </si>
  <si>
    <t>Korrigálja saját hibáit az optimális termelékenység érdekében.</t>
  </si>
  <si>
    <t>Motivált a hatékonyságnövelő rendszerek alkalmazásában, a jobb eredmények elérésében a cipőgyártás során.</t>
  </si>
  <si>
    <t>Érti és ismeri a cipőipari gyártás- optimalizálás törekvéseit és filozófiáját.</t>
  </si>
  <si>
    <t>A cipőiparban használt, hatékonyságnövelésre, - optimalizálásra irányuló termeléstámogató folyamatokat, rendszereket használ.</t>
  </si>
  <si>
    <t>„F” CIPŐKÉSZÍTÉS (9; 10; 13; 14. SOR)</t>
  </si>
  <si>
    <r>
      <t xml:space="preserve">A tananyagelemek és a deszkriptorok projektszemléletű kapcsolódása: </t>
    </r>
    <r>
      <rPr>
        <sz val="11"/>
        <color theme="1"/>
        <rFont val="Franklin Gothic Book"/>
        <family val="2"/>
        <charset val="238"/>
      </rPr>
      <t xml:space="preserve">
A cipőipari feladatok alapját a szabás, előkészítés, összeerősítés és összeállítás alapműveleteinek ismerete képezi, amelyek elengedhetetlenek a felsőrész-készítés és a cipőgyártás során. A tanulónak képesnek kell lennie a műveletekhez szükséges szerszámok, gépek és berendezések szakszerű, biztonságos használatára, a cipőiparra jellemző speciális tűz-, munka-, baleset-, egészség- és környezetvédelmi szabályok, valamint a hulladékkezelés előírásainak betartásával.</t>
    </r>
  </si>
  <si>
    <t>Gépi szabás</t>
  </si>
  <si>
    <t>Szabászati alapismeretek:</t>
  </si>
  <si>
    <t>Talpfelerősítés</t>
  </si>
  <si>
    <t>A fárafoglalás műveletei</t>
  </si>
  <si>
    <t>A fárafoglalás előkészítő műveletei</t>
  </si>
  <si>
    <t>Összeszerelő és befejező műveletek:</t>
  </si>
  <si>
    <t>Betartja a tűz-, munka-, baleset-, egészség- és környezetvédelmi előírásokat, a hulladékkezelés szabályait.</t>
  </si>
  <si>
    <t>Elkötelezett a biztonságos munkavégzés mellett.</t>
  </si>
  <si>
    <t>Ismeri a cipőipari tevékenységre vonatkozó speciális tűz-, munka-, baleset-, egészség- és környezetvédelmi előírásokat, a hulladékkezelés szabályait és módszereit.</t>
  </si>
  <si>
    <t>Előkészíti a munkaterületét a cipőipari tevékenység speciális munkavédelmi szabályait figyelembe véve.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</si>
  <si>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 célja a lábbeli termékek egyértelmű beazonosítása, rendszerezése és különböző szempontok szerinti megkülönböztetése, amely elengedhetetlen a cipőipari felhasználáshoz.
A tanuló pontosan ismerje a lábbeli alkatrészeit, és legyen képes azokat csoportosítani és felismerni az alábbi szempontok szerint: rendeltetés, felsőrész szerkezete, méret, alsó- és felsőrész összeszerelés módja, lábra erősítés módja.</t>
    </r>
  </si>
  <si>
    <t>Cipőfelsőrész-összeszerelési alaptechnológiák</t>
  </si>
  <si>
    <t>Nyitott a cipőipar főbb termékcsoportjainak megismerésére.</t>
  </si>
  <si>
    <t>Ismeri a cipőipar termékcsoportjait és sajátosságait.</t>
  </si>
  <si>
    <t>Megkülönbözteti és csoportosítja a cipőipar főbb termékcsoportjait és sajátosságait.</t>
  </si>
  <si>
    <t>„E” FELSŐRÉSZKÉSZÍTÉS (8; 12.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</si>
  <si>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cél a cipőipari tevékenységek könnyebb, egyértelműbb megértése.
A cipőipari termék előállítása szerteágazó és bonyolult folyamat, amely felsőrészkészítésből és cipőgyártási műveletekből áll. Ezekhez különböző rajzok, ábrák és jelölések tartoznak, amelyeket a tanulónak ismernie kell, és helyesen kell alkalmaznia (összeállítási rajz, műveleti rajz, metszeti ábrázolások, nagyságjelölések), hogy a munkafolyamatok jól felismerhetők és egyszerűen értelmezhetők legyenek a felhasználók számára.
Ezek a jelölések és ábrák a tanuló számára is segítséget nyújtanak a számozásban, az összeállításban, az összeszerelésben, valamint a különböző műszaki leírások pontos értelmezésében.</t>
    </r>
  </si>
  <si>
    <t>Alapminta-szerkesztés</t>
  </si>
  <si>
    <t>Modelltervezés</t>
  </si>
  <si>
    <t>Gyártmánytervezési ismeretek:</t>
  </si>
  <si>
    <t>Ismeri a cipőiparban használt szakrajzokat, metszeti ábrákat, műszaki leírásokat.</t>
  </si>
  <si>
    <t>Elkészíti, összeállítja, megtervezi a cipőipari szakrajzokat, metszeti ábrákat.</t>
  </si>
  <si>
    <t>„A” CIPŐIPARI MODELL KIALAKÍTÁSA ÉS ELŐKÉSZÍTÉSE A GYÁRTÁSHOZ (5; 6; 7; 11.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</si>
  <si>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projektmunka feladata, hogy cipőipari hibás termék ne kerüljön forgalomba, ezért a tanulónak ismernie kell a hibák fajtáit, javíthatóságuk feltételeit és módjait. A tanuló szakmai ismeretei alapján (technológia, összeállítás, összeerősítés) képes legyen beazonosítani a hibákat és törekedjen azok megszüntetésére.</t>
    </r>
  </si>
  <si>
    <t>Felismeri a cipőipari termékek minőségére ható tényezőket, a javítási és átalakítási igényeket.</t>
  </si>
  <si>
    <t>Javítási és átalakítási feladatokat végez.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</si>
  <si>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 feladata, hogy a modell a lehető legjobb minőségben kerüljön forgalomba. A termék minőségi osztályba sorolásához a tanulónak ismernie kell a cipőipar minőségirányítási és minőségbiztosítási rendszerének felépítését, szabályait és előírásait. A feladat megvalósításához gyakran használnak mintacipőket és különböző más etalonokat, amelyek segítik a projektmunka elvégzését.</t>
    </r>
  </si>
  <si>
    <t>Ismeri a lábbeli-gyártás során használt minőségirányítási, minőségbiztosítási rendszereket.</t>
  </si>
  <si>
    <t>A lábbeli-gyártás során befejező, ellenőrző, minőségbiztosítási feladatokat végez.</t>
  </si>
  <si>
    <r>
      <t xml:space="preserve">A tananyagelemek és a deszkriptorok projektszemléletű kapcsolódása:         </t>
    </r>
    <r>
      <rPr>
        <sz val="11"/>
        <color theme="1"/>
        <rFont val="Franklin Gothic Book"/>
        <family val="2"/>
        <charset val="238"/>
      </rPr>
      <t xml:space="preserve">   
A projekt feladata a felsőrész készítése. A végrehajtás során a tanulónak ismernie kell a műveleti sorrendet, hogy kiszabott és előkészített alkatrészekből részegységeket létrehozva felsőrészt készítsen. A tanuló képes legyen a megmunkált alkatrészeket a technológiai sorrendnek megfelelően összeerősíteni és összeállítani. Ismerje a felsőrész-készítés alaptechnológiáit (derby szabású, felülfejes, III. alaptechnológia), valamint a különleges technológiákat. A tanuló a műveletekhez szükséges gépeket és berendezéseket a munkavédelmi előírásoknak megfelelően biztonsággal kezelje.</t>
    </r>
  </si>
  <si>
    <t>Különleges felsőrészek gyártása</t>
  </si>
  <si>
    <t>Cipőfelsőrész összeszerelése, összeerősítési módok</t>
  </si>
  <si>
    <t>Munkavégzése során önállóan termelési (előkészítési, szabászati, felsőrész-gyártási, aljaüzemi) tevékenységet végez.</t>
  </si>
  <si>
    <t>Ismeri és definiálja a terméktechnológiai folyamatokat, módszereket és munkaműveleteket.</t>
  </si>
  <si>
    <t>Ismeri a cipőkészítés (előkészítési, szabászati, felsőrész-gyártási, aljaüzemi) műveleteit.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</si>
  <si>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Fő cél, hogy a tanuló megismerje a cipőipar gyártmánytervezésének feladatait (méretvétel, kaptafamásolat készítése és kiválasztása, alap- és részletminták készítése, valamint modelltervezés). A feladat végrehajtása során a tanuló képes legyen önállóan modellt tervezni, alapmintát szerkeszteni, részmintákra bontani, műszaki dokumentációt készíteni és értelmezni, valamint a termeléshez szükséges mintasorozatot létrehozni.</t>
    </r>
  </si>
  <si>
    <t>Műszaki dokumentácó elkészítése (új)</t>
  </si>
  <si>
    <t>Technológia meghatározása (új)</t>
  </si>
  <si>
    <t>Mintakészítés, mintasorozatok</t>
  </si>
  <si>
    <t>Vezetői útmutatás, műszaki dokumentáció alapján végzi a modellezési, mintagyártási és szériagyártási tevékenységet.</t>
  </si>
  <si>
    <t>Pontosságra és precizitásra törekszik a modelltervezés, minta- és szériagyártás során.</t>
  </si>
  <si>
    <t>Ismeri a modellezés, mintadarab- gyártás, szériagyártás tartalmi elemeit, formai követelményeit.</t>
  </si>
  <si>
    <t>A műszaki-technológiai leírás és dokumentáció alapján lábbeli modellt tervez, mintadarabot készít, szériagyártást végez.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</si>
  <si>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feladat célja, hogy a tanuló megismerje a cipőipari gyártásszervezés területeit (technológia-, műszaki dokumentum-, norma-készítés, szerszámozás, anyag- és kaptafa-rendelés, mintasorozat-készítés, gyártási rendszerek), felosztását, és azokat tudatosan alkalmazza.
A projektfeladat lehetőséget nyújt a tanuló számára, hogy a terméket sorozatgyártásra elő tudja készíteni.</t>
    </r>
  </si>
  <si>
    <t>Betartja a lábbeli gyártásnál a műszaki dokumentáció, technológia szakmai előírásait.</t>
  </si>
  <si>
    <t>Ismeri a cipőipar gyártási, technológiai, műszaki dokumentumait, fajtáit, hagyományos és digitális elérési és tárolási módját.</t>
  </si>
  <si>
    <t>A lábbeli-gyártás során használt műszaki dokumentációt, technológiát alkalmazza.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</si>
  <si>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 célja, hogy a tanuló ismerje a cipőipari gyártmánytervezés területeit, a lábfej felépítését, a méretvételt, a kaptafamásolat készítését, a mintakészítés és a modelltervezés alapjait.
A tanuló munkavégzése során törekedjen arra, hogy önállóan alapmintát tudjon szerkeszteni, részmintákra bontani, technológiát és műszaki dokumentációt készíteni, valamint azokat értelmezni.
A tanuló a gyakorlati kivitelezésen keresztül sajátítsa el a gyártásszervezés területeinek folyamatait.</t>
    </r>
  </si>
  <si>
    <t xml:space="preserve">Szakmai informatika: </t>
  </si>
  <si>
    <t>Számítógépes modelltervezés, sorozatkészítés</t>
  </si>
  <si>
    <t>Kaptafamásolat készítése</t>
  </si>
  <si>
    <t>Lábanatómia, kaptafaismeret</t>
  </si>
  <si>
    <t>A minták, etalonok és szériák alkalmazása során betartja a minőségbiztosítási, minőségvédelmi előírásokat.</t>
  </si>
  <si>
    <t>Ismeri a cipőipari termékek, minták formák fajtáit és jellemzőit.</t>
  </si>
  <si>
    <t>Használja a cipőiparra jellemző mintákat, etalonokat, szériákat.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</si>
  <si>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 feladata, hogy a tanuló biztonsággal és szakszerűen használja a cipőipari műveletek sikeres elvégzéséhez (szabás, előkészítés, összeszerelés) tartozó eszközöket, gépeket és berendezéseket.
Megismerje a különböző alkatrészek előkészítő műveleteit (élezés, ragasztás, szélmegmunkálások, díszítés) és paramétereit, valamint munkája során folyamatosan alkalmazza azokat.
Az alapvető gépi műveleteket precízen, a munkavédelmi szabályoknak és biztonsági előírásoknak megfelelően végezze el.</t>
    </r>
  </si>
  <si>
    <t>Egyéb cipőalkatrészek előkészítése</t>
  </si>
  <si>
    <t>Felsőrész-alkatrészek előkészítése</t>
  </si>
  <si>
    <t>Szabást kiegészítő műveletek</t>
  </si>
  <si>
    <t>Az előkészítési műveletek eszközeinek, gépeinek, berendezéseinek ismerete és alkalmazása</t>
  </si>
  <si>
    <t>Előkészítési műveletek kivitelezése</t>
  </si>
  <si>
    <t>Előkészítő műveletek:</t>
  </si>
  <si>
    <t>Felelősséget vállal az általa használt eszközökért, gépekért, berendezésekért, azok rendeltetésszerű használatáért és szükség esetén gondoskodik a karbantartásról, javíttatásról.</t>
  </si>
  <si>
    <t>Törekszik eszközeit, gépeit, berendezéseit rendeltetésszerűen használni, és állagmegóvással és karbantartással munkavégzésre képes állapotban tartani.</t>
  </si>
  <si>
    <t>Ismeri a cipőiparban használt eszközök, gépek, berendezések fajtáit, jellemzőit, működésüket, használatukat és karbantartásuk módját.</t>
  </si>
  <si>
    <t>Kiválasztja, munkára előkészíti, rendeltetésszerűen használja és karbantartja az egyes munkaművelethez szükséges cipőipari eszközöket, gépeket, berendezéseket.</t>
  </si>
  <si>
    <t>„D” A CIPŐIPARBAN KISZABOTT ALKATRÉSZEK ELŐKÉSZÍTÉSE (4. SOR 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</si>
  <si>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cipőipari modellek készítésének alapja a megfelelő anyagkiválasztás.
A tanuló ismerje a cipőiparban felhasznált különböző anyagok tulajdonságait, jellemzőit, anyagvizsgálati eredményeit és mutatóit.
A tanuló el tudja végezni a szükséges anyagvizsgálatokat a megfelelő gépekkel és berendezésekkel, és képes legyen az eredmény alapján önállóan dönteni az anyagfelhasználásról.</t>
    </r>
  </si>
  <si>
    <t>Műbőrök, műanyagok</t>
  </si>
  <si>
    <t>Textilanyagok</t>
  </si>
  <si>
    <t>Bőranyagok</t>
  </si>
  <si>
    <t>Anyag- és áruismeret:</t>
  </si>
  <si>
    <t>Új megoldásokat kezdeményez az anyagkiválasztás-hoz, anyagfelhasználáshoz a vizsgálati eredmények alapján.</t>
  </si>
  <si>
    <t>Szem előtt tartja a vizsgálati eredményeket a cipőkészítő tevékenység megfelelő gyártási /előállítási folyamatai során.</t>
  </si>
  <si>
    <t>Ismeri az anyagvizsgálati berendezések, eszközök rendeltetésszerű használatát.</t>
  </si>
  <si>
    <t>A legoptimálisabb anyagkiválasztáshoz szakszerűen használja a megfelelő anyagvizsgálati berendezéseket, eszközöket.</t>
  </si>
  <si>
    <t xml:space="preserve">„B” A CIPŐIPARBAN FELHASZNÁLT KÜLÖNBÖZŐ ANYAGOK (1; 3. SOR)  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</si>
  <si>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 célja, hogy a tanulók a szakmai előírások tudatában, a gazdaságos anyagfelhasználás és fenntarthatóság elveinek szem előtt tartásával minimálisra csökkentsék a hulladéktermelést. Munkájuk során meg tudják határozni egy adott termék anyagszükségletét. Szakszerűen tudják használni a kéziszerszámokat, gépeket és berendezéseket, figyelembe véve a munka-, tűz-, balesetvédelmi és környezetvédelmi előírásokat.</t>
    </r>
  </si>
  <si>
    <t>Szabászati eszközök, gépek, berendezések ismerete és alkalmazása</t>
  </si>
  <si>
    <t>Különböző anyagok szabásának technológiája</t>
  </si>
  <si>
    <t>Kézi szabás</t>
  </si>
  <si>
    <t>Szabás gazdaságossága, szabásrendszerek</t>
  </si>
  <si>
    <t>Ismeri a cipőipari normaszámítás módszereit, az anyagnorma táblázatokat.</t>
  </si>
  <si>
    <t>Meghatározza a cipőiparban használatos anyagnormát.</t>
  </si>
  <si>
    <t>„C” A CIPŐIPARBAN  FELHASZHÁLT ANYAGOK DARABOLÁSA, ESZKÖZEI, GÉPEI, BERENDEZÉSEI (2. SOR 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</si>
  <si>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projektfeladat célja, hogy a cipőiparban felhasznált különböző anyagok előállítását, tulajdonságait, alkalmazását és jellemzőit megismerjék a tanulók. Képesek legyenek az adott modellekhez szükséges alap-, kellék- és segédanyagot a felhasználási és rendeltetési célnak megfelelően kiválasztani, figyelembe véve az optimális, gazdaságos anyagfelhasználást.</t>
    </r>
  </si>
  <si>
    <t>Kellék- és segédanyagok</t>
  </si>
  <si>
    <t>Táblásáruk</t>
  </si>
  <si>
    <t>Ismeri a cipőiparban használt alapanyagokat, segédanyagokat, kellékanyagokat, azok sajátos jellemzőit és felhasználási módjait.</t>
  </si>
  <si>
    <t>Cipőkészítéshez kiválasztja és előkészíti a szükséges alap-, segéd- és kellékanyagokat.</t>
  </si>
  <si>
    <t xml:space="preserve"> „B” A CIPŐIPARBAN FELHASZNÁLT KÜLÖNBÖZŐ ANYAGOK (1; 3. SOR)</t>
  </si>
  <si>
    <r>
      <t xml:space="preserve">Kapcsolódó tananyagegységek: 
</t>
    </r>
    <r>
      <rPr>
        <sz val="11"/>
        <rFont val="Franklin Gothic Book"/>
        <family val="2"/>
        <charset val="238"/>
      </rPr>
      <t xml:space="preserve">"A", "C" </t>
    </r>
  </si>
  <si>
    <t>Egyszerű bőrfeldolgozó-ipari terméket készít. 
A tanulók feladata egy egyszerű termék elkészítése, amely során bemutatják szakmai ismereteiket, valamint a gépek és eszközök biztonságos használatát. 
A feladat lehet mindenkinek ugyanaz, csak a díszítésben és az anyagválasztásban lesznek egyediek. 
A projektfeladatban kiválasztják a termékhez szükséges alap- és segédanyagokat, majd azokat adott minta alapján kiszabják. 
Szabás után elvégzik az előkészítő és díszítő műveleteket, majd összeerősítik az alkatrészeket ragasztással, varrással. 
A kész terméken elvégzik a befejező műveleteket. 
A feladatot egyéni munkában készítik el. A feladat elkészítése tanműhelyben történik, a szükséges eszközök és gépek felhasználásával. 
Az elkészült munkákat közösen értékelik és választják ki a legjobbakat. 
Az értékeléshez közös szempontrendszert alakítanak ki (kreativitás, ötlet, anyagválasztás, kivitelezés).</t>
  </si>
  <si>
    <r>
      <t xml:space="preserve">Kapcsolódó tananyagegységek: 
</t>
    </r>
    <r>
      <rPr>
        <sz val="11"/>
        <rFont val="Franklin Gothic Book"/>
        <family val="2"/>
        <charset val="238"/>
      </rPr>
      <t xml:space="preserve">"A", "B", "C" </t>
    </r>
  </si>
  <si>
    <t>Divattrendek, divatcégek, divattervezők és termékeik bemutatása előadással, képi alátámasztással. 
A tanulók előzetes szakmai ismereteik alapján választanak projektfeladatot. 
A feladatok kiválasztása együtt történik (közös ötletbörze), elkerülve az azonos feladatok lehetőségét. 
A projektmunka során a tanulók információkat gyűjtenek, ezeket digitális formában, szöveg alátámasztással bemutatásra elkészítik. 
A feladat fontos része a szakmailag pontos megfogalmazás és az etikus hivatkozás az információ forrásáról. 
A feladat elvégzése lehet egyéni vagy páros munkában, a feladatok felosztásával. 
A tanulók egymás előadásait meghallgatva választják ki a legjobbakat, és megbeszélik a hiányosságokat. 
A bemutatók előtt közösen értékelési szempontokat kell meghatározni. 
Az előadáshoz projektor és számítógép szükséges.</t>
  </si>
  <si>
    <t>Szakmairányok közös óraszáma: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</si>
  <si>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könnyűipari szakmákban fontos gépek és eszközök biztonságos használatának elsajátítása, valamint a gépek karbantartása. A tanulók a szakmai előírások tudatában, a gazdaságos anyagfelhasználás és a fenntarthatóság elveinek szem előtt tartásával végzik munkájukat. Feladatuk végzése közben igyekeznek minimálisra csökkenteni a hulladéktermelést, így odafigyelnek a környezetszennyezésre. A munka-, tűz- és környezetvédelmi előírások alapos ismerete garantálja a biztonságos munkavégzést.</t>
    </r>
  </si>
  <si>
    <t>Tűzvédelem</t>
  </si>
  <si>
    <t>Munka-, környezet-és tűzvédelem, hulladékgazdálkodás</t>
  </si>
  <si>
    <t>Textilanyagok minőségi tulajdonságai, alkatrészek elhelyezése, szabási módjai, gépei, az alkatrészek elhelyezése, az anyag-előirányzat meghatározása</t>
  </si>
  <si>
    <t>Műbőr anyagok minőségi tulajdonságai, szabási módjai, gépei,  az alkatrészek elhelyezése, az anyag-előirányzat meghatározása</t>
  </si>
  <si>
    <t>Kézi szabás szerszámai, eszközei, követelményei, alkalmazása</t>
  </si>
  <si>
    <t>Felelősséget vállal az éghajlatváltozással és a fenntartható fejlődéssel kapcsolatos ismeretek, készségek és attitűdök fejlesztéséhez, szem előtt tartva az energia hatékonyságot, a hulladékgazdálkodást, a vízgazdálkodást és a fenntartható fejlődést.</t>
  </si>
  <si>
    <t>Elkötelezi magát a természeti intelligencia kialakítására, a környezetvédelmi feladatvállalásra, a zöld gazdaság megteremtésére.</t>
  </si>
  <si>
    <t>Ismeri a munka-, tűz-, baleset- és környezetvédelmi előírásokat, szabályokat.</t>
  </si>
  <si>
    <t>A munka-, tűz-, baleset- és környezetvédelmi előírásokat szem előtt tartva végzi munkáját, energiatakarékos technológiákat alkalmaz, hulladékképződést megelőzve.</t>
  </si>
  <si>
    <t>"E" MUNKA ÉS KÖRNYEZETVÉDELEM (7. SOR)</t>
  </si>
  <si>
    <r>
      <t xml:space="preserve">A tananyagelemek és a deszkriptorok projektszemléletű kapcsolódása:  
</t>
    </r>
    <r>
      <rPr>
        <sz val="11"/>
        <color theme="1"/>
        <rFont val="Franklin Gothic Book"/>
        <family val="2"/>
        <charset val="238"/>
      </rPr>
      <t>A tanulók megismerik a vállalkozás formai lehetőségeit és a hozzájuk kapcsolódó jogi feltételeket és kötelezettségeket. Szakmai életútjuk tervezése során alkalmazzák a munkavállaláshoz és a vállalkozás indításához szükséges alapismereteket.</t>
    </r>
  </si>
  <si>
    <t>Munkavállalói alapismeretek (új)</t>
  </si>
  <si>
    <t>Elkötelezett a szakmája iránt, folyamatosan bővíti a szakmai elméleti, gyakorlati és vállalkozási ismereteit.</t>
  </si>
  <si>
    <t>Érti a vállalkozói tevékenység gazdasági, jogi feltételeit, adminisztratív és szervezési hátterét.</t>
  </si>
  <si>
    <t>Tájékozódik a számára lehetséges életmodellekről, a munkavállalói vagy vállalkozói tevékenység megkezdéséhez szükséges gazdasági- jogi feltételekről, változásokról.</t>
  </si>
  <si>
    <t>"D" MUNKAVILÁGA (6.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</si>
  <si>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könnyűipari feladatok sikeres elvégzéséhez megismerik a tanulók a termelést támogató folyamatokat és rendszereket. Munkájuk során szem előtt tartják a hatékonyság növelését a jobb eredmények érdekében.</t>
    </r>
  </si>
  <si>
    <t>Bőrdíszműipari tervezőrendszerek ismerete, alkalmazása, tervezési dokumentáció készítése</t>
  </si>
  <si>
    <t>Szakmai informatika</t>
  </si>
  <si>
    <t>Gyártást támogató új technológiák, gépek, eszközök (új)</t>
  </si>
  <si>
    <t>Modern szabászat alapjai (új)</t>
  </si>
  <si>
    <t>Motivált a hatékonyságnövelő rendszerek alkalmazásában, a jobb eredmények elérésében.</t>
  </si>
  <si>
    <t>Érti és ismeri a gyártás-optimalizálás törekvéseit és filozófiáját.</t>
  </si>
  <si>
    <t>Hatékonyságnövelésre, - optimalizálásra irányuló termeléstámogató folyamatokat, rendszereket használ.</t>
  </si>
  <si>
    <t>"C" MUNKATERÜLETEK ÉS MUNKAFOLYAMATOK A KÖNNYŰIPARBAN (4; 5.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</si>
  <si>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tanulók megismerik és elsajátítják az alapvető műveleteket és a hozzájuk tartozó minőségi követelményeket. Ezekre alapozva a projektalapú oktatás során ki tudják választani az adott termékhez szükséges anyagokat, valamint a munkafolyamatokhoz szükséges eszközöket, szerszámokat és gépeket. A könnyűipari feladatok elvégzéséhez a szerszámokat és gépeket szakszerűen használják, karbantartják. Az alapvető feladatokat precízen és biztonságosan kivitelezik a munkavédelmi szabályok betartásával.</t>
    </r>
  </si>
  <si>
    <t>Összeszerelő műveletek szerszámai, gépei, beállítása, kezelése, követelményei</t>
  </si>
  <si>
    <t>Alkatrészek összeállítása, kifordítása, termékek betétezése, kierősítése, bélelése, körbevarrása, kellékek felerősítése és követelményei</t>
  </si>
  <si>
    <t>Szabástervek készítése, alkatrészek elhelyezése, minőségi követelményei</t>
  </si>
  <si>
    <t>Ismeri a könnyűipari tevékenységre vonatkozó speciális tűz-, munka-, baleset-, egészség- és környezetvédelmi előírásokat, a hulladékkezelés szabályait és módszereit.</t>
  </si>
  <si>
    <t>Előkészíti a munkaterületét a könnyűipari tevékenység speciális munkavédelmi szabályait figyelembe véve.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</si>
  <si>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könnyűiparban a megfelelő kommunikáció nélkülözhetetlen a sikeres szolgáltatás elvégzéséhez. A tanulók megtanulják, hogy a kommunikáció általában dinamikus, kétirányú folyamat a szakember és a megrendelő között. Fontos a szakszerű, mégis érthető kommunikáció begyakorlása. Feladataik bemutatása során fontos, hogy pontosan és szakszerűen használják a szakmai kifejezéseket. Munkájukat digitális, képi formával is alátámasztják.</t>
    </r>
  </si>
  <si>
    <t>Bőrdíszműipari termékek fajtái, alkatrészei, mintái</t>
  </si>
  <si>
    <t>A könnyűipari termék előállítása során folytatott kommunikációban a szakmai kifejezéseket önállóan alkalmazza magyar és idegen nyelven.</t>
  </si>
  <si>
    <t>Törekszik a helyes és pontos szakmai nyelv használatára.</t>
  </si>
  <si>
    <t>Ismeri a könnyűiparban használt szakkifejezéseket magyar és a tanult idegen nyelven. Ismeri a szakmájában hatékonyan alkalmazható kommunikáció képi, digitális formáit.</t>
  </si>
  <si>
    <t>A könnyűipari termék előállítása során folytatott kommunikációban a szakmai kifejezéseket helyesen alkalmazza magyar és a tanult idegen nyelven.</t>
  </si>
  <si>
    <t>"A" MUNKAVÉGZÉS A KÖNNYŰIPARBAN  (1; 3. SOR)</t>
  </si>
  <si>
    <t xml:space="preserve">  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</si>
  <si>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projektalapú oktatás során megismeri az irodai szoftvereket, digitális képalkotó programokat és tervezőrendszereket. A táblázatszerkesztő programok használatával alkatrészjegyzéket, anyagnormát, technológiai leírást tud készíteni. Hatékonysága növelése érdekében megismeri és kezeli a könnyűipari tervezőrendszereket. Munkája bemutatásához alkalmazza a szövegszerkesztés és a képi dokumentálás lehetőségeit.</t>
    </r>
  </si>
  <si>
    <t>Táblázatszerkesztés, szakmai táblázatok készítése</t>
  </si>
  <si>
    <t>Szövegszerkesztés, szakmai dokumentáció készítése</t>
  </si>
  <si>
    <t>Szakmai információk keresése az interneten</t>
  </si>
  <si>
    <t>Munkavégzése során önállóan, felelősségteljesen és az elvárt gyakorlatnak megfelelően használja az informatikai eszközöket, programokat.</t>
  </si>
  <si>
    <t>Alkalmazói szinten ismeri a könnyűiparban használt szakmai szoftvereket és CAD-CAM rendszereket.</t>
  </si>
  <si>
    <t>A könnyűipar alapvető irodai szoftvereit, digitális képalkotó programjait, CAD-CAM rendszereit használja.</t>
  </si>
  <si>
    <t>"B" DIGITÁLIS ISMERETEK A KÖNNYŰIPARBAN (2. SOR)</t>
  </si>
  <si>
    <r>
      <t xml:space="preserve">A tananyagelemek és a deszkriptorok projektszemléletű kapcsolódása:  
</t>
    </r>
    <r>
      <rPr>
        <sz val="11"/>
        <color theme="1"/>
        <rFont val="Franklin Gothic Book"/>
        <family val="2"/>
        <charset val="238"/>
      </rPr>
      <t>A tanulók a feladat elvégzéséhez megismerik, rendszerezik a könnyűipari termékeket (bőrdíszmű, kesztyű, szőrmekonfekció). Munkájuk során a tanulók képessé válnak a digitális ismeretek felhasználásával ismereteiket információk gyűjtésével fejleszteni. Ismereteikről egyénileg vagy párban bemutatót készítenek a divat formai, színbeli, anyagbeli változásairól, a szakmacsoportok termékeiről vagy régi és új trendekről. Az új divatformák és trendek mellett információt gyűjtenek a hulladékanyagok újrahasznosítási lehetőségeiről.</t>
    </r>
  </si>
  <si>
    <t xml:space="preserve">Szövegszerkesztés, szakmai dokumentáció készítése </t>
  </si>
  <si>
    <t>Divatinformációk, kiállítások, vásárok</t>
  </si>
  <si>
    <t>Munkájának minél magasabb szintű ellátásához önállóan szakmai információgyűjtést végez.</t>
  </si>
  <si>
    <t>Munkája során szem előtt tartja az iparág folyamatos változásait, fejlődéseit, törekszik a folyamatos önképzésre.</t>
  </si>
  <si>
    <t>Ismeri a divat változásait (színtrendek, anyagok, formák), jellemzőit.</t>
  </si>
  <si>
    <t>A legújabb trendeknek megfelelően divat- és szakmai információkat gyűjt.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</si>
  <si>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</t>
    </r>
  </si>
  <si>
    <r>
      <t xml:space="preserve">időkeret: 
</t>
    </r>
    <r>
      <rPr>
        <sz val="11"/>
        <color theme="1"/>
        <rFont val="Franklin Gothic Book"/>
        <family val="2"/>
        <charset val="238"/>
      </rPr>
      <t>8 óra</t>
    </r>
  </si>
  <si>
    <t>Mintakészítés: A tanuló megadott kópiával és modellrajz segítségével hagyományos módon készítse el az alapminta szerkesztését, az összeállító mintát, a szabásmintát, és bontsa szín- és bélésalkatrészekre. 
Jelölje az alkatrészek nevét, modellszámát, nagyságát, bőségét, belső oldalt, alálapolásokat, a különböző szélmegmunkálásokat, lyukasztásokat, dísztűzéseket. Ha deformált a lábboltozat és szükség van korrekcióra, azt is jelölje az ortopédiai cipőkészítés szabályai szerint (magasság, szélesség, bőség). 
Ügyeljen a pontos, tiszta szerkesztésre, mintavágásra, és érthető, egyértelmű jelöléseket használjon munkája során. 
Ez alapján pontosan határozza meg a technológiai sorrendet.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</si>
  <si>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"B", "C", "D", "F", "G"</t>
    </r>
  </si>
  <si>
    <r>
      <t xml:space="preserve">időkeret: 
</t>
    </r>
    <r>
      <rPr>
        <sz val="11"/>
        <color theme="1"/>
        <rFont val="Franklin Gothic Book"/>
        <family val="2"/>
        <charset val="238"/>
      </rPr>
      <t>6 óra</t>
    </r>
    <r>
      <rPr>
        <b/>
        <sz val="11"/>
        <color theme="1"/>
        <rFont val="Franklin Gothic Book"/>
        <family val="2"/>
        <charset val="238"/>
      </rPr>
      <t xml:space="preserve">
</t>
    </r>
  </si>
  <si>
    <t>Lúdtalpbetét készítése: A tanuló készítsen el egy pár lúdtalpbetétet, amely során megtanulja a számítógépes méretvételt, a betétek anyagait és fajtáit, valamint a tartozékok anyagait és fajtáit, továbbá az alkatrészek nevét és összeerősítésük sorrendjét. 
A mintakészítést követően technológiát készít és műszaki dokumentációt hoz létre. 
A gazdaságos szabás után előkészíti az alkatrészeket az összeállításhoz (hasít, lyukaszt, élez, összeilleszt, ragaszt). Anyagszükségletet számol a termékhez. 
Munkavégzés közben figyelembe veszi az ortopéd orvos indikációit a deformálódás mértékének javításához. Elsődleges cél a megrendelő járásának könnyítése. 
A műveletekhez használt szerszámokat, eszközöket és gépeket rendeltetésszerűen alkalmazza, a munkavédelmi előírásoknak megfelelően. 
A feladatot egyéni munkában készíti el. 
Az értékeléshez közös szempontrendszert alakítanak ki (kreativitás, ötlet, javítási mód, kivitelezés).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</si>
  <si>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 célja, hogy a tanuló az ortopédiai cipészetben használt szerszámokat, eszközöket, gépeket és berendezéseket beállítsa, ellenőrizze és karbantartsa. Képes legyen a műveletekhez tartozó eszközök szakszerű használatára, betartva a cipőipar speciális tűz-, munka-, baleset-, egészség- és környezetvédelmi szabályait, valamint a hulladékkezelés előírásait.</t>
    </r>
  </si>
  <si>
    <t>Felelősséggel, az előírásoknak megfelelően használja az eszközt, gépet, berendezést, és szükség esetén gondoskodik a karbantartásról.</t>
  </si>
  <si>
    <t>Törekszik eszközeit, a munkagépeket, berendezéseket rendeltetésszerűen használni, munkavégzésre képes állapotban tartani.</t>
  </si>
  <si>
    <t>Ismeri az ortopédiai cipészetben használt eszközök, gépek, berendezések fajtáit, jellemzőit, használatukat és karbantartásuk módját.</t>
  </si>
  <si>
    <t>Az ortopédiai cipészetben használt szerszámokat, eszközöket, berendezéseket és gépeket beállítja, ellenőrzi, karbantartja, üzemelteti és kezeli.</t>
  </si>
  <si>
    <t>„F”  ORTOPÉDIAI CIPŐKÉSZÍTÉS  (1; 3; 7; 16; 20; 21; 22; 23; 24. SOR)</t>
  </si>
  <si>
    <r>
      <t xml:space="preserve">A tananyagelemek és a deszkriptorok projektszemléletű  kapcsolódása:
</t>
    </r>
    <r>
      <rPr>
        <sz val="11"/>
        <color theme="1"/>
        <rFont val="Franklin Gothic Book"/>
        <family val="2"/>
        <charset val="238"/>
      </rPr>
      <t>A projektmunka feladata, hogy hibás termék ne kerüljön a megrendelőhöz, ezért a tanulónak ismernie kell a hibák fajtáit, javíthatóságuk feltételeit és módjait. A tanuló szakmai ismeretei alapján (technológia, összeállítás, összeerősítés) beazonosítja a hibákat, és igyekszik azokat megszüntetni.</t>
    </r>
  </si>
  <si>
    <t>Felelősen dönt az átalakítás és javítás szükségességéről, korrigálja saját vagy mások hibáit.</t>
  </si>
  <si>
    <t>Szem előtt tartja a terápiás céllal készített ortopéd cipő rendeltetésszerű használhatóságát a teljes kihordási időre.</t>
  </si>
  <si>
    <t>Felismeri és azonosítja a rendeltetésszerű használat során meghibásodott ortopéd cipő alakítási, javítási lehetőségét.</t>
  </si>
  <si>
    <t>Elvégzi az ortopédiai lábbeli átalakítását és javítását.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</si>
  <si>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 feladata, hogy a modell a legjobb minőségben jusson el a megrendelőhöz. A termék minőségi osztályba sorolásához a tanulónak ismernie kell a cipőipar minőségirányítási és minőségbiztosítási rendszerének felépítését, szabályait és előírásait. A feladat megvalósításához gyakran használnak mintacipőket és különböző más etalonokat, amelyek segítik a projektmunka elvégzését.</t>
    </r>
  </si>
  <si>
    <t>Betartja a technológiai és minőségbiztosítási előírásokat és szabályokat a befejező műveletek végzése során.</t>
  </si>
  <si>
    <t>Törekszik a szakszerű, precíz munkavégzésre, gazdaságos anyagfelhasználásra a befejező műveletek végzése során.</t>
  </si>
  <si>
    <t>Ismeri az aljatechnológiai műveleti sorban meghatározott, a termékfajtaságának megfelelő segéd- és kellékanyagokat.</t>
  </si>
  <si>
    <t>Elvégzi az ortopédiai lábbeli készítéséhez kapcsolódó befejező, kikészítő, ellenőrző és minőségbiztosítási feladatokat.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</si>
  <si>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 feladata, hogy a tanuló meghatározott helyre beépítse a járást korrigáló, könnyítő tartozékokat és betéteket. Ezzel a tanuló megismeri a tartozékok és betétek anyagát, fajtáit, szerepét, valamint elkészítését az ortopédiai cipőgyártásban. Munkavégzés során betartja a minőségbiztosítási és egészségügyi szabályokat, valamint előírásokat.</t>
    </r>
  </si>
  <si>
    <t>Egyensúly helyreállításához szükséges tartozékok, ortopéd cipő készítés</t>
  </si>
  <si>
    <t>Betartja a minőségbiztosítási és egészségügyi előírásokat és szabályokat a tartozékok, betétek beépítése során.</t>
  </si>
  <si>
    <t>A terápiás cél elérése érdekében törekszik a szakszerű munkavégzésre, nyitott új módszerek, technológiák megismerésére.</t>
  </si>
  <si>
    <t>Átfogóan, összefüggésében ismeri az ortopédiai cipőkészítésben meghatározó, a járást korrigáló, könnyítő tartozékok, betétek anyagát, fajtáját, szerepét és elkészítését.</t>
  </si>
  <si>
    <t>Meghatározott helyre beépíti a járást korrigáló, könnyítő tartozékokat, betéteket.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</si>
  <si>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cipőipari feladatok alapja a szabás, előkészítés, összeerősítés és összeállítás alapműveleteinek ismerete, a felsőrészkészítéshez és az ortopédiai cipőgyártáshoz (mechanikai, vegyi, kombinált). A tanulónak képesnek kell lennie a műveletekhez tartozó szerszámok, gépek és berendezések szakszerű használatára, betartva a cipőipar speciális tűz-, munka-, baleset-, egészség- és környezetvédelmi szabályait.</t>
    </r>
  </si>
  <si>
    <t>Önállóan végzi az ortopédiai lábbelik alsó- és felsőrészének összeszerelését, felelősséget vállal munkája minőségéért.</t>
  </si>
  <si>
    <t>Törekszik a precíz, méretpontos munkavégzésre, az ortopédiai terápiás cél elérésére.</t>
  </si>
  <si>
    <t>Részletesen és összefüggőségében ismeri az ortopédiai lábbelik csoportjait, alap (mechanikai vagy vegyi) technológiai változatait, összeszerelési műveleteit.</t>
  </si>
  <si>
    <t>A műszaki dokumentációban meghatározott technológia szerint elvégzi az ortopédiai lábbeli alsó- és felsőrészének összeerősítését és összeszerelését.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</si>
  <si>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 feladata ortopédiai felsőrész készítése. A végrehajtás során a tanulónak ismernie kell a műveleti sorrendet, hogy a kiszabott és előkészített alkatrészekből részegységeket létrehozva felsőrészt készítsen. Képes legyen a megmunkált alkatrészeket a technológiai sorrendnek megfelelően összeerősíteni és összeállítani, figyelembe véve az ortopédiai eltéréseket. Ismernie kell a felsőrész-készítés alaptechnológiáit (derby szabású, felülfejes, III. alaptechnológia), valamint a különleges technológiákat.</t>
    </r>
  </si>
  <si>
    <t>Betartja a technológiai és minőségbiztosítási előírásokat és szabályokat az ortopédiai cipő felsőrészének elkészítése során.</t>
  </si>
  <si>
    <t>Törekszik a pontos, gazdaságos munkavégzésre, nyitott az új módszerek, technológiák megismerésére, alkalmazására.</t>
  </si>
  <si>
    <t>Átfogóan ismeri a cipőiparban alkalmazott felsőrész-készítési alaptechnológiákat. Azonosítja a dokumentációban jelzett ortopédiai eltéréseket, és ennek megfelelően végzi el az összeerősítési műveleteket.</t>
  </si>
  <si>
    <t>Összeállítja és összeerősíti az ortopédiai cipő felsőrészét.</t>
  </si>
  <si>
    <t>„E” FELSŐRÉSZKÉSZÍTÉS (19.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</si>
  <si>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 feladata, hogy a cipőipari műveletek sikeres elvégzéséhez (szabás, előkészítés, összeszerelés) tartozó eszközöket, gépeket és berendezéseket a tanuló biztonsággal, szakszerűen használja. A különböző alkatrészek előkészítő műveleteit (élezés, ragasztás, szélmegmunkálások, díszítés) és paramétereiket megismerje, és munkája során folyamatosan alkalmazza. Az alapvető gépi műveleteket precízen, a munkavédelmi szabályoknak megfelelően és a biztonsági előírások betartásával végzi.</t>
    </r>
  </si>
  <si>
    <t>Felelősségtudattal rendelkezik, és korrigálja saját hibáit.</t>
  </si>
  <si>
    <t>Munkája során szem előtt tartja az ortopédiai diagnózist, valamint a korrekció meghatározásait.</t>
  </si>
  <si>
    <t>Felismeri, és fajtaság szerint azonosítja a dokumentációban meghatározott alaptechnológia alapján az alsó- és felsőrész előkészítési feladatokat – elvégzendő műveletek, ill. alapanyagok szerint.</t>
  </si>
  <si>
    <t>Elvégzi az ortopédiai cipőkészítés előkészítési feladatait.</t>
  </si>
  <si>
    <t>„D” A CIPŐIPARBAN KISZABOTT ALKATRÉSZEK ELŐKÉSZÍTÉSE (18. SOR 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</si>
  <si>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projektfeladat célja, hogy a tanuló a szakmai előírások tudatában, a gazdaságos anyagfelhasználás és fenntarthatóság elveinek szem előtt tartásával minimálisra csökkentse a hulladéktermelést. A projektfeladatok során meg tudja határozni egy adott termék anyagszükségletét. Szakszerűen tudja használni a kéziszerszámokat, gépeket és berendezéseket, figyelembe véve a munka-, tűz-, balesetvédelmi és környezetvédelmi előírásokat.</t>
    </r>
  </si>
  <si>
    <t>A szabászati feladatokat önállóan végzi, saját munkájával kapcsolatban önellenőrzést végez.</t>
  </si>
  <si>
    <t>Felismeri, és fajtaság szerint azonosítja az egyes cipőkészítési alaptechnológiák szerinti szabászati feladatokat, alapanyagokat, kézi, ill. gépi szabás eszközeit, berendezéseit.</t>
  </si>
  <si>
    <t>Elvégzi az ortopédiai cipőkészítéshez kapcsolódó szabászati feladatokat.</t>
  </si>
  <si>
    <t>„C” A CIPŐIPARBAN  FELHASZHÁLT ANYAGOK DARABOLÁSA (14; 17. SOR 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</si>
  <si>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cipőipari feladatok alapja a szabás, előkészítés, összeerősítés és összeállítás alapműveleteinek ismerete ortopédiai cipő gyártásához. A tanulónak képesnek kell lennie a műveletekhez tartozó szerszámok, gépek és berendezések szakszerű használatára, betartva a cipőipar speciális tűz-, munka-, baleset-, egészség- és környezetvédelmi szabályokat, valamint a hulladékkezelés előírásait.</t>
    </r>
  </si>
  <si>
    <t>Műszaki dokumentácó elkészítése (ÚJ)</t>
  </si>
  <si>
    <t>Technológia meghatározása (ÚJ)</t>
  </si>
  <si>
    <t>Gyártás szervezése: (ÚJ)</t>
  </si>
  <si>
    <t>Önállóan, kreatívan dönt a megszerzett ismeretek felhasználásáról.</t>
  </si>
  <si>
    <t>Törekszik a precíz munkavégzésre, valamint nyitott az új módszerek, technológiák megismerésére, alkalmazására.</t>
  </si>
  <si>
    <t>Ismeri és definiálja (az adott méret és indikáció alapján) az ortopéd cipő elkészítésének gyártástechnológiai folyamatait, összeerősítési módszerét és munkaműveleteit.</t>
  </si>
  <si>
    <t>Meghatározza a rendelésre készülő ortopédcipő gyártásának technológiáját.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</si>
  <si>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projektfeladat célja, hogy a tanuló ismerje a cipőiparban felhasznált különböző anyagok előállítását, tulajdonságait, alkalmazását és jellemzőit. Képes legyen az adott modellekhez szükséges alap-, kellék- és segédanyagot a felhasználási és rendeltetési célnak megfelelően kiválasztani, figyelembe véve az optimális, gazdaságos anyagfelhasználást.</t>
    </r>
  </si>
  <si>
    <t>Anyag- és árúismeret:</t>
  </si>
  <si>
    <t>Önállóan választja ki az ortopédiai cipőkészítésben jellemzően alkalmazott, minőségi alap-, segéd- és kellékanyagokat.</t>
  </si>
  <si>
    <t xml:space="preserve">Törekszik az alap- segéd-, és kellékanyagok szakszerű és gazdaságos felhasználására. </t>
  </si>
  <si>
    <t>Átfogóan ismeri az ortopédiai cipőkészítésben használt alap-, segéd- és kellékanyagok fajtáit, sajátos tulajdonságait, felhasználásuk módjait.</t>
  </si>
  <si>
    <t>Meghatározza az ortopédiai termékhez (lábbeli, betét) szükséges anyagokat, segéd- és kellékanyagokat.</t>
  </si>
  <si>
    <t xml:space="preserve"> „B” A  CIPŐIPARBAN FELHASZNÁLT KÜLÖNBÖZŐ ANYAGOK (15. SOR)</t>
  </si>
  <si>
    <r>
      <t xml:space="preserve">A tananyagelemek és a deszkriptorok projektszemléletű kapcsolódása:  
</t>
    </r>
    <r>
      <rPr>
        <sz val="11"/>
        <color theme="1"/>
        <rFont val="Franklin Gothic Book"/>
        <family val="2"/>
        <charset val="238"/>
      </rPr>
      <t>A projektfeladat célja, hogy a tanuló a szakmai előírások tudatában, a gazdaságos anyagfelhasználás és a fenntarthatóság elveinek szem előtt tartásával minimálisra csökkentse a hulladéktermelést. Munkája során meg tudja határozni egy adott termék anyagszükségletét.</t>
    </r>
  </si>
  <si>
    <t>Norma készítés (ÚJ)</t>
  </si>
  <si>
    <t>A mérési és számítási feladatokat önállóan végzi, saját munkájával kapcsolatban önellenőrzést végez.</t>
  </si>
  <si>
    <t>Törekszik a pontos, precíz számításokra.</t>
  </si>
  <si>
    <t>Ismeri az anyagmennyiség számításának módszereit, eszközeit, érti és ismeri az anyagnorma táblázatokat.</t>
  </si>
  <si>
    <t>Meghatározza az ortopédiai cipő anyagszükségletét, normáját.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</si>
  <si>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 feladata, hogy a tanuló különböző technológiákkal alapmintát készítsen, és ezt részmintákra bontsa (jelölő, szabás, összeállító, lyukasztóminták). A tanuló munkavégzése során megismeri a hagyományos és gépi mintakészítési módszereket, eszközöket, technikákat.</t>
    </r>
  </si>
  <si>
    <t>Munkavégzése során önállóan, felelősségteljesen használja az informatikai eszközöket, programokat.</t>
  </si>
  <si>
    <t>Elkötelezett a minőségi munkavégzésre, digitális eszközök alkalmazására.</t>
  </si>
  <si>
    <t>Alkalmazói szinten ismeri a cipőiparban alkalmazott hagyományos kézi, ill. gépi mintakészítési módszereket, eszközöket, technikákat.</t>
  </si>
  <si>
    <t>Különböző technológiákkal alapmintát, valamint szabás-összeállító és jelölő részmintákat készít.</t>
  </si>
  <si>
    <t>„A” ORTOPÉDIAI CIPŐ  KIALAKÍTÁSA ÉS ELŐKÉSZÍTÉSE A GYÁRTÁSHOZ (2; 4; 5; 8; 9; 10; 11; 12; 13.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</si>
  <si>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projektmunka célja, hogy egyedi dokumentáció alapján a láb deformációjától függő lábbeli alapmintákat szerkesszen. A tanuló azonosítja az indikációt, és megismeri a deformációnak megfelelő szerkesztési módszereket. Elkötelezett a digitális eszközök használatára. A tanulóknak a projekt során szakmai ismereteik rendszerezése, elmélyítése mellett digitális ismeretei is fejlődnek.</t>
    </r>
  </si>
  <si>
    <t>Alapminta szerkesztés</t>
  </si>
  <si>
    <t>Azonosítja a dokumentációban meghatározott indikációt, és ismeri a deformációnak megfelelő szerkesztési módszereket.</t>
  </si>
  <si>
    <t>Egyedi dokumentáció alapján - a láb deformációjától függő - lábbeli alapmintát tervez, szerkeszt.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</si>
  <si>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projektfeladat célja, hogy a tanuló egyedi méretre alakítsa a kaptafát hagyományos vagy speciális eszközökkel (például 3D nyomtatóval). A tanuló munkája során ismerje meg a kaptafa méretre alakításának hagyományos, kézi, illetve korszerű, gépi módszereit, eszközeit és a formai követelményeket.</t>
    </r>
  </si>
  <si>
    <t>Önállóan végzi a méretre igazítási feladatokat, felelősséget vállal munkája minőségéért.</t>
  </si>
  <si>
    <t>Törekszik a precíz, méretpontos munkavégzésre, valamint nyitott az új módszerek, technológiák megismerésére.</t>
  </si>
  <si>
    <t>Ismeri a kaptafa méretre való alakításának hagyományos kézi, ill. korszerű gépi módszereit, eszközeit, szakmai szabályait, formai követelményeit.</t>
  </si>
  <si>
    <t>A méretvételi adatok alapján egyedi méretre alakítja a kaptafát hagyományos vagy speciális eszközökkel, 3D-s berendezéssel.</t>
  </si>
  <si>
    <r>
      <t xml:space="preserve">A tananyagelemek és a deszkriptorok projektszemléletű kapcsolódása:
</t>
    </r>
    <r>
      <rPr>
        <sz val="11"/>
        <rFont val="Franklin Gothic Book"/>
        <family val="2"/>
        <charset val="238"/>
      </rPr>
      <t>Egy lehetséges projektfeladat keretében a tanuló egyedi méretvétellel, rögzített adatok alapján, műszaki dokumentációhoz modellrajzot készít. A tanuló ismeri a méretvétel hagyományos és korszerű módszereit, a dokumentációkészítés szabályait, tartalmi elemeit és formai követelményeit. Törekszik a pontosságra, érthetőségre, áttekinthetőségre, és betartja a szerkesztés szabályait.</t>
    </r>
  </si>
  <si>
    <t>Lábanatómia, deformált, csonkolt lábak anatómiája, kaptafaismeret</t>
  </si>
  <si>
    <t>Önállóan végez egyedi méretvételi feladatokat, szerkesztéseket, betartja a szerkesztési szabályokat.</t>
  </si>
  <si>
    <t>A méretvétel és modellrajz készítésekor törekszik az áttekinthetőségre, érthetőségre és a pontos munkavégzésre.</t>
  </si>
  <si>
    <t>Ismeri a méretvétel hagyományos és korszerű módszereit, a dokumentáció- készítés szabályait, tartalmi elemeit és formai követelményeit.</t>
  </si>
  <si>
    <t>Egyedi méretvétellel rögzített adatok alapján a dokumentációhoz modellrajzot készít.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</si>
  <si>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 célja, hogy a tanuló a szakorvosi javaslat betartásával, méretvétel alapján egyedi modellt tervezzen a beépítendő tartozékokkal. Képes legyen értelmezni az orvosi javaslatot, méretet venni (kézi vagy gépi módszerrel), valamint modellt tervezni tartozékkal a terápiás cél, azaz a járásjavulás elérése érdekében.</t>
    </r>
  </si>
  <si>
    <t>Betartja a szakorvosi indikációkat, és felelősséget vállal a munkájáért.</t>
  </si>
  <si>
    <t>Alkalmazói szinten ismeri az egyedi modell tervezéséhez szükséges szakorvosi indikációkat, a beépítendő tartozékok méretezését.</t>
  </si>
  <si>
    <t>Szakorvosi indikációk betartásával, méretvétel alapján egyedi modellt tervez a beépítendő tartozékokkal.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</si>
  <si>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Fő feladat megtervezni és elkészíteni a deformált, csonkolt lábakra készült különböző ortetikai-protetikai termékek, tartozékok, betétek modellrajzát. A tanuló figyelembe veszi az ortopédiai diagnózist, valamint a korrekció meghatározásait. Tevékenysége során szem előtt tartja az eszközök kialakításának szabályait.</t>
    </r>
  </si>
  <si>
    <t>Modell tervezés</t>
  </si>
  <si>
    <t>Képes az önellenőrzésre és a hibák önálló javítására.</t>
  </si>
  <si>
    <t>Átfogóan ismeri a deformált lábak ellátásához szükséges ortetikai -protetikai eszközök szerepét és kialakításának szabályait.</t>
  </si>
  <si>
    <t>Megtervezi és elkészíti deformált, csonkolt lábakra a különböző ortetikai- protetikai termékek, tartozékok, betétek modellrajzát.</t>
  </si>
  <si>
    <r>
      <t xml:space="preserve">A tananyagelemek és a deszkriptorok projektszemléletű kapcsolódása:
</t>
    </r>
    <r>
      <rPr>
        <sz val="11"/>
        <rFont val="Franklin Gothic Book"/>
        <family val="2"/>
        <charset val="238"/>
      </rPr>
      <t>Egy lehetséges projektfeladat célja, hogy az ortopédiai cipőkészítő szakma gyakorlásához szükséges szakmai kifejezéseket helyesen használja magyar és idegen nyelven. A tanuló törekszik nyelvismeretének folyamatos karbantartására és bővítésére. Az elkészült orvosi dokumentumokat közösen átbeszélik, kiemelve a megvalósítás során alkalmazott jó gyakorlatokat.</t>
    </r>
  </si>
  <si>
    <t>Törekszik a nyelvismeretének karbantartására, új technológiák megismerésére.</t>
  </si>
  <si>
    <t>Alapszinten ismeri és azonosítja az ortopédiában használt szakmai-, idegen nyelvi kifejezéseket.</t>
  </si>
  <si>
    <t>Az ortopédiai cipőkészítő szakma gyakorlásához szükséges szakmai kifejezéseket helyesen alkalmazza magyar és idegen nyelven.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</si>
  <si>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Cél az ortopédiai cipőkészítő szakma gyakorlásához szükséges informatikai eszközök és programok használata. A tanuló a lehetséges projektfeladatok során ismerje meg és alkalmazza a szakmában használt szoftvereket és képalkotó programokat (CAD-CAM). A tanulóknak a projekt során szakmai ismereteik rendszerezése és elmélyítése mellett digitális ismeretei is fejlődnek.</t>
    </r>
  </si>
  <si>
    <t>Cipőipari tervezőrendszerek ismerete, alkalmazása</t>
  </si>
  <si>
    <t>Munkavégzése során önállóan, felelősségteljesen használja az ortopédcipő gyártásában használt informatikai eszközöket, programokat.</t>
  </si>
  <si>
    <t>Nyitott az új, informatikai szoftverek megismerésére, elsajátítására.</t>
  </si>
  <si>
    <t>Alkalmazói szinten ismeri az ortopéd cipő gyártásában használt alapvető szoftvereket és digitális képalkotó programokat.</t>
  </si>
  <si>
    <t>Az ortopédiai cipőkészítő szakma gyakorlásához szükséges informatikai eszközöket, programokat használ.</t>
  </si>
  <si>
    <t>„G” INFORMATIKAi ESZKÖZÖK HASZNÁLATA AZ ORTOPÉDIAI CIPŐKÉSZÍTÉSBEN  (6.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</si>
  <si>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Fő feladat a megtervezett, kiszabott és előkészített alkatrészek összeerősítése, összeállítása ortopédiai cipővé. A tanuló figyelembe veszi a különböző indikációkat az egyes alaptechnológiák között, és ha szükséges, módosításokat hajt végre.</t>
    </r>
  </si>
  <si>
    <t>Figyelemmel kíséri és nyitott az új ortopédiai cipőkészítéshez kapcsolódó technológiák alkalmazására.</t>
  </si>
  <si>
    <t>Felismeri, és fajták szerint azonosítja az egyes ortopéd cipőkészítési alaptechnológiákat.</t>
  </si>
  <si>
    <t>Alkalmazza az ortopédcipő gyártásának alaptechnológiáit.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</si>
  <si>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projektfeladat célja, hogy a tanuló megismerje az ortopéd cipőkészítés újdonságait, egészségügyi és szakmai információit. Munkája során összegyűjti, értékeli és használja ezeket az ismereteket. Így a tanuló kreativitása lehetőséget nyújt önálló feladatok elvégzésére. A projekt során a tanulók szakmai ismereteik rendszerezése és elmélyítése mellett digitális ismereteik és társas kompetenciáik is fejlődnek.</t>
    </r>
  </si>
  <si>
    <t>Ortopéd cipő tervezés</t>
  </si>
  <si>
    <t>Nyitott az ortopédiai cipőkészítés új eredményei, innovációi iránt, törekszik azok megismerésére.</t>
  </si>
  <si>
    <t>Ismeri a forráskeresés, gyűjtés szabályait és lehetőségeit.</t>
  </si>
  <si>
    <t>Szakmai, ortopéd orvosszakmai információkat gyűjt, értékel.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</si>
  <si>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Az ortopédiai lábbeli készítésnél elengedhetetlen, hogy a tanuló szakszerűen használja a szükséges egészségügyi (ortopédiai) fogalmakat, előírásokat és indikációkat. A feladat során törekszik ezek megismerésére, megértésére és alkalmazására. Az orvosi utasításokat közösen értelmezzük és fordítjuk cipész szakmai nyelvezetre. A tanuló munkája közben folyamatosan figyelemmel kíséri az ortopédiai cipőkészítésre vonatkozó jogszabályi előírásokat.</t>
    </r>
  </si>
  <si>
    <t>Betartja az ortopédiai cipők készítésére vonatkozó jogszabályi előírásokat.</t>
  </si>
  <si>
    <t>Figyelemmel kíséri az ortopédiai eszközök készítésére vonatkozó jogszabályokat, azok változásait, törekszik azok megismerésére, megértésére és alkalmazására.</t>
  </si>
  <si>
    <t>Alkalmazói szinten ismeri az ortopédiai eszközök készítésére vonatkozó hatályos egészségügyi jogszabályokat, előírásokat, indikációkat. Ismeri az ortopédiai fogalmakat.</t>
  </si>
  <si>
    <t>Szakszerűen használja az ortopédiai cipőkészítő szakma gyakorlásához szükséges egészségügyi (ortopédiai) fogalmakat, előírásokat, indikációkat.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</si>
  <si>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Az ortopédiai cipőkészítés alapja a munkafolyamatok megtervezésének és megszervezésének elvi ismerete, ami egyben a projektfeladat célja is. A gyártmánytervezést követően a tanuló össze tudja állítani a gyártási folyamat műveleteinek sorrendjét. Fontos, hogy felismerje a lábbeli összeszerelési technológiáinak fajtáit és módjait.</t>
    </r>
  </si>
  <si>
    <t>Betartja a technológiai és minőségbiztosítási előírásokat és szabályokat az ortopédiai lábbeli készítése során.</t>
  </si>
  <si>
    <t>Törekszik az alap- és segédanyagok szakszerű és gazdaságos felhasználására, a minőségi munkavégzésre.</t>
  </si>
  <si>
    <t>Ismeri a cipőiparban használt gyártmányok, termékek összeszerelési technológiák fajtáit, jellemzőit.</t>
  </si>
  <si>
    <t>Megtervezi és megszervezi a gazdaságos és hatékony ortopédiai lábbeli készítés munkafolyamatát.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</si>
  <si>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projektfeladat célja, hogy a tanuló megismerje az ortopéd cipőkészítés technológiai sorrendjét. Munkája során használni tudja az alsó- és felsőrészkészítés alaptechnológiáit, összeállításait, összeerősítés módjait. Képes legyen az indikációk figyelembevételével ortopédiai lábbelit elkészíteni. Az elkészített termék értékelése folyamatosan történik, hogy a cipő hibátlan legyen.</t>
    </r>
  </si>
  <si>
    <t>Felelősséget vállal az elkészített ortopédiai lábbeli minőségéért.</t>
  </si>
  <si>
    <t>Törekszik a pontos munkavégzésre, az indikációk betartására.</t>
  </si>
  <si>
    <t>Átfogóan ismeri az ortopédcipő készítés alaptechnológiáit.</t>
  </si>
  <si>
    <t>Ortopédiai lábbelit készít.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</si>
  <si>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"B", "C", "D", "F"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</si>
  <si>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21 óra</t>
    </r>
  </si>
  <si>
    <t>Kesztyű készítése, csinosítása, csomagolása: ebben a projektben a tanulók egy-egy ujjas (mancs) kesztyűt (női, férfi vagy gyermek) készítenek el. Minden tanuló kap egy-egy különböző méretű (de lehet ugyanaz a méret is) kesztyűsablont, amelyhez a megfelelő bőrt önállóan kell kiválasztania. Ezután a tanulók kiszabják a kesztyűt a tanult ismeretek alapján, kiválasztják a művelethez szükséges varrógépet az alkalmazott varrástípus szerint, összevarrják a kesztyűt, majd bélelik, a csinosításhoz pedig kiválasztják a csinosító praclit, és elvégzik a csinosítást. Végül a csomagolást is elvégzik. 
A kesztyűkészítés során a tanulók elsajátítják a műveletekhez szükséges gépek, berendezések és eszközök szakszerű használatát, továbbá a jobb-bal irányú varrást a hüvelyk készítésénél. Megismerik az egyujjas kesztyű bélelési lehetőségeit, valamint a termék elkészítésének technológiai sorrendjét és minőségi követelményeit. 
Gyakorolják a női, férfi és gyermekkesztyűk nagyságszámozásának alkalmazását a gyakorlati munka során. 
A feladatot egyéni munkában készítik el. 
Az elkészült munkákat közösen értékelik az előre elkészített etalon és szempontrendszer szerint, majd kiválasztják a legjobbakat.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</si>
  <si>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"B", "D", "F"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</si>
  <si>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7 óra</t>
    </r>
  </si>
  <si>
    <t>Kesztyűk szabásának különböző lehetőségei: a tanulók műbőrből vagy természetes bőrből Porkert-sablon segítségével női, férfi vagy gyermek kesztyűt szabnak ki. Mindenki készítheti ugyanazt a terméket, de külön-külön modellel és mérettel is dolgozhatnak. Szabástervet, terítékrajzot készítenek, attól függően, hogy milyen bőrrel dolgoznak, meghatározzák a fő alkatrészeket, és anyaghányadot számolnak. Ha műbőrrel dolgoznak, megismerhetik a gépi szabás technológiáját (lengőfejes szabászgépet). Ha természetes bőrrel dolgoznak, akkor a kézi szabás technológiáját sajátítják el ebben a projektben, ami sokkal időigényesebb feladat, akár napokat is igénybe vehet. 
A feladat során a tanulók megismerik a szabáshoz alkalmazott szerszámokat, gépeket, eszközöket, azok használatához szükséges munkavédelmi előírásokat, a szabandó kesztyűanyagok fajtáit, tulajdonságait és minőségi követelményeit (természetes bőrök, műbőrök, textil külső és bélésanyagok, közbélésanyagok), a szabásrendszereket, valamint a minőségi és gazdaságossági követelményeket. Megismerik továbbá a Porkert kesztyűsablonok, kiütőkések alkalmazását, a terítékanyagok szabását és azok minőségi követelményeit. 
A feladatot egyéni vagy páros munkában is elvégezhetik. 
A munkákat folyamatosan, közösen értékelik (szabásterv, szabás, anyaghányad kiszámolása) az oktató által megadott szempontrendszer szerint, a végén pedig összegző értékelést készítenek az elvégzett munkákról.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</si>
  <si>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"C", "D", "E"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</si>
  <si>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14 óra</t>
    </r>
  </si>
  <si>
    <t>Női és férfi kesztyű díszítése: a projekt során a tanulók feladata lesz különböző kesztyűk díszítési lehetőségeinek megtervezése és elkészítése. 
Az oktató előre elkészített sablont ad a tanulóknak (férfi és/vagy női), valamint az ehhez tartozó kiszabott kesztyűt. A tanulók internet és szaklapok segítségével ötleteket gyűjtenek, és elkészítik rajzaikat. A sablonra megszerkesztik a díszítést, majd feljelölik a kiszabott kesztyűre és díszítik azt. 
A feladat során megtanulják használni az internetet és a korszerű számítógépes gyártás-előkészítési módszereket, megismerik a különböző szakmai oldalakat, megtanulják a modellrajzok készítésének, méretezésének és díszítéseinek szabályait, a különböző kesztyűfajtákat, szerkezetüket, anyagaikat, fő- és mellékalkatrészeiket, valamint ezek szerepét a késztermékben. 
Megismerik a kesztyűk különböző díszítési lehetőségeit és szerepét a készterméken, illetve elsajátítják a minőségi követelményeket is. Megtanulják továbbá a folyamat során a megfelelő gépek, berendezések, szerszámok és eszközök kiválasztását és használatát. 
A feladatot egyéni munkában készítik el. 
Az elkészült munkákat közösen értékelik, és kiválasztják a legjobbakat. 
Az értékeléshez közös szempontrendszert alakítanak ki (kreativitás, ötlet, anyagválasztás, kivitelezés).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</si>
  <si>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gyártási folyamatoknál a tanuló törekszik arra, hogy elsajátítsa és bővítse szakmai informatikai tudását. Megismeri a digitalizált gépek és berendezések működését, tudja azokat működtetni, ezzel növelve a termelékenység hatékonyságát.</t>
    </r>
  </si>
  <si>
    <t>Kesztyűipari tervezőrendszerek ismerete, alkalmazása</t>
  </si>
  <si>
    <t>Motivált a hatékonyságnövelő rendszerek alkalmazásában, a jobb eredmények elérésében a kesztyűgyártás során.</t>
  </si>
  <si>
    <t>Érti és ismeri a kesztyűipari gyártás optimalizálás törekvéseit és filozófiáját.</t>
  </si>
  <si>
    <t>A kesztyűiparban használt, hatékonyságnövelésre, - optimalizálásra irányuló termeléstámogató folyamatokat, rendszereket használ.</t>
  </si>
  <si>
    <t>"E"  DIGITÁLIS ISMERETEK A KESZTYŰIPARBAN (11; 14. SOR)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</si>
  <si>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projekt szemléletű oktatás során a tanulók úgy végzik a munkájukat, hogy betartják a szakmai utasításokat és vezetői instrukciókat. Szem előtt tartják a gazdaságos anyagfelhasználás lehetőségeit, a fenntarthatóságot és a környezetünk védelmét. A munka-, tűz- és környezetvédelmi ismeretek megteremtik az egészséges és biztonságos munkavégzés feltételeit.</t>
    </r>
  </si>
  <si>
    <r>
      <t xml:space="preserve">Hulladékgazdálkodás a </t>
    </r>
    <r>
      <rPr>
        <b/>
        <sz val="11"/>
        <rFont val="Franklin Gothic Book"/>
        <family val="2"/>
        <charset val="238"/>
      </rPr>
      <t>kesztyűiparban</t>
    </r>
  </si>
  <si>
    <r>
      <t>Környezetvédelem, fenntarthatóság</t>
    </r>
    <r>
      <rPr>
        <b/>
        <sz val="11"/>
        <rFont val="Franklin Gothic Book"/>
        <family val="2"/>
        <charset val="238"/>
      </rPr>
      <t xml:space="preserve"> a kesztyűiparban</t>
    </r>
  </si>
  <si>
    <r>
      <t xml:space="preserve">Tűzvédelem </t>
    </r>
    <r>
      <rPr>
        <b/>
        <sz val="11"/>
        <rFont val="Franklin Gothic Book"/>
        <family val="2"/>
        <charset val="238"/>
      </rPr>
      <t>a kesztyűiparban</t>
    </r>
  </si>
  <si>
    <r>
      <t>Munka-, baleset- és egészségvédelem</t>
    </r>
    <r>
      <rPr>
        <b/>
        <sz val="11"/>
        <rFont val="Franklin Gothic Book"/>
        <family val="2"/>
        <charset val="238"/>
      </rPr>
      <t xml:space="preserve"> a kesztyűiparban</t>
    </r>
  </si>
  <si>
    <t>Munka-, környezet-és tűzvédelem, hulladékgazdálkodás a kesztyűipari tevékenységben</t>
  </si>
  <si>
    <t>Ismeri a kesztyűipari tevékenységre vonatkozó speciális tűz-, munka-, baleset-, egészség- és környezetvédelmi előírásokat, a hulladékkezelés szabályait és módszereit.</t>
  </si>
  <si>
    <t>Előkészíti a munkaterületét a kesztyűipari tevékenység speciális munkavédelmi szabályait figyelembe véve.</t>
  </si>
  <si>
    <t>"F" MUNKABIZTONSÁG-, MUNKAAEGÉSZSÉG- ÉS KÖRNYEZETTUDATOSSÁG A KESZTYŰIPARBAN (13.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</si>
  <si>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önállóan kivitelezhető projektfeladat alkalmával elemzik a kesztyűipari termékeket divatlapokból, hazai és nemzetközi kiállításokról, divatbemutatókról, az internetről. A különböző kesztyűfajtákat (női, férfi, gyermek, szín, díszítettség, méret, funkció stb.) összegyűjtik, csoportosítják, és mintagyűjteményt készítenek belőle.</t>
    </r>
  </si>
  <si>
    <t>Nyitott a kesztyűipar főbb termékcsoportjainak megismerésére.</t>
  </si>
  <si>
    <t>Ismeri a kesztyűipar termékcsoportjait és sajátosságait.</t>
  </si>
  <si>
    <t>Megkülönbözteti és csoportosítja a kesztyűipar főbb termékcsoportjait és sajátosságait.</t>
  </si>
  <si>
    <t>"C" GYÁRTMÁNYOK TERVEZSE (6; 7; 10; 12. SOR)</t>
  </si>
  <si>
    <r>
      <t xml:space="preserve">A tananyagelemek és a deszkriptorok projektszemléletű kapcsolódása: </t>
    </r>
    <r>
      <rPr>
        <sz val="11"/>
        <rFont val="Franklin Gothic Book"/>
        <family val="2"/>
        <charset val="238"/>
      </rPr>
      <t xml:space="preserve"> 
Egy lehetséges projektfeladat keretében egyszerű termékről műszaki dokumentációt készítenek digitális eszközök és szoftverek segítségével a tanulók. Elkészítik a modellrajzot, technológiai leírást, metszeteket, szakrajzokat, táblázatokat, és különös figyelmet fordítanak a műszaki dokumentáció formai és tartalmi követelményeire.</t>
    </r>
  </si>
  <si>
    <t>Ismeri a kesztyűiparban használt szakrajzokat, metszeti ábrákat, műszaki leírásokat.</t>
  </si>
  <si>
    <t>Elkészíti, összeállítja, megtervezi a kesztyűipari szakrajzokat, metszeti ábrákat.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</si>
  <si>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 
</t>
    </r>
    <r>
      <rPr>
        <sz val="11"/>
        <rFont val="Franklin Gothic Book"/>
        <family val="2"/>
        <charset val="238"/>
      </rPr>
      <t>A tanulók problémamegoldó-képességére alapozva megtanulják korrigálni a szerkesztések, szériázások vagy a gyártás közben illetve után kialakult hibákat és méretkülönbségeket.</t>
    </r>
  </si>
  <si>
    <t>Kesztyűk összeállítása, kikészítése</t>
  </si>
  <si>
    <t>Kesztyűk díszítése</t>
  </si>
  <si>
    <t>Kesztyűk szabása</t>
  </si>
  <si>
    <t>Kesztyűipari termékek gyártása</t>
  </si>
  <si>
    <t>Felismeri a kesztyűipari termékek minőségére ható tényezőket, a javítási és átalakítási igényeket.</t>
  </si>
  <si>
    <r>
      <t>A tananyagelemek és a deszkriptorok projektszemléletű kapcsolódása:</t>
    </r>
    <r>
      <rPr>
        <b/>
        <sz val="11"/>
        <color rgb="FFFF0000"/>
        <rFont val="Franklin Gothic Book"/>
        <family val="2"/>
        <charset val="238"/>
      </rPr>
      <t xml:space="preserve"> 
</t>
    </r>
    <r>
      <rPr>
        <sz val="11"/>
        <rFont val="Franklin Gothic Book"/>
        <family val="2"/>
        <charset val="238"/>
      </rPr>
      <t>A tanulók a projektszemléletű oktatás során megtanulják a kesztyűgyártás folyamatai közben (szabás, díszítés, összeállítás, kikészítés), valamint a befejező műveletek során ellenőrizni a munkájukat, betartva a minőségi követelményeket. A gyártási utasítások betartása és a folyamatos önellenőrzés segíti őket abban, hogy kialakuljon bennük a tiszta, szép, minőségi munkára való törekvés, továbbá betartsák a környezetvédelmi és hulladékkezelési előírásokat.</t>
    </r>
  </si>
  <si>
    <t>Mérettáblázatok</t>
  </si>
  <si>
    <t>Ismeri a kesztyű-gyártás során használt minőségirányítási, minőségbiztosítási rendszereket.</t>
  </si>
  <si>
    <t>A kesztyűgyártás során menetközi és befejező (ellenőrző, minőségbiztosítási) feladatokat végez.</t>
  </si>
  <si>
    <t>"D" NŐI, FÉRFI- ÉS GYERMEKKESZTYŰK KÉSZÍTÉSE (4; 5; 8; 9.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</si>
  <si>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Különböző kesztyűket készítenek a tanulók a gyakorlati foglalkozás alatt. A munkafolyamatokon keresztül megtanulják, hogy a szabásnál és a varrodai munkáknál milyen szempontokat kell szem előtt tartani. Megismerik a díszítés anyagainak, kellékeinek különböző kesztyűtípusokon végezhető díszítési lehetőségeit, technikáit és a velük szemben támasztott minőségi követelményeket. Gyakorolják a különböző varrási technológiák fajtáit (kézi-, gépi-, összetűző (lasch)-, rátűző (stepp)- és szegvevarrást), valamint a bélelési műveleteket. Megtanulják a szegések fajtáit és a száreldolgozási módokat. Elsajátítják továbbá a kikészítés, csinosítás – nedvesítés, vasalás, préselés, festés, csiszolás, polírozás, kellékezés, párosítás, címkézés, csomagolás, minőségellenőrzés műveleteit. A varrodai munkák során megtanulják betartani a munka-, tűz- és környezetvédelmi előírásokat.</t>
    </r>
  </si>
  <si>
    <t>Különböző anyagok szabása</t>
  </si>
  <si>
    <t>Munkavégzése során önállóan termelési (szabás, formára dolgozás, díszítés, összeállítás, bélelés, csinosítás) tevékenységet végez.</t>
  </si>
  <si>
    <t>Ismeri a kesztyűkészítés előkészítési, szabászati, díszítési, összeállítási, bélelési, szegési és kikészítési (csinosítási) műveleteit.</t>
  </si>
  <si>
    <r>
      <t>A tananyagelemek és a deszkriptorok projektszemléletű kapcsolódása:</t>
    </r>
    <r>
      <rPr>
        <b/>
        <sz val="11"/>
        <rFont val="Franklin Gothic Book"/>
        <family val="2"/>
        <charset val="238"/>
      </rPr>
      <t xml:space="preserve"> 
</t>
    </r>
    <r>
      <rPr>
        <sz val="11"/>
        <rFont val="Franklin Gothic Book"/>
        <family val="2"/>
        <charset val="238"/>
      </rPr>
      <t>A tanulók a projektszemléletű oktatás során</t>
    </r>
    <r>
      <rPr>
        <sz val="11"/>
        <color theme="1"/>
        <rFont val="Franklin Gothic Book"/>
        <family val="2"/>
        <charset val="238"/>
      </rPr>
      <t xml:space="preserve"> egy kiválasztott vagy őnállóan tervezett modell alapján kesztyű mintadarabot készítenek el.  Terveznek, anyagot, kellék és segédanynagot választanak ki a terméknek megfelelően. Megszerkesztik a szabásmintát, szériáznak, kézzel vagy digitális eszközök segítségével. Értelmezi és megfelelően használja a mérettáblázatokat. Szabásmintát készítenek, próbagyártást végeznek a műszaki dokumentáció alapján. </t>
    </r>
  </si>
  <si>
    <t>Anyag-és áruismeret</t>
  </si>
  <si>
    <t>Kéz anatómiája</t>
  </si>
  <si>
    <t>Ismeri a modellezés, mintadarabgyártás, szériagyártás tartalmi elemeit, formai követelményeit.</t>
  </si>
  <si>
    <t>A műszaki-technológiai leírás és dokumentáció alapján kesztyű modellt tervez, mintadarabot készít, szériagyártást végez.</t>
  </si>
  <si>
    <r>
      <t xml:space="preserve">A tananyagelemek és a deszkriptorok projektszemléletű kapcsolódása:  
</t>
    </r>
    <r>
      <rPr>
        <sz val="11"/>
        <rFont val="Franklin Gothic Book"/>
        <family val="2"/>
        <charset val="238"/>
      </rPr>
      <t>Egy lehetséges projektfeladat elkészítése során a tanuló műszaki dokumentációt használ, önállóan dolgozik, termékelemzést végez minták, rajzok, képek és metszeti ábrák alapján. Metszetrajzok segítségével megállapítja a termék elkészítési módját. Felismeri a kesztyűalkatrészeket, és értelmezi a különböző technológiai ábrázolásokat.</t>
    </r>
  </si>
  <si>
    <t>Gyártás előkészítés</t>
  </si>
  <si>
    <t>Betartja a kesztyűgyártásnál a műszaki dokumentáció, technológia szakmai előírásait.</t>
  </si>
  <si>
    <t>Ismeri a kesztyűipar gyártási, technológiai, műszaki dokumentumait, fajtáit, hagyományos és digitális elérési és tárolási módját.</t>
  </si>
  <si>
    <t>A kesztyűgyártás során használt műszaki dokumentációt, technológiát alkalmazza.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</si>
  <si>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Egy lehetséges projektfeladat keretében a kesztyűk szabása és varrása során a tanulók használják a megfelelő alkatrészmintákat (alap-, nagyoló-, dolgozó- és szabászminták). Szabáshoz alkalmazzák a megfelelő szabásrendszereket. Kiválasztják a megfelelő alapanyagot, kellék- és segédanyagot, illetve az elkészítéshez a megfelelő gépet, berendezést. A feladatvégzés során a kesztyűalkatrészeket jelölik jelölőgépekkel, sablonokkal, betartva a minőségi követelményeket.</t>
    </r>
  </si>
  <si>
    <t>Ismeri a kesztyűipari termékek, minták, formák fajtáit, szerkezetét, alkatrészeit, anyagait, fő- és mellék-alkatrészeit.</t>
  </si>
  <si>
    <t>Használja a kesztyűiparra jellemző mintákat, etalonokat, szériákat.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</si>
  <si>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gyakorlat során a tanulók megismerik a kesztyűiparban használt gépek, berendezések működését, önállóan kiválasztják a különböző varrási technológiákhoz a megfelelő gépeket (kézi, gépi, összetűző (lasch), rátűző (stepp) és szegve varrás), azokkal egyszerűbb termékeket készítenek. Önállóan megállapítják a varrási paramétereket (cérnafajták, öltéssűrűség, varrásszélesség), kész kesztyűmodell alapján. Az összeállításnál alkalmazott gépeket, berendezéseket, eszközöket, szerszámokat beállítják és kezelik a munka-, tűz- és környezetvédelmi előírások betartásával.</t>
    </r>
  </si>
  <si>
    <t>Felelősséget vállal az általa használt eszközökért, gépekért, berendezésekért, azok rendeltetésszerű használatáért, és szükség esetén gondoskodik a karbantartásról, javíttatásról.</t>
  </si>
  <si>
    <t>Ismeri a kesztyűiparban használt eszközök, gépek, berendezések fajtáit, jellemzőit, működésüket, használatukat és karbantartásuk módját.</t>
  </si>
  <si>
    <t>Kiválasztja, munkára előkészíti, rendeltetésszerűen használja és karbantartja az egyes munkaművelethez szükséges kesztyűipari eszközöket, gépeket, berendezéseket.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</si>
  <si>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Az előkészítő gyakorlati feladatmegoldás közben a tanulók megismerik a különböző anyagok és az alkatrészek előkészítési technológiáit, követelményeit. Ezáltal az előkészítő és szabászati gépeket, kiegészítő berendezéseket, eszközöket, szerszámokat szakszerűen tudják alkalmazni, ha szükséges, beállítani és kezelni. A kesztyűkészítés során a vizsgálati eredményeket beillesztik a gyártási folyamatokba.
Gép-, szerszám-, eszköz- és kiegészítő berendezéseket önállóan meghatároznak és alkalmaznak egy adott termék előkészítési műveleteihez. A feladatok elvégzése közben betartják és alkalmazzák a munka-, a tűz- és a környezetvédelmi előírásokat.</t>
    </r>
  </si>
  <si>
    <t>Szem előtt tartja a vizsgálati eredményeket a kesztyűkészítő tevékenység megfelelő gyártási /előállítási folyamatai során.</t>
  </si>
  <si>
    <t>"B" SZABÁS, ELŐKÉSZÍTÉS A KESZTYŰIPARBAN (2; 3. SOR)</t>
  </si>
  <si>
    <r>
      <t xml:space="preserve">A tananyagelemek és a deszkriptorok projektszemléletű kapcsolódása:  
</t>
    </r>
    <r>
      <rPr>
        <sz val="11"/>
        <color theme="1"/>
        <rFont val="Franklin Gothic Book"/>
        <family val="2"/>
        <charset val="238"/>
      </rPr>
      <t>A tanulók megismerik a különböző anyagok szabásrendszereit, szabási módszereit és az alkatrészek előkészítési technológiáit, követelményeit. Egyszerű feladat elkészítése során megismerik és alkalmazzák a megfelelő számítógépes programokat a szabásterv és az anyagelőirányzat (tiszta felület, hulladék, anyagnorma, paralelogramma felület, optimális manipuláció) meghatározásához, kiszámításához. Figyelembe veszik a feladat elkészítése során a gazdaságossági és hulladékgazdálkodási követelményeket.</t>
    </r>
  </si>
  <si>
    <t>Ismeri a kesztyűipari normaszámítás módszereit, az anyagnorma táblázatokat.</t>
  </si>
  <si>
    <t>Meghatározza a kesztyűiparban használatos anyagnormát.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</si>
  <si>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bőripari anyagok ismerete fontos alapja a szakmának. A tanulók megismerkednek a kesztyűiparban használt alap- és kellékanyagok fajtáival, elsajátítják az anyagismereti alapfogalmakat. Egy lehetséges projektfeladat keretében megismerik a különböző anyagok előállítási műveleteit, valamint az előállítás során betartandó munka-, tűz- és környezetvédelmi előírásokat.</t>
    </r>
  </si>
  <si>
    <t>Ismeri a kesztyűiparban használt alapanyagokat, segédanyagokat, kellékanyagokat, azok sajátos jellemzőit és felhasználási módjait.</t>
  </si>
  <si>
    <t>Kesztyűkészítéshez kiválasztja és előkészíti a szükséges alap-, segéd- és kellékanyagokat.</t>
  </si>
  <si>
    <t>"A" BŐRIPARI ANYAGOK ISMERETE, JELLEMZŐI (1. SOR)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</si>
</sst>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name val="Franklin Gothic Book"/>
      <family val="2"/>
      <charset val="238"/>
    </font>
    <font>
      <sz val="11"/>
      <color rgb="FFFF0000"/>
      <name val="Franklin Gothic Book"/>
      <family val="2"/>
      <charset val="238"/>
    </font>
    <font>
      <b/>
      <sz val="11"/>
      <color rgb="FFFF0000"/>
      <name val="Franklin Gothic Book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theme="3" tint="0.89996032593768116"/>
        <bgColor indexed="64"/>
      </patternFill>
    </fill>
    <fill>
      <patternFill patternType="solid">
        <fgColor theme="3" tint="0.89999084444715716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1" fillId="2" borderId="22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24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justify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left" vertical="center"/>
    </xf>
    <xf numFmtId="0" fontId="1" fillId="7" borderId="5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center" vertical="center" textRotation="90" wrapText="1"/>
    </xf>
    <xf numFmtId="0" fontId="3" fillId="2" borderId="23" xfId="0" applyFont="1" applyFill="1" applyBorder="1" applyAlignment="1">
      <alignment horizontal="center" vertical="center" textRotation="90" wrapText="1"/>
    </xf>
    <xf numFmtId="0" fontId="3" fillId="2" borderId="22" xfId="0" applyFont="1" applyFill="1" applyBorder="1" applyAlignment="1">
      <alignment horizontal="center" vertical="center" textRotation="90" wrapText="1"/>
    </xf>
    <xf numFmtId="0" fontId="1" fillId="7" borderId="5" xfId="0" applyFont="1" applyFill="1" applyBorder="1"/>
    <xf numFmtId="0" fontId="1" fillId="7" borderId="5" xfId="0" applyFont="1" applyFill="1" applyBorder="1" applyAlignment="1">
      <alignment wrapText="1"/>
    </xf>
    <xf numFmtId="0" fontId="2" fillId="3" borderId="2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8" borderId="5" xfId="0" applyFont="1" applyFill="1" applyBorder="1" applyAlignment="1">
      <alignment horizontal="left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1" fillId="6" borderId="20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E4B5"/>
  </sheetPr>
  <dimension ref="A1:H100"/>
  <sheetViews>
    <sheetView tabSelected="1" zoomScale="85" zoomScaleNormal="85" workbookViewId="0">
      <selection activeCell="C5" sqref="C5:F5"/>
    </sheetView>
  </sheetViews>
  <sheetFormatPr defaultColWidth="9.140625" defaultRowHeight="15.75" x14ac:dyDescent="0.25"/>
  <cols>
    <col min="1" max="1" width="12" style="3" customWidth="1"/>
    <col min="2" max="2" width="22.140625" style="4" customWidth="1"/>
    <col min="3" max="3" width="23" style="3" customWidth="1"/>
    <col min="4" max="4" width="28.7109375" style="3" customWidth="1"/>
    <col min="5" max="5" width="24.5703125" style="3" customWidth="1"/>
    <col min="6" max="6" width="28" style="3" customWidth="1"/>
    <col min="7" max="7" width="24" style="3" customWidth="1"/>
    <col min="8" max="8" width="23.140625" style="3" customWidth="1"/>
    <col min="9" max="16384" width="9.140625" style="2"/>
  </cols>
  <sheetData>
    <row r="1" spans="1:8" s="1" customFormat="1" ht="48" thickBot="1" x14ac:dyDescent="0.3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ht="15.75" customHeight="1" x14ac:dyDescent="0.25">
      <c r="A2" s="40">
        <v>1</v>
      </c>
      <c r="B2" s="25" t="s">
        <v>100</v>
      </c>
      <c r="C2" s="15" t="s">
        <v>10</v>
      </c>
      <c r="D2" s="15" t="s">
        <v>11</v>
      </c>
      <c r="E2" s="15" t="s">
        <v>12</v>
      </c>
      <c r="F2" s="15" t="s">
        <v>13</v>
      </c>
      <c r="G2" s="28" t="s">
        <v>81</v>
      </c>
      <c r="H2" s="29"/>
    </row>
    <row r="3" spans="1:8" ht="110.25" x14ac:dyDescent="0.25">
      <c r="A3" s="41"/>
      <c r="B3" s="26"/>
      <c r="C3" s="16"/>
      <c r="D3" s="16"/>
      <c r="E3" s="16"/>
      <c r="F3" s="16"/>
      <c r="G3" s="10" t="s">
        <v>85</v>
      </c>
      <c r="H3" s="11">
        <v>15</v>
      </c>
    </row>
    <row r="4" spans="1:8" ht="16.5" thickBot="1" x14ac:dyDescent="0.3">
      <c r="A4" s="41"/>
      <c r="B4" s="26"/>
      <c r="C4" s="17"/>
      <c r="D4" s="17"/>
      <c r="E4" s="17"/>
      <c r="F4" s="17"/>
      <c r="G4" s="30" t="s">
        <v>8</v>
      </c>
      <c r="H4" s="32">
        <f>SUM(H3:H3)</f>
        <v>15</v>
      </c>
    </row>
    <row r="5" spans="1:8" ht="102" customHeight="1" thickBot="1" x14ac:dyDescent="0.3">
      <c r="A5" s="42"/>
      <c r="B5" s="27"/>
      <c r="C5" s="18" t="s">
        <v>106</v>
      </c>
      <c r="D5" s="18"/>
      <c r="E5" s="18"/>
      <c r="F5" s="19"/>
      <c r="G5" s="31"/>
      <c r="H5" s="33"/>
    </row>
    <row r="6" spans="1:8" ht="16.5" customHeight="1" x14ac:dyDescent="0.25">
      <c r="A6" s="40">
        <v>2</v>
      </c>
      <c r="B6" s="25" t="s">
        <v>100</v>
      </c>
      <c r="C6" s="15" t="s">
        <v>14</v>
      </c>
      <c r="D6" s="15" t="s">
        <v>15</v>
      </c>
      <c r="E6" s="15" t="s">
        <v>16</v>
      </c>
      <c r="F6" s="15" t="s">
        <v>17</v>
      </c>
      <c r="G6" s="28" t="s">
        <v>81</v>
      </c>
      <c r="H6" s="29"/>
    </row>
    <row r="7" spans="1:8" ht="110.25" x14ac:dyDescent="0.25">
      <c r="A7" s="41"/>
      <c r="B7" s="26"/>
      <c r="C7" s="16"/>
      <c r="D7" s="16"/>
      <c r="E7" s="16"/>
      <c r="F7" s="16"/>
      <c r="G7" s="10" t="s">
        <v>85</v>
      </c>
      <c r="H7" s="11">
        <v>21</v>
      </c>
    </row>
    <row r="8" spans="1:8" ht="78.75" x14ac:dyDescent="0.25">
      <c r="A8" s="41"/>
      <c r="B8" s="26"/>
      <c r="C8" s="16"/>
      <c r="D8" s="16"/>
      <c r="E8" s="16"/>
      <c r="F8" s="16"/>
      <c r="G8" s="10" t="s">
        <v>86</v>
      </c>
      <c r="H8" s="11">
        <v>10</v>
      </c>
    </row>
    <row r="9" spans="1:8" ht="16.5" thickBot="1" x14ac:dyDescent="0.3">
      <c r="A9" s="41"/>
      <c r="B9" s="26"/>
      <c r="C9" s="17"/>
      <c r="D9" s="17"/>
      <c r="E9" s="17"/>
      <c r="F9" s="17"/>
      <c r="G9" s="30" t="s">
        <v>8</v>
      </c>
      <c r="H9" s="32">
        <f>SUM(H7:H8)</f>
        <v>31</v>
      </c>
    </row>
    <row r="10" spans="1:8" ht="150" customHeight="1" thickBot="1" x14ac:dyDescent="0.3">
      <c r="A10" s="42"/>
      <c r="B10" s="27"/>
      <c r="C10" s="18" t="s">
        <v>107</v>
      </c>
      <c r="D10" s="18"/>
      <c r="E10" s="18"/>
      <c r="F10" s="19"/>
      <c r="G10" s="31"/>
      <c r="H10" s="33"/>
    </row>
    <row r="11" spans="1:8" ht="16.5" customHeight="1" x14ac:dyDescent="0.25">
      <c r="A11" s="40">
        <v>3</v>
      </c>
      <c r="B11" s="25" t="s">
        <v>100</v>
      </c>
      <c r="C11" s="15" t="s">
        <v>18</v>
      </c>
      <c r="D11" s="15" t="s">
        <v>19</v>
      </c>
      <c r="E11" s="15" t="s">
        <v>20</v>
      </c>
      <c r="F11" s="15" t="s">
        <v>21</v>
      </c>
      <c r="G11" s="28" t="s">
        <v>81</v>
      </c>
      <c r="H11" s="29"/>
    </row>
    <row r="12" spans="1:8" ht="78.75" x14ac:dyDescent="0.25">
      <c r="A12" s="41"/>
      <c r="B12" s="26"/>
      <c r="C12" s="16"/>
      <c r="D12" s="16"/>
      <c r="E12" s="16"/>
      <c r="F12" s="16"/>
      <c r="G12" s="10" t="s">
        <v>86</v>
      </c>
      <c r="H12" s="11">
        <v>20</v>
      </c>
    </row>
    <row r="13" spans="1:8" ht="16.5" thickBot="1" x14ac:dyDescent="0.3">
      <c r="A13" s="41"/>
      <c r="B13" s="26"/>
      <c r="C13" s="17"/>
      <c r="D13" s="17"/>
      <c r="E13" s="17"/>
      <c r="F13" s="17"/>
      <c r="G13" s="30" t="s">
        <v>8</v>
      </c>
      <c r="H13" s="32">
        <f>SUM(H12:H12)</f>
        <v>20</v>
      </c>
    </row>
    <row r="14" spans="1:8" ht="100.5" customHeight="1" thickBot="1" x14ac:dyDescent="0.3">
      <c r="A14" s="42"/>
      <c r="B14" s="27"/>
      <c r="C14" s="18" t="s">
        <v>108</v>
      </c>
      <c r="D14" s="18"/>
      <c r="E14" s="18"/>
      <c r="F14" s="19"/>
      <c r="G14" s="31"/>
      <c r="H14" s="33"/>
    </row>
    <row r="15" spans="1:8" ht="16.5" customHeight="1" x14ac:dyDescent="0.25">
      <c r="A15" s="40">
        <v>4</v>
      </c>
      <c r="B15" s="25" t="s">
        <v>101</v>
      </c>
      <c r="C15" s="15" t="s">
        <v>22</v>
      </c>
      <c r="D15" s="15" t="s">
        <v>23</v>
      </c>
      <c r="E15" s="15" t="s">
        <v>24</v>
      </c>
      <c r="F15" s="15" t="s">
        <v>25</v>
      </c>
      <c r="G15" s="28" t="s">
        <v>81</v>
      </c>
      <c r="H15" s="29"/>
    </row>
    <row r="16" spans="1:8" ht="94.5" x14ac:dyDescent="0.25">
      <c r="A16" s="41"/>
      <c r="B16" s="26"/>
      <c r="C16" s="16"/>
      <c r="D16" s="16"/>
      <c r="E16" s="16"/>
      <c r="F16" s="16"/>
      <c r="G16" s="10" t="s">
        <v>98</v>
      </c>
      <c r="H16" s="11">
        <v>60</v>
      </c>
    </row>
    <row r="17" spans="1:8" ht="78.75" x14ac:dyDescent="0.25">
      <c r="A17" s="41"/>
      <c r="B17" s="26"/>
      <c r="C17" s="16"/>
      <c r="D17" s="16"/>
      <c r="E17" s="16"/>
      <c r="F17" s="16"/>
      <c r="G17" s="10" t="s">
        <v>90</v>
      </c>
      <c r="H17" s="11">
        <v>10</v>
      </c>
    </row>
    <row r="18" spans="1:8" ht="16.5" thickBot="1" x14ac:dyDescent="0.3">
      <c r="A18" s="41"/>
      <c r="B18" s="26"/>
      <c r="C18" s="17"/>
      <c r="D18" s="17"/>
      <c r="E18" s="17"/>
      <c r="F18" s="17"/>
      <c r="G18" s="30" t="s">
        <v>8</v>
      </c>
      <c r="H18" s="32">
        <f>SUM(H16:H17)</f>
        <v>70</v>
      </c>
    </row>
    <row r="19" spans="1:8" ht="136.5" customHeight="1" thickBot="1" x14ac:dyDescent="0.3">
      <c r="A19" s="42"/>
      <c r="B19" s="27"/>
      <c r="C19" s="18" t="s">
        <v>109</v>
      </c>
      <c r="D19" s="18"/>
      <c r="E19" s="18"/>
      <c r="F19" s="19"/>
      <c r="G19" s="31"/>
      <c r="H19" s="33"/>
    </row>
    <row r="20" spans="1:8" ht="16.5" customHeight="1" x14ac:dyDescent="0.25">
      <c r="A20" s="40">
        <v>5</v>
      </c>
      <c r="B20" s="25" t="s">
        <v>99</v>
      </c>
      <c r="C20" s="15" t="s">
        <v>26</v>
      </c>
      <c r="D20" s="15" t="s">
        <v>27</v>
      </c>
      <c r="E20" s="15" t="s">
        <v>28</v>
      </c>
      <c r="F20" s="15" t="s">
        <v>29</v>
      </c>
      <c r="G20" s="28" t="s">
        <v>80</v>
      </c>
      <c r="H20" s="29"/>
    </row>
    <row r="21" spans="1:8" ht="63" x14ac:dyDescent="0.25">
      <c r="A21" s="41"/>
      <c r="B21" s="26"/>
      <c r="C21" s="16"/>
      <c r="D21" s="16"/>
      <c r="E21" s="16"/>
      <c r="F21" s="16"/>
      <c r="G21" s="10" t="s">
        <v>84</v>
      </c>
      <c r="H21" s="11">
        <v>7</v>
      </c>
    </row>
    <row r="22" spans="1:8" ht="31.5" x14ac:dyDescent="0.25">
      <c r="A22" s="41"/>
      <c r="B22" s="26"/>
      <c r="C22" s="16"/>
      <c r="D22" s="16"/>
      <c r="E22" s="16"/>
      <c r="F22" s="16"/>
      <c r="G22" s="10" t="s">
        <v>96</v>
      </c>
      <c r="H22" s="11">
        <v>2</v>
      </c>
    </row>
    <row r="23" spans="1:8" ht="48" thickBot="1" x14ac:dyDescent="0.3">
      <c r="A23" s="41"/>
      <c r="B23" s="26"/>
      <c r="C23" s="16"/>
      <c r="D23" s="16"/>
      <c r="E23" s="16"/>
      <c r="F23" s="16"/>
      <c r="G23" s="10" t="s">
        <v>97</v>
      </c>
      <c r="H23" s="11">
        <v>4</v>
      </c>
    </row>
    <row r="24" spans="1:8" ht="15.75" customHeight="1" x14ac:dyDescent="0.25">
      <c r="A24" s="41"/>
      <c r="B24" s="26"/>
      <c r="C24" s="16"/>
      <c r="D24" s="16"/>
      <c r="E24" s="16"/>
      <c r="F24" s="16"/>
      <c r="G24" s="28" t="s">
        <v>81</v>
      </c>
      <c r="H24" s="29"/>
    </row>
    <row r="25" spans="1:8" ht="94.5" customHeight="1" x14ac:dyDescent="0.25">
      <c r="A25" s="41"/>
      <c r="B25" s="26"/>
      <c r="C25" s="16"/>
      <c r="D25" s="16"/>
      <c r="E25" s="16"/>
      <c r="F25" s="16"/>
      <c r="G25" s="10" t="s">
        <v>98</v>
      </c>
      <c r="H25" s="11">
        <v>30</v>
      </c>
    </row>
    <row r="26" spans="1:8" ht="16.5" thickBot="1" x14ac:dyDescent="0.3">
      <c r="A26" s="41"/>
      <c r="B26" s="26"/>
      <c r="C26" s="17"/>
      <c r="D26" s="17"/>
      <c r="E26" s="17"/>
      <c r="F26" s="17"/>
      <c r="G26" s="30" t="s">
        <v>8</v>
      </c>
      <c r="H26" s="32">
        <f>SUM(H21:H23,H25:H25)</f>
        <v>43</v>
      </c>
    </row>
    <row r="27" spans="1:8" ht="110.25" customHeight="1" thickBot="1" x14ac:dyDescent="0.3">
      <c r="A27" s="42"/>
      <c r="B27" s="27"/>
      <c r="C27" s="18" t="s">
        <v>110</v>
      </c>
      <c r="D27" s="18"/>
      <c r="E27" s="18"/>
      <c r="F27" s="19"/>
      <c r="G27" s="31"/>
      <c r="H27" s="33"/>
    </row>
    <row r="28" spans="1:8" ht="16.5" customHeight="1" x14ac:dyDescent="0.25">
      <c r="A28" s="40">
        <v>6</v>
      </c>
      <c r="B28" s="25" t="s">
        <v>101</v>
      </c>
      <c r="C28" s="15" t="s">
        <v>30</v>
      </c>
      <c r="D28" s="15" t="s">
        <v>31</v>
      </c>
      <c r="E28" s="15" t="s">
        <v>32</v>
      </c>
      <c r="F28" s="15" t="s">
        <v>33</v>
      </c>
      <c r="G28" s="28" t="s">
        <v>81</v>
      </c>
      <c r="H28" s="29"/>
    </row>
    <row r="29" spans="1:8" ht="78.75" x14ac:dyDescent="0.25">
      <c r="A29" s="41"/>
      <c r="B29" s="26"/>
      <c r="C29" s="16"/>
      <c r="D29" s="16"/>
      <c r="E29" s="16"/>
      <c r="F29" s="16"/>
      <c r="G29" s="10" t="s">
        <v>87</v>
      </c>
      <c r="H29" s="11">
        <v>20</v>
      </c>
    </row>
    <row r="30" spans="1:8" ht="16.5" thickBot="1" x14ac:dyDescent="0.3">
      <c r="A30" s="41"/>
      <c r="B30" s="26"/>
      <c r="C30" s="17"/>
      <c r="D30" s="17"/>
      <c r="E30" s="17"/>
      <c r="F30" s="17"/>
      <c r="G30" s="30" t="s">
        <v>8</v>
      </c>
      <c r="H30" s="32">
        <f>SUM(H29:H29)</f>
        <v>20</v>
      </c>
    </row>
    <row r="31" spans="1:8" ht="135.75" customHeight="1" thickBot="1" x14ac:dyDescent="0.3">
      <c r="A31" s="42"/>
      <c r="B31" s="27"/>
      <c r="C31" s="18" t="s">
        <v>111</v>
      </c>
      <c r="D31" s="18"/>
      <c r="E31" s="18"/>
      <c r="F31" s="19"/>
      <c r="G31" s="31"/>
      <c r="H31" s="33"/>
    </row>
    <row r="32" spans="1:8" ht="16.5" customHeight="1" x14ac:dyDescent="0.25">
      <c r="A32" s="40">
        <v>7</v>
      </c>
      <c r="B32" s="25" t="s">
        <v>101</v>
      </c>
      <c r="C32" s="15" t="s">
        <v>34</v>
      </c>
      <c r="D32" s="15" t="s">
        <v>35</v>
      </c>
      <c r="E32" s="15" t="s">
        <v>36</v>
      </c>
      <c r="F32" s="15" t="s">
        <v>37</v>
      </c>
      <c r="G32" s="28" t="s">
        <v>81</v>
      </c>
      <c r="H32" s="29"/>
    </row>
    <row r="33" spans="1:8" ht="78.75" x14ac:dyDescent="0.25">
      <c r="A33" s="41"/>
      <c r="B33" s="26"/>
      <c r="C33" s="16"/>
      <c r="D33" s="16"/>
      <c r="E33" s="16"/>
      <c r="F33" s="16"/>
      <c r="G33" s="10" t="s">
        <v>86</v>
      </c>
      <c r="H33" s="11">
        <v>20</v>
      </c>
    </row>
    <row r="34" spans="1:8" ht="78.75" x14ac:dyDescent="0.25">
      <c r="A34" s="41"/>
      <c r="B34" s="26"/>
      <c r="C34" s="16"/>
      <c r="D34" s="16"/>
      <c r="E34" s="16"/>
      <c r="F34" s="16"/>
      <c r="G34" s="10" t="s">
        <v>90</v>
      </c>
      <c r="H34" s="11">
        <v>12</v>
      </c>
    </row>
    <row r="35" spans="1:8" ht="16.5" thickBot="1" x14ac:dyDescent="0.3">
      <c r="A35" s="41"/>
      <c r="B35" s="26"/>
      <c r="C35" s="17"/>
      <c r="D35" s="17"/>
      <c r="E35" s="17"/>
      <c r="F35" s="17"/>
      <c r="G35" s="30" t="s">
        <v>8</v>
      </c>
      <c r="H35" s="32">
        <f>SUM(H33:H34)</f>
        <v>32</v>
      </c>
    </row>
    <row r="36" spans="1:8" ht="114" customHeight="1" thickBot="1" x14ac:dyDescent="0.3">
      <c r="A36" s="42"/>
      <c r="B36" s="27"/>
      <c r="C36" s="18" t="s">
        <v>105</v>
      </c>
      <c r="D36" s="18"/>
      <c r="E36" s="18"/>
      <c r="F36" s="19"/>
      <c r="G36" s="31"/>
      <c r="H36" s="33"/>
    </row>
    <row r="37" spans="1:8" ht="16.5" customHeight="1" x14ac:dyDescent="0.25">
      <c r="A37" s="40">
        <v>8</v>
      </c>
      <c r="B37" s="25" t="s">
        <v>102</v>
      </c>
      <c r="C37" s="15" t="s">
        <v>38</v>
      </c>
      <c r="D37" s="15" t="s">
        <v>39</v>
      </c>
      <c r="E37" s="15" t="s">
        <v>40</v>
      </c>
      <c r="F37" s="15"/>
      <c r="G37" s="28" t="s">
        <v>73</v>
      </c>
      <c r="H37" s="29"/>
    </row>
    <row r="38" spans="1:8" ht="47.25" x14ac:dyDescent="0.25">
      <c r="A38" s="41"/>
      <c r="B38" s="26"/>
      <c r="C38" s="16"/>
      <c r="D38" s="16"/>
      <c r="E38" s="16"/>
      <c r="F38" s="16"/>
      <c r="G38" s="10" t="s">
        <v>74</v>
      </c>
      <c r="H38" s="11">
        <v>12</v>
      </c>
    </row>
    <row r="39" spans="1:8" ht="63" x14ac:dyDescent="0.25">
      <c r="A39" s="41"/>
      <c r="B39" s="26"/>
      <c r="C39" s="16"/>
      <c r="D39" s="16"/>
      <c r="E39" s="16"/>
      <c r="F39" s="16"/>
      <c r="G39" s="10" t="s">
        <v>75</v>
      </c>
      <c r="H39" s="11">
        <v>12</v>
      </c>
    </row>
    <row r="40" spans="1:8" ht="78.75" x14ac:dyDescent="0.25">
      <c r="A40" s="41"/>
      <c r="B40" s="26"/>
      <c r="C40" s="16"/>
      <c r="D40" s="16"/>
      <c r="E40" s="16"/>
      <c r="F40" s="16"/>
      <c r="G40" s="10" t="s">
        <v>76</v>
      </c>
      <c r="H40" s="11">
        <v>20</v>
      </c>
    </row>
    <row r="41" spans="1:8" ht="16.5" thickBot="1" x14ac:dyDescent="0.3">
      <c r="A41" s="41"/>
      <c r="B41" s="26"/>
      <c r="C41" s="17"/>
      <c r="D41" s="17"/>
      <c r="E41" s="17"/>
      <c r="F41" s="17"/>
      <c r="G41" s="30" t="s">
        <v>8</v>
      </c>
      <c r="H41" s="32">
        <f>SUM(H38:H40)</f>
        <v>44</v>
      </c>
    </row>
    <row r="42" spans="1:8" ht="96.75" customHeight="1" thickBot="1" x14ac:dyDescent="0.3">
      <c r="A42" s="42"/>
      <c r="B42" s="27"/>
      <c r="C42" s="18" t="s">
        <v>112</v>
      </c>
      <c r="D42" s="18"/>
      <c r="E42" s="18"/>
      <c r="F42" s="19"/>
      <c r="G42" s="31"/>
      <c r="H42" s="33"/>
    </row>
    <row r="43" spans="1:8" ht="16.5" customHeight="1" x14ac:dyDescent="0.25">
      <c r="A43" s="40">
        <v>9</v>
      </c>
      <c r="B43" s="25" t="s">
        <v>102</v>
      </c>
      <c r="C43" s="15" t="s">
        <v>41</v>
      </c>
      <c r="D43" s="15" t="s">
        <v>42</v>
      </c>
      <c r="E43" s="15" t="s">
        <v>43</v>
      </c>
      <c r="F43" s="15"/>
      <c r="G43" s="28" t="s">
        <v>73</v>
      </c>
      <c r="H43" s="29"/>
    </row>
    <row r="44" spans="1:8" ht="47.25" x14ac:dyDescent="0.25">
      <c r="A44" s="41"/>
      <c r="B44" s="26"/>
      <c r="C44" s="16"/>
      <c r="D44" s="16"/>
      <c r="E44" s="16"/>
      <c r="F44" s="16"/>
      <c r="G44" s="10" t="s">
        <v>74</v>
      </c>
      <c r="H44" s="11">
        <v>12</v>
      </c>
    </row>
    <row r="45" spans="1:8" ht="78.75" x14ac:dyDescent="0.25">
      <c r="A45" s="41"/>
      <c r="B45" s="26"/>
      <c r="C45" s="16"/>
      <c r="D45" s="16"/>
      <c r="E45" s="16"/>
      <c r="F45" s="16"/>
      <c r="G45" s="10" t="s">
        <v>78</v>
      </c>
      <c r="H45" s="11">
        <v>8</v>
      </c>
    </row>
    <row r="46" spans="1:8" ht="63" x14ac:dyDescent="0.25">
      <c r="A46" s="41"/>
      <c r="B46" s="26"/>
      <c r="C46" s="16"/>
      <c r="D46" s="16"/>
      <c r="E46" s="16"/>
      <c r="F46" s="16"/>
      <c r="G46" s="10" t="s">
        <v>77</v>
      </c>
      <c r="H46" s="11">
        <v>4</v>
      </c>
    </row>
    <row r="47" spans="1:8" ht="94.5" x14ac:dyDescent="0.25">
      <c r="A47" s="41"/>
      <c r="B47" s="26"/>
      <c r="C47" s="16"/>
      <c r="D47" s="16"/>
      <c r="E47" s="16"/>
      <c r="F47" s="16"/>
      <c r="G47" s="10" t="s">
        <v>79</v>
      </c>
      <c r="H47" s="11">
        <v>4</v>
      </c>
    </row>
    <row r="48" spans="1:8" ht="16.5" thickBot="1" x14ac:dyDescent="0.3">
      <c r="A48" s="41"/>
      <c r="B48" s="26"/>
      <c r="C48" s="17"/>
      <c r="D48" s="17"/>
      <c r="E48" s="17"/>
      <c r="F48" s="17"/>
      <c r="G48" s="30" t="s">
        <v>8</v>
      </c>
      <c r="H48" s="32">
        <f>SUM(H44:H47)</f>
        <v>28</v>
      </c>
    </row>
    <row r="49" spans="1:8" ht="102" customHeight="1" thickBot="1" x14ac:dyDescent="0.3">
      <c r="A49" s="42"/>
      <c r="B49" s="27"/>
      <c r="C49" s="18" t="s">
        <v>113</v>
      </c>
      <c r="D49" s="18"/>
      <c r="E49" s="18"/>
      <c r="F49" s="19"/>
      <c r="G49" s="31"/>
      <c r="H49" s="33"/>
    </row>
    <row r="50" spans="1:8" ht="16.5" customHeight="1" x14ac:dyDescent="0.25">
      <c r="A50" s="40">
        <v>10</v>
      </c>
      <c r="B50" s="25" t="s">
        <v>103</v>
      </c>
      <c r="C50" s="15" t="s">
        <v>44</v>
      </c>
      <c r="D50" s="15" t="s">
        <v>45</v>
      </c>
      <c r="E50" s="15" t="s">
        <v>46</v>
      </c>
      <c r="F50" s="15" t="s">
        <v>47</v>
      </c>
      <c r="G50" s="28" t="s">
        <v>82</v>
      </c>
      <c r="H50" s="29"/>
    </row>
    <row r="51" spans="1:8" ht="31.5" x14ac:dyDescent="0.25">
      <c r="A51" s="41"/>
      <c r="B51" s="26"/>
      <c r="C51" s="16"/>
      <c r="D51" s="16"/>
      <c r="E51" s="16"/>
      <c r="F51" s="16"/>
      <c r="G51" s="10" t="s">
        <v>91</v>
      </c>
      <c r="H51" s="11">
        <v>4</v>
      </c>
    </row>
    <row r="52" spans="1:8" ht="31.5" x14ac:dyDescent="0.25">
      <c r="A52" s="41"/>
      <c r="B52" s="26"/>
      <c r="C52" s="16"/>
      <c r="D52" s="16"/>
      <c r="E52" s="16"/>
      <c r="F52" s="16"/>
      <c r="G52" s="10" t="s">
        <v>92</v>
      </c>
      <c r="H52" s="11">
        <v>8</v>
      </c>
    </row>
    <row r="53" spans="1:8" ht="33" customHeight="1" thickBot="1" x14ac:dyDescent="0.3">
      <c r="A53" s="41"/>
      <c r="B53" s="26"/>
      <c r="C53" s="17"/>
      <c r="D53" s="17"/>
      <c r="E53" s="17"/>
      <c r="F53" s="17"/>
      <c r="G53" s="30" t="s">
        <v>8</v>
      </c>
      <c r="H53" s="32">
        <f>SUM(H51:H52)</f>
        <v>12</v>
      </c>
    </row>
    <row r="54" spans="1:8" ht="97.5" customHeight="1" thickBot="1" x14ac:dyDescent="0.3">
      <c r="A54" s="42"/>
      <c r="B54" s="27"/>
      <c r="C54" s="18" t="s">
        <v>114</v>
      </c>
      <c r="D54" s="18"/>
      <c r="E54" s="18"/>
      <c r="F54" s="19"/>
      <c r="G54" s="31"/>
      <c r="H54" s="33"/>
    </row>
    <row r="55" spans="1:8" ht="16.5" customHeight="1" x14ac:dyDescent="0.25">
      <c r="A55" s="40">
        <v>11</v>
      </c>
      <c r="B55" s="25" t="s">
        <v>103</v>
      </c>
      <c r="C55" s="15" t="s">
        <v>48</v>
      </c>
      <c r="D55" s="15" t="s">
        <v>49</v>
      </c>
      <c r="E55" s="15" t="s">
        <v>50</v>
      </c>
      <c r="F55" s="15" t="s">
        <v>51</v>
      </c>
      <c r="G55" s="28" t="s">
        <v>82</v>
      </c>
      <c r="H55" s="29"/>
    </row>
    <row r="56" spans="1:8" ht="31.5" x14ac:dyDescent="0.25">
      <c r="A56" s="41"/>
      <c r="B56" s="26"/>
      <c r="C56" s="16"/>
      <c r="D56" s="16"/>
      <c r="E56" s="16"/>
      <c r="F56" s="16"/>
      <c r="G56" s="10" t="s">
        <v>91</v>
      </c>
      <c r="H56" s="11">
        <v>4</v>
      </c>
    </row>
    <row r="57" spans="1:8" x14ac:dyDescent="0.25">
      <c r="A57" s="41"/>
      <c r="B57" s="26"/>
      <c r="C57" s="16"/>
      <c r="D57" s="16"/>
      <c r="E57" s="16"/>
      <c r="F57" s="16"/>
      <c r="G57" s="10" t="s">
        <v>93</v>
      </c>
      <c r="H57" s="11">
        <v>6</v>
      </c>
    </row>
    <row r="58" spans="1:8" ht="32.25" thickBot="1" x14ac:dyDescent="0.3">
      <c r="A58" s="41"/>
      <c r="B58" s="26"/>
      <c r="C58" s="16"/>
      <c r="D58" s="16"/>
      <c r="E58" s="16"/>
      <c r="F58" s="16"/>
      <c r="G58" s="10" t="s">
        <v>94</v>
      </c>
      <c r="H58" s="11">
        <v>7</v>
      </c>
    </row>
    <row r="59" spans="1:8" x14ac:dyDescent="0.25">
      <c r="A59" s="41"/>
      <c r="B59" s="26"/>
      <c r="C59" s="16"/>
      <c r="D59" s="16"/>
      <c r="E59" s="16"/>
      <c r="F59" s="16"/>
      <c r="G59" s="28" t="s">
        <v>81</v>
      </c>
      <c r="H59" s="29"/>
    </row>
    <row r="60" spans="1:8" ht="78.75" x14ac:dyDescent="0.25">
      <c r="A60" s="41"/>
      <c r="B60" s="26"/>
      <c r="C60" s="16"/>
      <c r="D60" s="16"/>
      <c r="E60" s="16"/>
      <c r="F60" s="16"/>
      <c r="G60" s="10" t="s">
        <v>86</v>
      </c>
      <c r="H60" s="11">
        <v>10</v>
      </c>
    </row>
    <row r="61" spans="1:8" ht="16.5" thickBot="1" x14ac:dyDescent="0.3">
      <c r="A61" s="41"/>
      <c r="B61" s="26"/>
      <c r="C61" s="17"/>
      <c r="D61" s="17"/>
      <c r="E61" s="17"/>
      <c r="F61" s="17"/>
      <c r="G61" s="30" t="s">
        <v>8</v>
      </c>
      <c r="H61" s="32">
        <f>SUM(H56:H58,H60:H60)</f>
        <v>27</v>
      </c>
    </row>
    <row r="62" spans="1:8" ht="99" customHeight="1" thickBot="1" x14ac:dyDescent="0.3">
      <c r="A62" s="42"/>
      <c r="B62" s="27"/>
      <c r="C62" s="18" t="s">
        <v>115</v>
      </c>
      <c r="D62" s="18"/>
      <c r="E62" s="18"/>
      <c r="F62" s="19"/>
      <c r="G62" s="31"/>
      <c r="H62" s="33"/>
    </row>
    <row r="63" spans="1:8" ht="16.5" customHeight="1" x14ac:dyDescent="0.25">
      <c r="A63" s="40">
        <v>12</v>
      </c>
      <c r="B63" s="25" t="s">
        <v>103</v>
      </c>
      <c r="C63" s="15" t="s">
        <v>52</v>
      </c>
      <c r="D63" s="15" t="s">
        <v>53</v>
      </c>
      <c r="E63" s="15" t="s">
        <v>54</v>
      </c>
      <c r="F63" s="15" t="s">
        <v>55</v>
      </c>
      <c r="G63" s="28" t="s">
        <v>82</v>
      </c>
      <c r="H63" s="29"/>
    </row>
    <row r="64" spans="1:8" ht="32.25" thickBot="1" x14ac:dyDescent="0.3">
      <c r="A64" s="41"/>
      <c r="B64" s="26"/>
      <c r="C64" s="16"/>
      <c r="D64" s="16"/>
      <c r="E64" s="16"/>
      <c r="F64" s="16"/>
      <c r="G64" s="10" t="s">
        <v>94</v>
      </c>
      <c r="H64" s="11">
        <v>7</v>
      </c>
    </row>
    <row r="65" spans="1:8" x14ac:dyDescent="0.25">
      <c r="A65" s="41"/>
      <c r="B65" s="26"/>
      <c r="C65" s="16"/>
      <c r="D65" s="16"/>
      <c r="E65" s="16"/>
      <c r="F65" s="16"/>
      <c r="G65" s="28" t="s">
        <v>81</v>
      </c>
      <c r="H65" s="29"/>
    </row>
    <row r="66" spans="1:8" ht="78.75" x14ac:dyDescent="0.25">
      <c r="A66" s="41"/>
      <c r="B66" s="26"/>
      <c r="C66" s="16"/>
      <c r="D66" s="16"/>
      <c r="E66" s="16"/>
      <c r="F66" s="16"/>
      <c r="G66" s="10" t="s">
        <v>86</v>
      </c>
      <c r="H66" s="11">
        <v>12</v>
      </c>
    </row>
    <row r="67" spans="1:8" ht="16.5" thickBot="1" x14ac:dyDescent="0.3">
      <c r="A67" s="41"/>
      <c r="B67" s="26"/>
      <c r="C67" s="17"/>
      <c r="D67" s="17"/>
      <c r="E67" s="17"/>
      <c r="F67" s="17"/>
      <c r="G67" s="30" t="s">
        <v>8</v>
      </c>
      <c r="H67" s="32">
        <f>SUM(H64:H64,H66:H66)</f>
        <v>19</v>
      </c>
    </row>
    <row r="68" spans="1:8" ht="102" customHeight="1" thickBot="1" x14ac:dyDescent="0.3">
      <c r="A68" s="42"/>
      <c r="B68" s="27"/>
      <c r="C68" s="18" t="s">
        <v>116</v>
      </c>
      <c r="D68" s="18"/>
      <c r="E68" s="18"/>
      <c r="F68" s="19"/>
      <c r="G68" s="31"/>
      <c r="H68" s="33"/>
    </row>
    <row r="69" spans="1:8" ht="16.5" customHeight="1" x14ac:dyDescent="0.25">
      <c r="A69" s="40">
        <v>13</v>
      </c>
      <c r="B69" s="25" t="s">
        <v>104</v>
      </c>
      <c r="C69" s="15" t="s">
        <v>56</v>
      </c>
      <c r="D69" s="15" t="s">
        <v>57</v>
      </c>
      <c r="E69" s="15" t="s">
        <v>58</v>
      </c>
      <c r="F69" s="15" t="s">
        <v>59</v>
      </c>
      <c r="G69" s="28" t="s">
        <v>83</v>
      </c>
      <c r="H69" s="29"/>
    </row>
    <row r="70" spans="1:8" x14ac:dyDescent="0.25">
      <c r="A70" s="41"/>
      <c r="B70" s="26"/>
      <c r="C70" s="16"/>
      <c r="D70" s="16"/>
      <c r="E70" s="16"/>
      <c r="F70" s="16"/>
      <c r="G70" s="10" t="s">
        <v>89</v>
      </c>
      <c r="H70" s="11">
        <v>18</v>
      </c>
    </row>
    <row r="71" spans="1:8" ht="77.25" customHeight="1" thickBot="1" x14ac:dyDescent="0.3">
      <c r="A71" s="41"/>
      <c r="B71" s="26"/>
      <c r="C71" s="17"/>
      <c r="D71" s="17"/>
      <c r="E71" s="17"/>
      <c r="F71" s="17"/>
      <c r="G71" s="30" t="s">
        <v>8</v>
      </c>
      <c r="H71" s="32">
        <f>SUM(H70:H70)</f>
        <v>18</v>
      </c>
    </row>
    <row r="72" spans="1:8" ht="90" customHeight="1" thickBot="1" x14ac:dyDescent="0.3">
      <c r="A72" s="42"/>
      <c r="B72" s="27"/>
      <c r="C72" s="18" t="s">
        <v>117</v>
      </c>
      <c r="D72" s="18"/>
      <c r="E72" s="18"/>
      <c r="F72" s="19"/>
      <c r="G72" s="31"/>
      <c r="H72" s="33"/>
    </row>
    <row r="73" spans="1:8" ht="16.5" customHeight="1" x14ac:dyDescent="0.25">
      <c r="A73" s="40">
        <v>14</v>
      </c>
      <c r="B73" s="25" t="s">
        <v>104</v>
      </c>
      <c r="C73" s="15" t="s">
        <v>60</v>
      </c>
      <c r="D73" s="15" t="s">
        <v>61</v>
      </c>
      <c r="E73" s="15" t="s">
        <v>62</v>
      </c>
      <c r="F73" s="15"/>
      <c r="G73" s="28" t="s">
        <v>83</v>
      </c>
      <c r="H73" s="29"/>
    </row>
    <row r="74" spans="1:8" ht="16.5" thickBot="1" x14ac:dyDescent="0.3">
      <c r="A74" s="41"/>
      <c r="B74" s="26"/>
      <c r="C74" s="16"/>
      <c r="D74" s="16"/>
      <c r="E74" s="16"/>
      <c r="F74" s="16"/>
      <c r="G74" s="10" t="s">
        <v>89</v>
      </c>
      <c r="H74" s="11">
        <v>18</v>
      </c>
    </row>
    <row r="75" spans="1:8" x14ac:dyDescent="0.25">
      <c r="A75" s="41"/>
      <c r="B75" s="26"/>
      <c r="C75" s="16"/>
      <c r="D75" s="16"/>
      <c r="E75" s="16"/>
      <c r="F75" s="16"/>
      <c r="G75" s="28" t="s">
        <v>81</v>
      </c>
      <c r="H75" s="29"/>
    </row>
    <row r="76" spans="1:8" ht="78.75" x14ac:dyDescent="0.25">
      <c r="A76" s="41"/>
      <c r="B76" s="26"/>
      <c r="C76" s="16"/>
      <c r="D76" s="16"/>
      <c r="E76" s="16"/>
      <c r="F76" s="16"/>
      <c r="G76" s="10" t="s">
        <v>87</v>
      </c>
      <c r="H76" s="11">
        <v>5</v>
      </c>
    </row>
    <row r="77" spans="1:8" ht="16.5" thickBot="1" x14ac:dyDescent="0.3">
      <c r="A77" s="41"/>
      <c r="B77" s="26"/>
      <c r="C77" s="17"/>
      <c r="D77" s="17"/>
      <c r="E77" s="17"/>
      <c r="F77" s="17"/>
      <c r="G77" s="30" t="s">
        <v>8</v>
      </c>
      <c r="H77" s="32">
        <f>SUM(H74:H74,H76:H76)</f>
        <v>23</v>
      </c>
    </row>
    <row r="78" spans="1:8" ht="97.5" customHeight="1" thickBot="1" x14ac:dyDescent="0.3">
      <c r="A78" s="42"/>
      <c r="B78" s="27"/>
      <c r="C78" s="18" t="s">
        <v>118</v>
      </c>
      <c r="D78" s="18"/>
      <c r="E78" s="18"/>
      <c r="F78" s="19"/>
      <c r="G78" s="31"/>
      <c r="H78" s="33"/>
    </row>
    <row r="79" spans="1:8" ht="16.5" customHeight="1" x14ac:dyDescent="0.25">
      <c r="A79" s="40">
        <v>15</v>
      </c>
      <c r="B79" s="25" t="s">
        <v>104</v>
      </c>
      <c r="C79" s="15" t="s">
        <v>63</v>
      </c>
      <c r="D79" s="15" t="s">
        <v>64</v>
      </c>
      <c r="E79" s="15" t="s">
        <v>65</v>
      </c>
      <c r="F79" s="15"/>
      <c r="G79" s="28" t="s">
        <v>83</v>
      </c>
      <c r="H79" s="29"/>
    </row>
    <row r="80" spans="1:8" ht="31.5" x14ac:dyDescent="0.25">
      <c r="A80" s="41"/>
      <c r="B80" s="26"/>
      <c r="C80" s="16"/>
      <c r="D80" s="16"/>
      <c r="E80" s="16"/>
      <c r="F80" s="16"/>
      <c r="G80" s="10" t="s">
        <v>88</v>
      </c>
      <c r="H80" s="11">
        <v>36</v>
      </c>
    </row>
    <row r="81" spans="1:8" ht="48" thickBot="1" x14ac:dyDescent="0.3">
      <c r="A81" s="41"/>
      <c r="B81" s="26"/>
      <c r="C81" s="16"/>
      <c r="D81" s="16"/>
      <c r="E81" s="16"/>
      <c r="F81" s="16"/>
      <c r="G81" s="10" t="s">
        <v>95</v>
      </c>
      <c r="H81" s="11">
        <v>36</v>
      </c>
    </row>
    <row r="82" spans="1:8" x14ac:dyDescent="0.25">
      <c r="A82" s="41"/>
      <c r="B82" s="26"/>
      <c r="C82" s="16"/>
      <c r="D82" s="16"/>
      <c r="E82" s="16"/>
      <c r="F82" s="16"/>
      <c r="G82" s="28" t="s">
        <v>81</v>
      </c>
      <c r="H82" s="29"/>
    </row>
    <row r="83" spans="1:8" ht="78.75" x14ac:dyDescent="0.25">
      <c r="A83" s="41"/>
      <c r="B83" s="26"/>
      <c r="C83" s="16"/>
      <c r="D83" s="16"/>
      <c r="E83" s="16"/>
      <c r="F83" s="16"/>
      <c r="G83" s="10" t="s">
        <v>87</v>
      </c>
      <c r="H83" s="11">
        <v>5</v>
      </c>
    </row>
    <row r="84" spans="1:8" ht="16.5" thickBot="1" x14ac:dyDescent="0.3">
      <c r="A84" s="41"/>
      <c r="B84" s="26"/>
      <c r="C84" s="17"/>
      <c r="D84" s="17"/>
      <c r="E84" s="17"/>
      <c r="F84" s="17"/>
      <c r="G84" s="30" t="s">
        <v>8</v>
      </c>
      <c r="H84" s="32">
        <f>SUM(H80:H81,H83:H83)</f>
        <v>77</v>
      </c>
    </row>
    <row r="85" spans="1:8" ht="105" customHeight="1" thickBot="1" x14ac:dyDescent="0.3">
      <c r="A85" s="42"/>
      <c r="B85" s="27"/>
      <c r="C85" s="18" t="s">
        <v>119</v>
      </c>
      <c r="D85" s="18"/>
      <c r="E85" s="18"/>
      <c r="F85" s="19"/>
      <c r="G85" s="31"/>
      <c r="H85" s="33"/>
    </row>
    <row r="86" spans="1:8" ht="15.75" customHeight="1" x14ac:dyDescent="0.25">
      <c r="A86" s="40">
        <v>16</v>
      </c>
      <c r="B86" s="25" t="s">
        <v>101</v>
      </c>
      <c r="C86" s="15" t="s">
        <v>66</v>
      </c>
      <c r="D86" s="15" t="s">
        <v>67</v>
      </c>
      <c r="E86" s="15" t="s">
        <v>68</v>
      </c>
      <c r="F86" s="15" t="s">
        <v>69</v>
      </c>
      <c r="G86" s="28" t="s">
        <v>81</v>
      </c>
      <c r="H86" s="29"/>
    </row>
    <row r="87" spans="1:8" ht="78.75" x14ac:dyDescent="0.25">
      <c r="A87" s="41"/>
      <c r="B87" s="26"/>
      <c r="C87" s="16"/>
      <c r="D87" s="16"/>
      <c r="E87" s="16"/>
      <c r="F87" s="16"/>
      <c r="G87" s="10" t="s">
        <v>90</v>
      </c>
      <c r="H87" s="11">
        <v>50</v>
      </c>
    </row>
    <row r="88" spans="1:8" ht="95.25" thickBot="1" x14ac:dyDescent="0.3">
      <c r="A88" s="41"/>
      <c r="B88" s="26"/>
      <c r="C88" s="16"/>
      <c r="D88" s="16"/>
      <c r="E88" s="16"/>
      <c r="F88" s="16"/>
      <c r="G88" s="10" t="s">
        <v>98</v>
      </c>
      <c r="H88" s="11">
        <v>18</v>
      </c>
    </row>
    <row r="89" spans="1:8" x14ac:dyDescent="0.25">
      <c r="A89" s="41"/>
      <c r="B89" s="26"/>
      <c r="C89" s="16"/>
      <c r="D89" s="16"/>
      <c r="E89" s="16"/>
      <c r="F89" s="16"/>
      <c r="G89" s="28" t="s">
        <v>80</v>
      </c>
      <c r="H89" s="29"/>
    </row>
    <row r="90" spans="1:8" ht="63" x14ac:dyDescent="0.25">
      <c r="A90" s="41"/>
      <c r="B90" s="26"/>
      <c r="C90" s="16"/>
      <c r="D90" s="16"/>
      <c r="E90" s="16"/>
      <c r="F90" s="16"/>
      <c r="G90" s="10" t="s">
        <v>84</v>
      </c>
      <c r="H90" s="11">
        <v>5</v>
      </c>
    </row>
    <row r="91" spans="1:8" ht="16.5" thickBot="1" x14ac:dyDescent="0.3">
      <c r="A91" s="41"/>
      <c r="B91" s="26"/>
      <c r="C91" s="17"/>
      <c r="D91" s="17"/>
      <c r="E91" s="17"/>
      <c r="F91" s="17"/>
      <c r="G91" s="30" t="s">
        <v>8</v>
      </c>
      <c r="H91" s="32">
        <f>SUM(H87:H88,H90:H90)</f>
        <v>73</v>
      </c>
    </row>
    <row r="92" spans="1:8" ht="140.25" customHeight="1" thickBot="1" x14ac:dyDescent="0.3">
      <c r="A92" s="42"/>
      <c r="B92" s="27"/>
      <c r="C92" s="18" t="s">
        <v>120</v>
      </c>
      <c r="D92" s="18"/>
      <c r="E92" s="18"/>
      <c r="F92" s="19"/>
      <c r="G92" s="31"/>
      <c r="H92" s="33"/>
    </row>
    <row r="93" spans="1:8" ht="16.5" customHeight="1" x14ac:dyDescent="0.25">
      <c r="A93" s="40">
        <v>17</v>
      </c>
      <c r="B93" s="25" t="s">
        <v>100</v>
      </c>
      <c r="C93" s="15" t="s">
        <v>70</v>
      </c>
      <c r="D93" s="15" t="s">
        <v>71</v>
      </c>
      <c r="E93" s="15" t="s">
        <v>72</v>
      </c>
      <c r="F93" s="15"/>
      <c r="G93" s="28" t="s">
        <v>81</v>
      </c>
      <c r="H93" s="29"/>
    </row>
    <row r="94" spans="1:8" ht="78.75" x14ac:dyDescent="0.25">
      <c r="A94" s="41"/>
      <c r="B94" s="26"/>
      <c r="C94" s="16"/>
      <c r="D94" s="16"/>
      <c r="E94" s="16"/>
      <c r="F94" s="16"/>
      <c r="G94" s="10" t="s">
        <v>87</v>
      </c>
      <c r="H94" s="11">
        <v>6</v>
      </c>
    </row>
    <row r="95" spans="1:8" ht="16.5" thickBot="1" x14ac:dyDescent="0.3">
      <c r="A95" s="41"/>
      <c r="B95" s="26"/>
      <c r="C95" s="17"/>
      <c r="D95" s="17"/>
      <c r="E95" s="17"/>
      <c r="F95" s="17"/>
      <c r="G95" s="30" t="s">
        <v>8</v>
      </c>
      <c r="H95" s="32">
        <f>SUM(H94:H94)</f>
        <v>6</v>
      </c>
    </row>
    <row r="96" spans="1:8" ht="110.25" customHeight="1" thickBot="1" x14ac:dyDescent="0.3">
      <c r="A96" s="42"/>
      <c r="B96" s="27"/>
      <c r="C96" s="18" t="s">
        <v>121</v>
      </c>
      <c r="D96" s="18"/>
      <c r="E96" s="18"/>
      <c r="F96" s="19"/>
      <c r="G96" s="31"/>
      <c r="H96" s="33"/>
    </row>
    <row r="97" spans="1:8" ht="16.5" thickBot="1" x14ac:dyDescent="0.3">
      <c r="A97" s="34" t="s">
        <v>124</v>
      </c>
      <c r="B97" s="35"/>
      <c r="C97" s="35"/>
      <c r="D97" s="35"/>
      <c r="E97" s="36"/>
      <c r="F97" s="37">
        <f>H95+H91+H84+H77+H71+H67+H61+H53+H48+H41+H35+H30+H26+H18+H13+H9+H4</f>
        <v>558</v>
      </c>
      <c r="G97" s="38"/>
      <c r="H97" s="39"/>
    </row>
    <row r="98" spans="1:8" ht="300" customHeight="1" thickBot="1" x14ac:dyDescent="0.3">
      <c r="A98" s="20" t="s">
        <v>9</v>
      </c>
      <c r="B98" s="21"/>
      <c r="C98" s="22" t="s">
        <v>122</v>
      </c>
      <c r="D98" s="23"/>
      <c r="E98" s="23"/>
      <c r="F98" s="24"/>
      <c r="G98" s="12" t="s">
        <v>125</v>
      </c>
      <c r="H98" s="13" t="s">
        <v>127</v>
      </c>
    </row>
    <row r="99" spans="1:8" ht="300" customHeight="1" thickBot="1" x14ac:dyDescent="0.3">
      <c r="A99" s="20" t="s">
        <v>9</v>
      </c>
      <c r="B99" s="21"/>
      <c r="C99" s="22" t="s">
        <v>123</v>
      </c>
      <c r="D99" s="23"/>
      <c r="E99" s="23"/>
      <c r="F99" s="24"/>
      <c r="G99" s="14" t="s">
        <v>126</v>
      </c>
      <c r="H99" s="13" t="s">
        <v>127</v>
      </c>
    </row>
    <row r="100" spans="1:8" ht="62.25" customHeight="1" x14ac:dyDescent="0.25"/>
  </sheetData>
  <sheetProtection algorithmName="SHA-512" hashValue="H1+uUoE7cLbigVvvUrurURUkhAD2ZAlwyrquj4HKah0sFfGBJJEyOCRNN6KAD/LQdJ2K2/ynidLjU9hDQSw9qg==" saltValue="9G8tqopNiWknVqs5ZYxtFw==" spinCount="100000" sheet="1" formatCells="0" formatColumns="0" formatRows="0" insertColumns="0" insertRows="0" sort="0" autoFilter="0"/>
  <autoFilter ref="A1:H435" xr:uid="{00000000-0009-0000-0000-000000000000}"/>
  <mergeCells count="182">
    <mergeCell ref="B50:B54"/>
    <mergeCell ref="B55:B62"/>
    <mergeCell ref="B69:B72"/>
    <mergeCell ref="G50:H50"/>
    <mergeCell ref="G53:G54"/>
    <mergeCell ref="H53:H54"/>
    <mergeCell ref="C54:F54"/>
    <mergeCell ref="G55:H55"/>
    <mergeCell ref="G59:H59"/>
    <mergeCell ref="G61:G62"/>
    <mergeCell ref="H61:H62"/>
    <mergeCell ref="C62:F62"/>
    <mergeCell ref="B63:B68"/>
    <mergeCell ref="G63:H63"/>
    <mergeCell ref="G65:H65"/>
    <mergeCell ref="G67:G68"/>
    <mergeCell ref="H67:H68"/>
    <mergeCell ref="C68:F68"/>
    <mergeCell ref="G69:H69"/>
    <mergeCell ref="G71:G72"/>
    <mergeCell ref="H71:H72"/>
    <mergeCell ref="C50:C53"/>
    <mergeCell ref="D50:D53"/>
    <mergeCell ref="E50:E53"/>
    <mergeCell ref="B43:B49"/>
    <mergeCell ref="G43:H43"/>
    <mergeCell ref="G48:G49"/>
    <mergeCell ref="H48:H49"/>
    <mergeCell ref="C49:F49"/>
    <mergeCell ref="C43:C48"/>
    <mergeCell ref="D43:D48"/>
    <mergeCell ref="E43:E48"/>
    <mergeCell ref="F43:F48"/>
    <mergeCell ref="B37:B42"/>
    <mergeCell ref="G37:H37"/>
    <mergeCell ref="G41:G42"/>
    <mergeCell ref="H41:H42"/>
    <mergeCell ref="C42:F42"/>
    <mergeCell ref="C37:C41"/>
    <mergeCell ref="D37:D41"/>
    <mergeCell ref="E37:E41"/>
    <mergeCell ref="F37:F41"/>
    <mergeCell ref="B32:B36"/>
    <mergeCell ref="G32:H32"/>
    <mergeCell ref="G35:G36"/>
    <mergeCell ref="H35:H36"/>
    <mergeCell ref="C36:F36"/>
    <mergeCell ref="C32:C35"/>
    <mergeCell ref="D32:D35"/>
    <mergeCell ref="E32:E35"/>
    <mergeCell ref="F32:F35"/>
    <mergeCell ref="B28:B31"/>
    <mergeCell ref="G28:H28"/>
    <mergeCell ref="G30:G31"/>
    <mergeCell ref="H30:H31"/>
    <mergeCell ref="C31:F31"/>
    <mergeCell ref="C28:C30"/>
    <mergeCell ref="D28:D30"/>
    <mergeCell ref="E28:E30"/>
    <mergeCell ref="F28:F30"/>
    <mergeCell ref="C20:C26"/>
    <mergeCell ref="D20:D26"/>
    <mergeCell ref="B20:B27"/>
    <mergeCell ref="G20:H20"/>
    <mergeCell ref="G24:H24"/>
    <mergeCell ref="G26:G27"/>
    <mergeCell ref="H26:H27"/>
    <mergeCell ref="C27:F27"/>
    <mergeCell ref="E20:E26"/>
    <mergeCell ref="F20:F26"/>
    <mergeCell ref="B15:B19"/>
    <mergeCell ref="G15:H15"/>
    <mergeCell ref="G18:G19"/>
    <mergeCell ref="H18:H19"/>
    <mergeCell ref="C19:F19"/>
    <mergeCell ref="C15:C18"/>
    <mergeCell ref="D15:D18"/>
    <mergeCell ref="E15:E18"/>
    <mergeCell ref="F15:F18"/>
    <mergeCell ref="A69:A72"/>
    <mergeCell ref="A73:A78"/>
    <mergeCell ref="A79:A85"/>
    <mergeCell ref="A86:A92"/>
    <mergeCell ref="A93:A96"/>
    <mergeCell ref="A2:A5"/>
    <mergeCell ref="A6:A10"/>
    <mergeCell ref="A11:A14"/>
    <mergeCell ref="A55:A62"/>
    <mergeCell ref="A63:A68"/>
    <mergeCell ref="A15:A19"/>
    <mergeCell ref="A20:A27"/>
    <mergeCell ref="A28:A31"/>
    <mergeCell ref="A32:A36"/>
    <mergeCell ref="A37:A42"/>
    <mergeCell ref="A43:A49"/>
    <mergeCell ref="A50:A54"/>
    <mergeCell ref="B2:B5"/>
    <mergeCell ref="G2:H2"/>
    <mergeCell ref="G4:G5"/>
    <mergeCell ref="H4:H5"/>
    <mergeCell ref="C5:F5"/>
    <mergeCell ref="C2:C4"/>
    <mergeCell ref="D2:D4"/>
    <mergeCell ref="E2:E4"/>
    <mergeCell ref="F2:F4"/>
    <mergeCell ref="B6:B10"/>
    <mergeCell ref="G6:H6"/>
    <mergeCell ref="G9:G10"/>
    <mergeCell ref="H9:H10"/>
    <mergeCell ref="C10:F10"/>
    <mergeCell ref="C6:C9"/>
    <mergeCell ref="D6:D9"/>
    <mergeCell ref="E6:E9"/>
    <mergeCell ref="F6:F9"/>
    <mergeCell ref="B11:B14"/>
    <mergeCell ref="G11:H11"/>
    <mergeCell ref="G13:G14"/>
    <mergeCell ref="H13:H14"/>
    <mergeCell ref="C14:F14"/>
    <mergeCell ref="C11:C13"/>
    <mergeCell ref="D11:D13"/>
    <mergeCell ref="E11:E13"/>
    <mergeCell ref="F11:F13"/>
    <mergeCell ref="B73:B78"/>
    <mergeCell ref="G73:H73"/>
    <mergeCell ref="G75:H75"/>
    <mergeCell ref="G77:G78"/>
    <mergeCell ref="H77:H78"/>
    <mergeCell ref="C78:F78"/>
    <mergeCell ref="A97:E97"/>
    <mergeCell ref="F97:H97"/>
    <mergeCell ref="A98:B98"/>
    <mergeCell ref="C98:F98"/>
    <mergeCell ref="H95:H96"/>
    <mergeCell ref="C96:F96"/>
    <mergeCell ref="B79:B85"/>
    <mergeCell ref="G79:H79"/>
    <mergeCell ref="G82:H82"/>
    <mergeCell ref="G84:G85"/>
    <mergeCell ref="H84:H85"/>
    <mergeCell ref="C85:F85"/>
    <mergeCell ref="G89:H89"/>
    <mergeCell ref="G91:G92"/>
    <mergeCell ref="A99:B99"/>
    <mergeCell ref="C99:F99"/>
    <mergeCell ref="B86:B92"/>
    <mergeCell ref="G86:H86"/>
    <mergeCell ref="G95:G96"/>
    <mergeCell ref="H91:H92"/>
    <mergeCell ref="C92:F92"/>
    <mergeCell ref="B93:B96"/>
    <mergeCell ref="G93:H93"/>
    <mergeCell ref="C86:C91"/>
    <mergeCell ref="D86:D91"/>
    <mergeCell ref="E86:E91"/>
    <mergeCell ref="F86:F91"/>
    <mergeCell ref="C93:C95"/>
    <mergeCell ref="D93:D95"/>
    <mergeCell ref="E93:E95"/>
    <mergeCell ref="F93:F95"/>
    <mergeCell ref="F50:F53"/>
    <mergeCell ref="C55:C61"/>
    <mergeCell ref="D55:D61"/>
    <mergeCell ref="E55:E61"/>
    <mergeCell ref="F55:F61"/>
    <mergeCell ref="C63:C67"/>
    <mergeCell ref="D63:D67"/>
    <mergeCell ref="E63:E67"/>
    <mergeCell ref="F63:F67"/>
    <mergeCell ref="C69:C71"/>
    <mergeCell ref="D69:D71"/>
    <mergeCell ref="E69:E71"/>
    <mergeCell ref="F69:F71"/>
    <mergeCell ref="C73:C77"/>
    <mergeCell ref="D73:D77"/>
    <mergeCell ref="E73:E77"/>
    <mergeCell ref="F73:F77"/>
    <mergeCell ref="C79:C84"/>
    <mergeCell ref="D79:D84"/>
    <mergeCell ref="E79:E84"/>
    <mergeCell ref="F79:F84"/>
    <mergeCell ref="C72:F7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28B02-9CCF-4A19-93F8-067C19D19770}">
  <dimension ref="A1:R77"/>
  <sheetViews>
    <sheetView zoomScale="85" zoomScaleNormal="85" workbookViewId="0">
      <selection activeCell="G4" sqref="G4"/>
    </sheetView>
  </sheetViews>
  <sheetFormatPr defaultColWidth="9.140625" defaultRowHeight="15.75" x14ac:dyDescent="0.25"/>
  <cols>
    <col min="1" max="1" width="12" style="3" customWidth="1"/>
    <col min="2" max="2" width="20" style="58" customWidth="1"/>
    <col min="3" max="3" width="23" style="3" customWidth="1"/>
    <col min="4" max="4" width="28.7109375" style="3" customWidth="1"/>
    <col min="5" max="5" width="24.5703125" style="3" customWidth="1"/>
    <col min="6" max="6" width="28" style="3" customWidth="1"/>
    <col min="7" max="7" width="33.85546875" style="3" customWidth="1"/>
    <col min="8" max="8" width="20.85546875" style="3" customWidth="1"/>
    <col min="9" max="16384" width="9.140625" style="2"/>
  </cols>
  <sheetData>
    <row r="1" spans="1:18" s="1" customFormat="1" ht="48" thickBot="1" x14ac:dyDescent="0.3">
      <c r="A1" s="5" t="s">
        <v>0</v>
      </c>
      <c r="B1" s="62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18" x14ac:dyDescent="0.25">
      <c r="A2" s="40">
        <v>1</v>
      </c>
      <c r="B2" s="53" t="s">
        <v>393</v>
      </c>
      <c r="C2" s="15" t="s">
        <v>409</v>
      </c>
      <c r="D2" s="15" t="s">
        <v>408</v>
      </c>
      <c r="E2" s="15" t="s">
        <v>407</v>
      </c>
      <c r="F2" s="15" t="s">
        <v>406</v>
      </c>
      <c r="G2" s="28" t="s">
        <v>153</v>
      </c>
      <c r="H2" s="29"/>
    </row>
    <row r="3" spans="1:18" ht="31.5" x14ac:dyDescent="0.25">
      <c r="A3" s="41"/>
      <c r="B3" s="52"/>
      <c r="C3" s="16"/>
      <c r="D3" s="16"/>
      <c r="E3" s="16"/>
      <c r="F3" s="16"/>
      <c r="G3" s="57" t="s">
        <v>405</v>
      </c>
      <c r="H3" s="11">
        <v>4</v>
      </c>
    </row>
    <row r="4" spans="1:18" ht="32.25" thickBot="1" x14ac:dyDescent="0.3">
      <c r="A4" s="41"/>
      <c r="B4" s="52"/>
      <c r="C4" s="16"/>
      <c r="D4" s="16"/>
      <c r="E4" s="16"/>
      <c r="F4" s="16"/>
      <c r="G4" s="10" t="s">
        <v>388</v>
      </c>
      <c r="H4" s="11">
        <v>10</v>
      </c>
    </row>
    <row r="5" spans="1:18" x14ac:dyDescent="0.25">
      <c r="A5" s="41"/>
      <c r="B5" s="52"/>
      <c r="C5" s="16"/>
      <c r="D5" s="16"/>
      <c r="E5" s="16"/>
      <c r="F5" s="16"/>
      <c r="G5" s="28" t="s">
        <v>374</v>
      </c>
      <c r="H5" s="29"/>
    </row>
    <row r="6" spans="1:18" ht="31.5" x14ac:dyDescent="0.25">
      <c r="A6" s="41"/>
      <c r="B6" s="52"/>
      <c r="C6" s="16"/>
      <c r="D6" s="16"/>
      <c r="E6" s="16"/>
      <c r="F6" s="16"/>
      <c r="G6" s="10" t="s">
        <v>398</v>
      </c>
      <c r="H6" s="11">
        <v>5</v>
      </c>
    </row>
    <row r="7" spans="1:18" ht="31.5" x14ac:dyDescent="0.25">
      <c r="A7" s="41"/>
      <c r="B7" s="52"/>
      <c r="C7" s="16"/>
      <c r="D7" s="16"/>
      <c r="E7" s="16"/>
      <c r="F7" s="16"/>
      <c r="G7" s="10" t="s">
        <v>404</v>
      </c>
      <c r="H7" s="11">
        <v>10</v>
      </c>
    </row>
    <row r="8" spans="1:18" ht="16.5" thickBot="1" x14ac:dyDescent="0.3">
      <c r="A8" s="41"/>
      <c r="B8" s="52"/>
      <c r="C8" s="17"/>
      <c r="D8" s="17"/>
      <c r="E8" s="17"/>
      <c r="F8" s="17"/>
      <c r="G8" s="30" t="s">
        <v>8</v>
      </c>
      <c r="H8" s="32">
        <f>SUM(H3:H4,H6:H7)</f>
        <v>29</v>
      </c>
    </row>
    <row r="9" spans="1:18" ht="105" customHeight="1" thickBot="1" x14ac:dyDescent="0.3">
      <c r="A9" s="42"/>
      <c r="B9" s="51"/>
      <c r="C9" s="18" t="s">
        <v>403</v>
      </c>
      <c r="D9" s="18"/>
      <c r="E9" s="18"/>
      <c r="F9" s="19"/>
      <c r="G9" s="31"/>
      <c r="H9" s="33"/>
    </row>
    <row r="10" spans="1:18" x14ac:dyDescent="0.25">
      <c r="A10" s="40">
        <v>2</v>
      </c>
      <c r="B10" s="53" t="s">
        <v>402</v>
      </c>
      <c r="C10" s="15" t="s">
        <v>401</v>
      </c>
      <c r="D10" s="15" t="s">
        <v>400</v>
      </c>
      <c r="E10" s="15" t="s">
        <v>46</v>
      </c>
      <c r="F10" s="15" t="s">
        <v>399</v>
      </c>
      <c r="G10" s="28" t="s">
        <v>374</v>
      </c>
      <c r="H10" s="29"/>
    </row>
    <row r="11" spans="1:18" ht="31.5" x14ac:dyDescent="0.25">
      <c r="A11" s="41"/>
      <c r="B11" s="52"/>
      <c r="C11" s="16"/>
      <c r="D11" s="16"/>
      <c r="E11" s="16"/>
      <c r="F11" s="16"/>
      <c r="G11" s="10" t="s">
        <v>398</v>
      </c>
      <c r="H11" s="11">
        <v>4</v>
      </c>
    </row>
    <row r="12" spans="1:18" ht="31.5" x14ac:dyDescent="0.25">
      <c r="A12" s="41"/>
      <c r="B12" s="52"/>
      <c r="C12" s="16"/>
      <c r="D12" s="16"/>
      <c r="E12" s="16"/>
      <c r="F12" s="16"/>
      <c r="G12" s="10" t="s">
        <v>397</v>
      </c>
      <c r="H12" s="11">
        <v>8</v>
      </c>
    </row>
    <row r="13" spans="1:18" ht="63" x14ac:dyDescent="0.25">
      <c r="A13" s="41"/>
      <c r="B13" s="52"/>
      <c r="C13" s="16"/>
      <c r="D13" s="16"/>
      <c r="E13" s="16"/>
      <c r="F13" s="16"/>
      <c r="G13" s="10" t="s">
        <v>373</v>
      </c>
      <c r="H13" s="11">
        <v>5</v>
      </c>
    </row>
    <row r="14" spans="1:18" ht="31.5" x14ac:dyDescent="0.25">
      <c r="A14" s="41"/>
      <c r="B14" s="52"/>
      <c r="C14" s="16"/>
      <c r="D14" s="16"/>
      <c r="E14" s="16"/>
      <c r="F14" s="16"/>
      <c r="G14" s="10" t="s">
        <v>396</v>
      </c>
      <c r="H14" s="11">
        <v>18</v>
      </c>
    </row>
    <row r="15" spans="1:18" ht="16.5" thickBot="1" x14ac:dyDescent="0.3">
      <c r="A15" s="41"/>
      <c r="B15" s="52"/>
      <c r="C15" s="17"/>
      <c r="D15" s="17"/>
      <c r="E15" s="17"/>
      <c r="F15" s="17"/>
      <c r="G15" s="30" t="s">
        <v>8</v>
      </c>
      <c r="H15" s="32">
        <f>SUM(H11:H14)</f>
        <v>35</v>
      </c>
    </row>
    <row r="16" spans="1:18" ht="96.75" customHeight="1" thickBot="1" x14ac:dyDescent="0.3">
      <c r="A16" s="42"/>
      <c r="B16" s="51"/>
      <c r="C16" s="18" t="s">
        <v>395</v>
      </c>
      <c r="D16" s="18"/>
      <c r="E16" s="18"/>
      <c r="F16" s="19"/>
      <c r="G16" s="31"/>
      <c r="H16" s="33"/>
      <c r="R16" s="2" t="s">
        <v>394</v>
      </c>
    </row>
    <row r="17" spans="1:8" x14ac:dyDescent="0.25">
      <c r="A17" s="40">
        <v>3</v>
      </c>
      <c r="B17" s="53" t="s">
        <v>393</v>
      </c>
      <c r="C17" s="15" t="s">
        <v>392</v>
      </c>
      <c r="D17" s="15" t="s">
        <v>391</v>
      </c>
      <c r="E17" s="15" t="s">
        <v>390</v>
      </c>
      <c r="F17" s="15" t="s">
        <v>389</v>
      </c>
      <c r="G17" s="61" t="s">
        <v>153</v>
      </c>
      <c r="H17" s="60"/>
    </row>
    <row r="18" spans="1:8" ht="32.25" thickBot="1" x14ac:dyDescent="0.3">
      <c r="A18" s="41"/>
      <c r="B18" s="52"/>
      <c r="C18" s="16"/>
      <c r="D18" s="16"/>
      <c r="E18" s="16"/>
      <c r="F18" s="16"/>
      <c r="G18" s="10" t="s">
        <v>388</v>
      </c>
      <c r="H18" s="11">
        <v>8</v>
      </c>
    </row>
    <row r="19" spans="1:8" x14ac:dyDescent="0.25">
      <c r="A19" s="41"/>
      <c r="B19" s="52"/>
      <c r="C19" s="16"/>
      <c r="D19" s="16"/>
      <c r="E19" s="16"/>
      <c r="F19" s="16"/>
      <c r="G19" s="28" t="s">
        <v>175</v>
      </c>
      <c r="H19" s="29"/>
    </row>
    <row r="20" spans="1:8" ht="48" thickBot="1" x14ac:dyDescent="0.3">
      <c r="A20" s="41"/>
      <c r="B20" s="52"/>
      <c r="C20" s="16"/>
      <c r="D20" s="16"/>
      <c r="E20" s="16"/>
      <c r="F20" s="16"/>
      <c r="G20" s="57" t="s">
        <v>384</v>
      </c>
      <c r="H20" s="11">
        <v>15</v>
      </c>
    </row>
    <row r="21" spans="1:8" x14ac:dyDescent="0.25">
      <c r="A21" s="41"/>
      <c r="B21" s="52"/>
      <c r="C21" s="16"/>
      <c r="D21" s="16"/>
      <c r="E21" s="16"/>
      <c r="F21" s="16"/>
      <c r="G21" s="28" t="s">
        <v>139</v>
      </c>
      <c r="H21" s="29"/>
    </row>
    <row r="22" spans="1:8" x14ac:dyDescent="0.25">
      <c r="A22" s="41"/>
      <c r="B22" s="52"/>
      <c r="C22" s="16"/>
      <c r="D22" s="16"/>
      <c r="E22" s="16"/>
      <c r="F22" s="16"/>
      <c r="G22" s="10" t="s">
        <v>172</v>
      </c>
      <c r="H22" s="11">
        <v>15</v>
      </c>
    </row>
    <row r="23" spans="1:8" ht="16.5" thickBot="1" x14ac:dyDescent="0.3">
      <c r="A23" s="41"/>
      <c r="B23" s="52"/>
      <c r="C23" s="16"/>
      <c r="D23" s="16"/>
      <c r="E23" s="16"/>
      <c r="F23" s="16"/>
      <c r="G23" s="10" t="s">
        <v>145</v>
      </c>
      <c r="H23" s="11">
        <v>30</v>
      </c>
    </row>
    <row r="24" spans="1:8" x14ac:dyDescent="0.25">
      <c r="A24" s="41"/>
      <c r="B24" s="52"/>
      <c r="C24" s="16"/>
      <c r="D24" s="16"/>
      <c r="E24" s="16"/>
      <c r="F24" s="16"/>
      <c r="G24" s="61" t="s">
        <v>217</v>
      </c>
      <c r="H24" s="60"/>
    </row>
    <row r="25" spans="1:8" ht="47.25" x14ac:dyDescent="0.25">
      <c r="A25" s="41"/>
      <c r="B25" s="52"/>
      <c r="C25" s="16"/>
      <c r="D25" s="16"/>
      <c r="E25" s="16"/>
      <c r="F25" s="16"/>
      <c r="G25" s="10" t="s">
        <v>238</v>
      </c>
      <c r="H25" s="11">
        <v>15</v>
      </c>
    </row>
    <row r="26" spans="1:8" ht="16.5" thickBot="1" x14ac:dyDescent="0.3">
      <c r="A26" s="41"/>
      <c r="B26" s="52"/>
      <c r="C26" s="17"/>
      <c r="D26" s="17"/>
      <c r="E26" s="17"/>
      <c r="F26" s="17"/>
      <c r="G26" s="30" t="s">
        <v>8</v>
      </c>
      <c r="H26" s="32">
        <f>SUM(H18:H18,H20:H20,H22:H23,H25:H25)</f>
        <v>83</v>
      </c>
    </row>
    <row r="27" spans="1:8" ht="116.25" customHeight="1" thickBot="1" x14ac:dyDescent="0.3">
      <c r="A27" s="42"/>
      <c r="B27" s="51"/>
      <c r="C27" s="18" t="s">
        <v>387</v>
      </c>
      <c r="D27" s="18"/>
      <c r="E27" s="18"/>
      <c r="F27" s="19"/>
      <c r="G27" s="31"/>
      <c r="H27" s="33"/>
    </row>
    <row r="28" spans="1:8" ht="39.75" customHeight="1" x14ac:dyDescent="0.25">
      <c r="A28" s="40">
        <v>4</v>
      </c>
      <c r="B28" s="53" t="s">
        <v>380</v>
      </c>
      <c r="C28" s="15" t="s">
        <v>386</v>
      </c>
      <c r="D28" s="15" t="s">
        <v>385</v>
      </c>
      <c r="E28" s="15" t="s">
        <v>266</v>
      </c>
      <c r="F28" s="15" t="s">
        <v>265</v>
      </c>
      <c r="G28" s="28" t="s">
        <v>357</v>
      </c>
      <c r="H28" s="29"/>
    </row>
    <row r="29" spans="1:8" ht="31.5" x14ac:dyDescent="0.25">
      <c r="A29" s="41"/>
      <c r="B29" s="52"/>
      <c r="C29" s="16"/>
      <c r="D29" s="16"/>
      <c r="E29" s="16"/>
      <c r="F29" s="16"/>
      <c r="G29" s="10" t="s">
        <v>205</v>
      </c>
      <c r="H29" s="11">
        <v>3</v>
      </c>
    </row>
    <row r="30" spans="1:8" ht="16.5" thickBot="1" x14ac:dyDescent="0.3">
      <c r="A30" s="41"/>
      <c r="B30" s="52"/>
      <c r="C30" s="16"/>
      <c r="D30" s="16"/>
      <c r="E30" s="16"/>
      <c r="F30" s="16"/>
      <c r="G30" s="10" t="s">
        <v>169</v>
      </c>
      <c r="H30" s="11">
        <v>4</v>
      </c>
    </row>
    <row r="31" spans="1:8" x14ac:dyDescent="0.25">
      <c r="A31" s="41"/>
      <c r="B31" s="52"/>
      <c r="C31" s="16"/>
      <c r="D31" s="16"/>
      <c r="E31" s="16"/>
      <c r="F31" s="16"/>
      <c r="G31" s="28" t="s">
        <v>175</v>
      </c>
      <c r="H31" s="29"/>
    </row>
    <row r="32" spans="1:8" ht="47.25" x14ac:dyDescent="0.25">
      <c r="A32" s="41"/>
      <c r="B32" s="52"/>
      <c r="C32" s="16"/>
      <c r="D32" s="16"/>
      <c r="E32" s="16"/>
      <c r="F32" s="16"/>
      <c r="G32" s="57" t="s">
        <v>360</v>
      </c>
      <c r="H32" s="11">
        <v>10</v>
      </c>
    </row>
    <row r="33" spans="1:8" ht="47.25" x14ac:dyDescent="0.25">
      <c r="A33" s="41"/>
      <c r="B33" s="52"/>
      <c r="C33" s="16"/>
      <c r="D33" s="16"/>
      <c r="E33" s="16"/>
      <c r="F33" s="16"/>
      <c r="G33" s="57" t="s">
        <v>209</v>
      </c>
      <c r="H33" s="11">
        <v>2</v>
      </c>
    </row>
    <row r="34" spans="1:8" ht="48" thickBot="1" x14ac:dyDescent="0.3">
      <c r="A34" s="41"/>
      <c r="B34" s="52"/>
      <c r="C34" s="16"/>
      <c r="D34" s="16"/>
      <c r="E34" s="16"/>
      <c r="F34" s="16"/>
      <c r="G34" s="57" t="s">
        <v>384</v>
      </c>
      <c r="H34" s="11">
        <v>5</v>
      </c>
    </row>
    <row r="35" spans="1:8" x14ac:dyDescent="0.25">
      <c r="A35" s="41"/>
      <c r="B35" s="52"/>
      <c r="C35" s="16"/>
      <c r="D35" s="16"/>
      <c r="E35" s="16"/>
      <c r="F35" s="16"/>
      <c r="G35" s="28" t="s">
        <v>139</v>
      </c>
      <c r="H35" s="29"/>
    </row>
    <row r="36" spans="1:8" x14ac:dyDescent="0.25">
      <c r="A36" s="41"/>
      <c r="B36" s="52"/>
      <c r="C36" s="16"/>
      <c r="D36" s="16"/>
      <c r="E36" s="16"/>
      <c r="F36" s="16"/>
      <c r="G36" s="57" t="s">
        <v>206</v>
      </c>
      <c r="H36" s="11">
        <v>10</v>
      </c>
    </row>
    <row r="37" spans="1:8" ht="47.25" x14ac:dyDescent="0.25">
      <c r="A37" s="41"/>
      <c r="B37" s="52"/>
      <c r="C37" s="16"/>
      <c r="D37" s="16"/>
      <c r="E37" s="16"/>
      <c r="F37" s="16"/>
      <c r="G37" s="57" t="s">
        <v>138</v>
      </c>
      <c r="H37" s="11">
        <v>20</v>
      </c>
    </row>
    <row r="38" spans="1:8" ht="94.5" x14ac:dyDescent="0.25">
      <c r="A38" s="41"/>
      <c r="B38" s="52"/>
      <c r="C38" s="16"/>
      <c r="D38" s="16"/>
      <c r="E38" s="16"/>
      <c r="F38" s="16"/>
      <c r="G38" s="57" t="s">
        <v>383</v>
      </c>
      <c r="H38" s="11">
        <v>20</v>
      </c>
    </row>
    <row r="39" spans="1:8" ht="47.25" x14ac:dyDescent="0.25">
      <c r="A39" s="41"/>
      <c r="B39" s="52"/>
      <c r="C39" s="16"/>
      <c r="D39" s="16"/>
      <c r="E39" s="16"/>
      <c r="F39" s="16"/>
      <c r="G39" s="57" t="s">
        <v>382</v>
      </c>
      <c r="H39" s="11">
        <v>13</v>
      </c>
    </row>
    <row r="40" spans="1:8" x14ac:dyDescent="0.25">
      <c r="A40" s="41"/>
      <c r="B40" s="52"/>
      <c r="C40" s="16"/>
      <c r="D40" s="16"/>
      <c r="E40" s="16"/>
      <c r="F40" s="16"/>
      <c r="G40" s="57" t="s">
        <v>135</v>
      </c>
      <c r="H40" s="11">
        <v>10</v>
      </c>
    </row>
    <row r="41" spans="1:8" ht="47.25" x14ac:dyDescent="0.25">
      <c r="A41" s="41"/>
      <c r="B41" s="52"/>
      <c r="C41" s="16"/>
      <c r="D41" s="16"/>
      <c r="E41" s="16"/>
      <c r="F41" s="16"/>
      <c r="G41" s="57" t="s">
        <v>171</v>
      </c>
      <c r="H41" s="11">
        <v>28</v>
      </c>
    </row>
    <row r="42" spans="1:8" ht="16.5" thickBot="1" x14ac:dyDescent="0.3">
      <c r="A42" s="41"/>
      <c r="B42" s="52"/>
      <c r="C42" s="17"/>
      <c r="D42" s="17"/>
      <c r="E42" s="17"/>
      <c r="F42" s="17"/>
      <c r="G42" s="30" t="s">
        <v>8</v>
      </c>
      <c r="H42" s="32">
        <f>SUM(H29:H30,H32:H34,H36:H41)</f>
        <v>125</v>
      </c>
    </row>
    <row r="43" spans="1:8" ht="105" customHeight="1" thickBot="1" x14ac:dyDescent="0.3">
      <c r="A43" s="42"/>
      <c r="B43" s="51"/>
      <c r="C43" s="18" t="s">
        <v>381</v>
      </c>
      <c r="D43" s="18"/>
      <c r="E43" s="18"/>
      <c r="F43" s="19"/>
      <c r="G43" s="31"/>
      <c r="H43" s="33"/>
    </row>
    <row r="44" spans="1:8" x14ac:dyDescent="0.25">
      <c r="A44" s="40">
        <v>5</v>
      </c>
      <c r="B44" s="53" t="s">
        <v>380</v>
      </c>
      <c r="C44" s="15" t="s">
        <v>379</v>
      </c>
      <c r="D44" s="15" t="s">
        <v>378</v>
      </c>
      <c r="E44" s="15" t="s">
        <v>377</v>
      </c>
      <c r="F44" s="15" t="s">
        <v>253</v>
      </c>
      <c r="G44" s="28" t="s">
        <v>175</v>
      </c>
      <c r="H44" s="29"/>
    </row>
    <row r="45" spans="1:8" ht="47.25" x14ac:dyDescent="0.25">
      <c r="A45" s="41"/>
      <c r="B45" s="52"/>
      <c r="C45" s="16"/>
      <c r="D45" s="16"/>
      <c r="E45" s="16"/>
      <c r="F45" s="16"/>
      <c r="G45" s="57" t="s">
        <v>209</v>
      </c>
      <c r="H45" s="11">
        <v>3</v>
      </c>
    </row>
    <row r="46" spans="1:8" ht="78.75" x14ac:dyDescent="0.25">
      <c r="A46" s="41"/>
      <c r="B46" s="52"/>
      <c r="C46" s="16"/>
      <c r="D46" s="16"/>
      <c r="E46" s="16"/>
      <c r="F46" s="16"/>
      <c r="G46" s="10" t="s">
        <v>359</v>
      </c>
      <c r="H46" s="11">
        <v>5</v>
      </c>
    </row>
    <row r="47" spans="1:8" ht="94.5" x14ac:dyDescent="0.25">
      <c r="A47" s="41"/>
      <c r="B47" s="52"/>
      <c r="C47" s="16"/>
      <c r="D47" s="16"/>
      <c r="E47" s="16"/>
      <c r="F47" s="16"/>
      <c r="G47" s="10" t="s">
        <v>358</v>
      </c>
      <c r="H47" s="11">
        <v>5</v>
      </c>
    </row>
    <row r="48" spans="1:8" ht="16.5" thickBot="1" x14ac:dyDescent="0.3">
      <c r="A48" s="41"/>
      <c r="B48" s="52"/>
      <c r="C48" s="16"/>
      <c r="D48" s="16"/>
      <c r="E48" s="16"/>
      <c r="F48" s="16"/>
      <c r="G48" s="59" t="s">
        <v>376</v>
      </c>
      <c r="H48" s="11">
        <v>10</v>
      </c>
    </row>
    <row r="49" spans="1:8" x14ac:dyDescent="0.25">
      <c r="A49" s="41"/>
      <c r="B49" s="52"/>
      <c r="C49" s="16"/>
      <c r="D49" s="16"/>
      <c r="E49" s="16"/>
      <c r="F49" s="16"/>
      <c r="G49" s="28" t="s">
        <v>139</v>
      </c>
      <c r="H49" s="29"/>
    </row>
    <row r="50" spans="1:8" x14ac:dyDescent="0.25">
      <c r="A50" s="41"/>
      <c r="B50" s="52"/>
      <c r="C50" s="16"/>
      <c r="D50" s="16"/>
      <c r="E50" s="16"/>
      <c r="F50" s="16"/>
      <c r="G50" s="10" t="s">
        <v>145</v>
      </c>
      <c r="H50" s="11">
        <v>10</v>
      </c>
    </row>
    <row r="51" spans="1:8" ht="48" thickBot="1" x14ac:dyDescent="0.3">
      <c r="A51" s="41"/>
      <c r="B51" s="52"/>
      <c r="C51" s="16"/>
      <c r="D51" s="16"/>
      <c r="E51" s="16"/>
      <c r="F51" s="16"/>
      <c r="G51" s="59" t="s">
        <v>375</v>
      </c>
      <c r="H51" s="11">
        <v>10</v>
      </c>
    </row>
    <row r="52" spans="1:8" x14ac:dyDescent="0.25">
      <c r="A52" s="41"/>
      <c r="B52" s="52"/>
      <c r="C52" s="16"/>
      <c r="D52" s="16"/>
      <c r="E52" s="16"/>
      <c r="F52" s="16"/>
      <c r="G52" s="28" t="s">
        <v>374</v>
      </c>
      <c r="H52" s="29"/>
    </row>
    <row r="53" spans="1:8" ht="63" x14ac:dyDescent="0.25">
      <c r="A53" s="41"/>
      <c r="B53" s="52"/>
      <c r="C53" s="16"/>
      <c r="D53" s="16"/>
      <c r="E53" s="16"/>
      <c r="F53" s="16"/>
      <c r="G53" s="10" t="s">
        <v>373</v>
      </c>
      <c r="H53" s="11">
        <v>4</v>
      </c>
    </row>
    <row r="54" spans="1:8" ht="16.5" thickBot="1" x14ac:dyDescent="0.3">
      <c r="A54" s="41"/>
      <c r="B54" s="52"/>
      <c r="C54" s="17"/>
      <c r="D54" s="17"/>
      <c r="E54" s="17"/>
      <c r="F54" s="17"/>
      <c r="G54" s="30" t="s">
        <v>8</v>
      </c>
      <c r="H54" s="32">
        <f>SUM(H45:H48,H50:H51,H53:H53)</f>
        <v>47</v>
      </c>
    </row>
    <row r="55" spans="1:8" ht="64.5" customHeight="1" thickBot="1" x14ac:dyDescent="0.3">
      <c r="A55" s="42"/>
      <c r="B55" s="51"/>
      <c r="C55" s="18" t="s">
        <v>372</v>
      </c>
      <c r="D55" s="18"/>
      <c r="E55" s="18"/>
      <c r="F55" s="19"/>
      <c r="G55" s="31"/>
      <c r="H55" s="33"/>
    </row>
    <row r="56" spans="1:8" x14ac:dyDescent="0.25">
      <c r="A56" s="40">
        <v>6</v>
      </c>
      <c r="B56" s="53" t="s">
        <v>371</v>
      </c>
      <c r="C56" s="15" t="s">
        <v>370</v>
      </c>
      <c r="D56" s="15" t="s">
        <v>369</v>
      </c>
      <c r="E56" s="15" t="s">
        <v>368</v>
      </c>
      <c r="F56" s="15"/>
      <c r="G56" s="28" t="s">
        <v>139</v>
      </c>
      <c r="H56" s="29"/>
    </row>
    <row r="57" spans="1:8" ht="31.5" x14ac:dyDescent="0.25">
      <c r="A57" s="41"/>
      <c r="B57" s="52"/>
      <c r="C57" s="16"/>
      <c r="D57" s="16"/>
      <c r="E57" s="16"/>
      <c r="F57" s="16"/>
      <c r="G57" s="59" t="s">
        <v>367</v>
      </c>
      <c r="H57" s="11">
        <v>18</v>
      </c>
    </row>
    <row r="58" spans="1:8" ht="103.5" customHeight="1" thickBot="1" x14ac:dyDescent="0.3">
      <c r="A58" s="41"/>
      <c r="B58" s="52"/>
      <c r="C58" s="17"/>
      <c r="D58" s="17"/>
      <c r="E58" s="17"/>
      <c r="F58" s="17"/>
      <c r="G58" s="30" t="s">
        <v>8</v>
      </c>
      <c r="H58" s="32">
        <f>SUM(H57:H57)</f>
        <v>18</v>
      </c>
    </row>
    <row r="59" spans="1:8" ht="73.5" customHeight="1" thickBot="1" x14ac:dyDescent="0.3">
      <c r="A59" s="42"/>
      <c r="B59" s="51"/>
      <c r="C59" s="18" t="s">
        <v>366</v>
      </c>
      <c r="D59" s="18"/>
      <c r="E59" s="18"/>
      <c r="F59" s="19"/>
      <c r="G59" s="31"/>
      <c r="H59" s="33"/>
    </row>
    <row r="60" spans="1:8" x14ac:dyDescent="0.25">
      <c r="A60" s="40">
        <v>7</v>
      </c>
      <c r="B60" s="53" t="s">
        <v>365</v>
      </c>
      <c r="C60" s="15" t="s">
        <v>364</v>
      </c>
      <c r="D60" s="15" t="s">
        <v>363</v>
      </c>
      <c r="E60" s="15" t="s">
        <v>362</v>
      </c>
      <c r="F60" s="15" t="s">
        <v>361</v>
      </c>
      <c r="G60" s="28" t="s">
        <v>175</v>
      </c>
      <c r="H60" s="29"/>
    </row>
    <row r="61" spans="1:8" ht="47.25" x14ac:dyDescent="0.25">
      <c r="A61" s="41"/>
      <c r="B61" s="52"/>
      <c r="C61" s="16"/>
      <c r="D61" s="16"/>
      <c r="E61" s="16"/>
      <c r="F61" s="16"/>
      <c r="G61" s="57" t="s">
        <v>360</v>
      </c>
      <c r="H61" s="11">
        <v>5</v>
      </c>
    </row>
    <row r="62" spans="1:8" ht="47.25" x14ac:dyDescent="0.25">
      <c r="A62" s="41"/>
      <c r="B62" s="52"/>
      <c r="C62" s="16"/>
      <c r="D62" s="16"/>
      <c r="E62" s="16"/>
      <c r="F62" s="16"/>
      <c r="G62" s="57" t="s">
        <v>209</v>
      </c>
      <c r="H62" s="11">
        <v>2</v>
      </c>
    </row>
    <row r="63" spans="1:8" ht="78.75" x14ac:dyDescent="0.25">
      <c r="A63" s="41"/>
      <c r="B63" s="52"/>
      <c r="C63" s="16"/>
      <c r="D63" s="16"/>
      <c r="E63" s="16"/>
      <c r="F63" s="16"/>
      <c r="G63" s="10" t="s">
        <v>359</v>
      </c>
      <c r="H63" s="11">
        <v>2</v>
      </c>
    </row>
    <row r="64" spans="1:8" ht="95.25" thickBot="1" x14ac:dyDescent="0.3">
      <c r="A64" s="41"/>
      <c r="B64" s="52"/>
      <c r="C64" s="16"/>
      <c r="D64" s="16"/>
      <c r="E64" s="16"/>
      <c r="F64" s="16"/>
      <c r="G64" s="10" t="s">
        <v>358</v>
      </c>
      <c r="H64" s="11">
        <v>2</v>
      </c>
    </row>
    <row r="65" spans="1:8" x14ac:dyDescent="0.25">
      <c r="A65" s="41"/>
      <c r="B65" s="52"/>
      <c r="C65" s="16"/>
      <c r="D65" s="16"/>
      <c r="E65" s="16"/>
      <c r="F65" s="16"/>
      <c r="G65" s="28" t="s">
        <v>139</v>
      </c>
      <c r="H65" s="29"/>
    </row>
    <row r="66" spans="1:8" x14ac:dyDescent="0.25">
      <c r="A66" s="41"/>
      <c r="B66" s="52"/>
      <c r="C66" s="16"/>
      <c r="D66" s="16"/>
      <c r="E66" s="16"/>
      <c r="F66" s="16"/>
      <c r="G66" s="10" t="s">
        <v>206</v>
      </c>
      <c r="H66" s="11">
        <v>5</v>
      </c>
    </row>
    <row r="67" spans="1:8" ht="48" thickBot="1" x14ac:dyDescent="0.3">
      <c r="A67" s="41"/>
      <c r="B67" s="52"/>
      <c r="C67" s="16"/>
      <c r="D67" s="16"/>
      <c r="E67" s="16"/>
      <c r="F67" s="16"/>
      <c r="G67" s="57" t="s">
        <v>138</v>
      </c>
      <c r="H67" s="11">
        <v>5</v>
      </c>
    </row>
    <row r="68" spans="1:8" x14ac:dyDescent="0.25">
      <c r="A68" s="41"/>
      <c r="B68" s="52"/>
      <c r="C68" s="16"/>
      <c r="D68" s="16"/>
      <c r="E68" s="16"/>
      <c r="F68" s="16"/>
      <c r="G68" s="28" t="s">
        <v>357</v>
      </c>
      <c r="H68" s="29"/>
    </row>
    <row r="69" spans="1:8" ht="31.5" x14ac:dyDescent="0.25">
      <c r="A69" s="41"/>
      <c r="B69" s="52"/>
      <c r="C69" s="16"/>
      <c r="D69" s="16"/>
      <c r="E69" s="16"/>
      <c r="F69" s="16"/>
      <c r="G69" s="10" t="s">
        <v>205</v>
      </c>
      <c r="H69" s="11">
        <v>3</v>
      </c>
    </row>
    <row r="70" spans="1:8" x14ac:dyDescent="0.25">
      <c r="A70" s="41"/>
      <c r="B70" s="52"/>
      <c r="C70" s="16"/>
      <c r="D70" s="16"/>
      <c r="E70" s="16"/>
      <c r="F70" s="16"/>
      <c r="G70" s="10" t="s">
        <v>356</v>
      </c>
      <c r="H70" s="11">
        <v>9</v>
      </c>
    </row>
    <row r="71" spans="1:8" ht="31.5" x14ac:dyDescent="0.25">
      <c r="A71" s="41"/>
      <c r="B71" s="52"/>
      <c r="C71" s="16"/>
      <c r="D71" s="16"/>
      <c r="E71" s="16"/>
      <c r="F71" s="16"/>
      <c r="G71" s="10" t="s">
        <v>204</v>
      </c>
      <c r="H71" s="11">
        <v>5</v>
      </c>
    </row>
    <row r="72" spans="1:8" x14ac:dyDescent="0.25">
      <c r="A72" s="41"/>
      <c r="B72" s="52"/>
      <c r="C72" s="16"/>
      <c r="D72" s="16"/>
      <c r="E72" s="16"/>
      <c r="F72" s="16"/>
      <c r="G72" s="10" t="s">
        <v>169</v>
      </c>
      <c r="H72" s="11">
        <v>3</v>
      </c>
    </row>
    <row r="73" spans="1:8" ht="16.5" thickBot="1" x14ac:dyDescent="0.3">
      <c r="A73" s="41"/>
      <c r="B73" s="52"/>
      <c r="C73" s="17"/>
      <c r="D73" s="17"/>
      <c r="E73" s="17"/>
      <c r="F73" s="17"/>
      <c r="G73" s="30" t="s">
        <v>8</v>
      </c>
      <c r="H73" s="32">
        <f>SUM(H61:H64,H66:H67,H69:H72)</f>
        <v>41</v>
      </c>
    </row>
    <row r="74" spans="1:8" ht="109.5" customHeight="1" thickBot="1" x14ac:dyDescent="0.3">
      <c r="A74" s="42"/>
      <c r="B74" s="51"/>
      <c r="C74" s="18" t="s">
        <v>355</v>
      </c>
      <c r="D74" s="18"/>
      <c r="E74" s="18"/>
      <c r="F74" s="19"/>
      <c r="G74" s="31"/>
      <c r="H74" s="33"/>
    </row>
    <row r="75" spans="1:8" ht="16.5" thickBot="1" x14ac:dyDescent="0.3">
      <c r="A75" s="34" t="s">
        <v>354</v>
      </c>
      <c r="B75" s="35"/>
      <c r="C75" s="35"/>
      <c r="D75" s="35"/>
      <c r="E75" s="36"/>
      <c r="F75" s="37">
        <f>H73+H58+H54+H42+H26+H15+H8</f>
        <v>378</v>
      </c>
      <c r="G75" s="38"/>
      <c r="H75" s="39"/>
    </row>
    <row r="76" spans="1:8" ht="225" customHeight="1" thickBot="1" x14ac:dyDescent="0.3">
      <c r="A76" s="43" t="s">
        <v>9</v>
      </c>
      <c r="B76" s="21"/>
      <c r="C76" s="22" t="s">
        <v>353</v>
      </c>
      <c r="D76" s="23"/>
      <c r="E76" s="23"/>
      <c r="F76" s="24"/>
      <c r="G76" s="12" t="s">
        <v>129</v>
      </c>
      <c r="H76" s="48" t="s">
        <v>352</v>
      </c>
    </row>
    <row r="77" spans="1:8" ht="242.25" customHeight="1" thickBot="1" x14ac:dyDescent="0.3">
      <c r="A77" s="43" t="s">
        <v>9</v>
      </c>
      <c r="B77" s="21"/>
      <c r="C77" s="22" t="s">
        <v>351</v>
      </c>
      <c r="D77" s="23"/>
      <c r="E77" s="23"/>
      <c r="F77" s="24"/>
      <c r="G77" s="12" t="s">
        <v>244</v>
      </c>
      <c r="H77" s="48" t="s">
        <v>350</v>
      </c>
    </row>
  </sheetData>
  <sheetProtection algorithmName="SHA-512" hashValue="KUz4ZV4ItR2DDBr23QIJXNrusTUFIQS3KkIRImam9petx++xyIRbbJuol1m8JExKxkRVpbYCTuV1n4xPx8wz3g==" saltValue="nSuuuFnevTo52QeQ87mIGQ==" spinCount="100000" sheet="1" formatCells="0" formatColumns="0" formatRows="0" insertColumns="0" insertRows="0" insertHyperlinks="0" sort="0" autoFilter="0"/>
  <autoFilter ref="A1:H413" xr:uid="{00000000-0009-0000-0000-000000000000}"/>
  <mergeCells count="86">
    <mergeCell ref="A77:B77"/>
    <mergeCell ref="C77:F77"/>
    <mergeCell ref="A75:E75"/>
    <mergeCell ref="F75:H75"/>
    <mergeCell ref="A76:B76"/>
    <mergeCell ref="C76:F76"/>
    <mergeCell ref="F17:F26"/>
    <mergeCell ref="B10:B16"/>
    <mergeCell ref="G10:H10"/>
    <mergeCell ref="G15:G16"/>
    <mergeCell ref="H15:H16"/>
    <mergeCell ref="C16:F16"/>
    <mergeCell ref="C10:C15"/>
    <mergeCell ref="D10:D15"/>
    <mergeCell ref="E10:E15"/>
    <mergeCell ref="F10:F15"/>
    <mergeCell ref="G17:H17"/>
    <mergeCell ref="G19:H19"/>
    <mergeCell ref="G21:H21"/>
    <mergeCell ref="G24:H24"/>
    <mergeCell ref="G26:G27"/>
    <mergeCell ref="H26:H27"/>
    <mergeCell ref="C9:F9"/>
    <mergeCell ref="C2:C8"/>
    <mergeCell ref="D2:D8"/>
    <mergeCell ref="E2:E8"/>
    <mergeCell ref="F2:F8"/>
    <mergeCell ref="B17:B27"/>
    <mergeCell ref="C27:F27"/>
    <mergeCell ref="C17:C26"/>
    <mergeCell ref="D17:D26"/>
    <mergeCell ref="E17:E26"/>
    <mergeCell ref="E28:E42"/>
    <mergeCell ref="F28:F42"/>
    <mergeCell ref="B44:B55"/>
    <mergeCell ref="G44:H44"/>
    <mergeCell ref="G49:H49"/>
    <mergeCell ref="B2:B9"/>
    <mergeCell ref="G2:H2"/>
    <mergeCell ref="G5:H5"/>
    <mergeCell ref="G8:G9"/>
    <mergeCell ref="H8:H9"/>
    <mergeCell ref="A60:A74"/>
    <mergeCell ref="B28:B43"/>
    <mergeCell ref="G28:H28"/>
    <mergeCell ref="G31:H31"/>
    <mergeCell ref="G35:H35"/>
    <mergeCell ref="G42:G43"/>
    <mergeCell ref="H42:H43"/>
    <mergeCell ref="C43:F43"/>
    <mergeCell ref="C28:C42"/>
    <mergeCell ref="D28:D42"/>
    <mergeCell ref="A2:A9"/>
    <mergeCell ref="A10:A16"/>
    <mergeCell ref="A17:A27"/>
    <mergeCell ref="A28:A43"/>
    <mergeCell ref="A44:A55"/>
    <mergeCell ref="A56:A59"/>
    <mergeCell ref="G52:H52"/>
    <mergeCell ref="G54:G55"/>
    <mergeCell ref="H54:H55"/>
    <mergeCell ref="C55:F55"/>
    <mergeCell ref="C44:C54"/>
    <mergeCell ref="D44:D54"/>
    <mergeCell ref="E44:E54"/>
    <mergeCell ref="F44:F54"/>
    <mergeCell ref="F60:F73"/>
    <mergeCell ref="B56:B59"/>
    <mergeCell ref="G56:H56"/>
    <mergeCell ref="G58:G59"/>
    <mergeCell ref="H58:H59"/>
    <mergeCell ref="C59:F59"/>
    <mergeCell ref="C56:C58"/>
    <mergeCell ref="D56:D58"/>
    <mergeCell ref="E56:E58"/>
    <mergeCell ref="F56:F58"/>
    <mergeCell ref="B60:B74"/>
    <mergeCell ref="G60:H60"/>
    <mergeCell ref="G65:H65"/>
    <mergeCell ref="G68:H68"/>
    <mergeCell ref="G73:G74"/>
    <mergeCell ref="H73:H74"/>
    <mergeCell ref="C74:F74"/>
    <mergeCell ref="C60:C73"/>
    <mergeCell ref="D60:D73"/>
    <mergeCell ref="E60:E7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6C146-62AA-4C10-B945-19BE1B7E310D}">
  <dimension ref="A1:J119"/>
  <sheetViews>
    <sheetView zoomScale="85" zoomScaleNormal="85" workbookViewId="0">
      <selection activeCell="I15" sqref="I15"/>
    </sheetView>
  </sheetViews>
  <sheetFormatPr defaultColWidth="9.140625" defaultRowHeight="15.75" x14ac:dyDescent="0.25"/>
  <cols>
    <col min="1" max="1" width="12" style="3" customWidth="1"/>
    <col min="2" max="2" width="20.7109375" style="4" customWidth="1"/>
    <col min="3" max="3" width="23" style="3" customWidth="1"/>
    <col min="4" max="4" width="28.7109375" style="3" customWidth="1"/>
    <col min="5" max="5" width="24.5703125" style="3" customWidth="1"/>
    <col min="6" max="6" width="28" style="3" customWidth="1"/>
    <col min="7" max="7" width="33" style="3" customWidth="1"/>
    <col min="8" max="8" width="23.140625" style="3" customWidth="1"/>
    <col min="9" max="9" width="11.42578125" style="2" customWidth="1"/>
    <col min="10" max="16384" width="9.140625" style="2"/>
  </cols>
  <sheetData>
    <row r="1" spans="1:8" s="1" customFormat="1" ht="48" thickBot="1" x14ac:dyDescent="0.3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x14ac:dyDescent="0.25">
      <c r="A2" s="40">
        <v>1</v>
      </c>
      <c r="B2" s="25" t="s">
        <v>222</v>
      </c>
      <c r="C2" s="15" t="s">
        <v>242</v>
      </c>
      <c r="D2" s="15" t="s">
        <v>241</v>
      </c>
      <c r="E2" s="15" t="s">
        <v>240</v>
      </c>
      <c r="F2" s="15" t="s">
        <v>239</v>
      </c>
      <c r="G2" s="28" t="s">
        <v>217</v>
      </c>
      <c r="H2" s="29"/>
    </row>
    <row r="3" spans="1:8" ht="47.25" x14ac:dyDescent="0.25">
      <c r="A3" s="41"/>
      <c r="B3" s="26"/>
      <c r="C3" s="16"/>
      <c r="D3" s="16"/>
      <c r="E3" s="16"/>
      <c r="F3" s="16"/>
      <c r="G3" s="10" t="s">
        <v>238</v>
      </c>
      <c r="H3" s="11">
        <v>3</v>
      </c>
    </row>
    <row r="4" spans="1:8" ht="47.25" x14ac:dyDescent="0.25">
      <c r="A4" s="41"/>
      <c r="B4" s="26"/>
      <c r="C4" s="16"/>
      <c r="D4" s="16"/>
      <c r="E4" s="16"/>
      <c r="F4" s="16"/>
      <c r="G4" s="10" t="s">
        <v>237</v>
      </c>
      <c r="H4" s="11">
        <v>18</v>
      </c>
    </row>
    <row r="5" spans="1:8" ht="31.5" x14ac:dyDescent="0.25">
      <c r="A5" s="41"/>
      <c r="B5" s="26"/>
      <c r="C5" s="16"/>
      <c r="D5" s="16"/>
      <c r="E5" s="16"/>
      <c r="F5" s="16"/>
      <c r="G5" s="10" t="s">
        <v>236</v>
      </c>
      <c r="H5" s="11">
        <v>9</v>
      </c>
    </row>
    <row r="6" spans="1:8" ht="31.5" x14ac:dyDescent="0.25">
      <c r="A6" s="41"/>
      <c r="B6" s="26"/>
      <c r="C6" s="16"/>
      <c r="D6" s="16"/>
      <c r="E6" s="16"/>
      <c r="F6" s="16"/>
      <c r="G6" s="10" t="s">
        <v>235</v>
      </c>
      <c r="H6" s="11">
        <v>9</v>
      </c>
    </row>
    <row r="7" spans="1:8" ht="31.5" x14ac:dyDescent="0.25">
      <c r="A7" s="41"/>
      <c r="B7" s="26"/>
      <c r="C7" s="16"/>
      <c r="D7" s="16"/>
      <c r="E7" s="16"/>
      <c r="F7" s="16"/>
      <c r="G7" s="10" t="s">
        <v>234</v>
      </c>
      <c r="H7" s="11">
        <v>9</v>
      </c>
    </row>
    <row r="8" spans="1:8" ht="31.5" x14ac:dyDescent="0.25">
      <c r="A8" s="41"/>
      <c r="B8" s="26"/>
      <c r="C8" s="16"/>
      <c r="D8" s="16"/>
      <c r="E8" s="16"/>
      <c r="F8" s="16"/>
      <c r="G8" s="10" t="s">
        <v>233</v>
      </c>
      <c r="H8" s="11">
        <v>9</v>
      </c>
    </row>
    <row r="9" spans="1:8" ht="31.5" x14ac:dyDescent="0.25">
      <c r="A9" s="41"/>
      <c r="B9" s="26"/>
      <c r="C9" s="16"/>
      <c r="D9" s="16"/>
      <c r="E9" s="16"/>
      <c r="F9" s="16"/>
      <c r="G9" s="10" t="s">
        <v>232</v>
      </c>
      <c r="H9" s="11">
        <v>18</v>
      </c>
    </row>
    <row r="10" spans="1:8" ht="48" thickBot="1" x14ac:dyDescent="0.3">
      <c r="A10" s="41"/>
      <c r="B10" s="26"/>
      <c r="C10" s="16"/>
      <c r="D10" s="16"/>
      <c r="E10" s="16"/>
      <c r="F10" s="16"/>
      <c r="G10" s="10" t="s">
        <v>231</v>
      </c>
      <c r="H10" s="11">
        <v>9</v>
      </c>
    </row>
    <row r="11" spans="1:8" x14ac:dyDescent="0.25">
      <c r="A11" s="41"/>
      <c r="B11" s="26"/>
      <c r="C11" s="16"/>
      <c r="D11" s="16"/>
      <c r="E11" s="16"/>
      <c r="F11" s="16"/>
      <c r="G11" s="28" t="s">
        <v>139</v>
      </c>
      <c r="H11" s="29"/>
    </row>
    <row r="12" spans="1:8" x14ac:dyDescent="0.25">
      <c r="A12" s="41"/>
      <c r="B12" s="26"/>
      <c r="C12" s="16"/>
      <c r="D12" s="16"/>
      <c r="E12" s="16"/>
      <c r="F12" s="16"/>
      <c r="G12" s="10" t="s">
        <v>206</v>
      </c>
      <c r="H12" s="11">
        <v>36</v>
      </c>
    </row>
    <row r="13" spans="1:8" x14ac:dyDescent="0.25">
      <c r="A13" s="41"/>
      <c r="B13" s="26"/>
      <c r="C13" s="16"/>
      <c r="D13" s="16"/>
      <c r="E13" s="16"/>
      <c r="F13" s="16"/>
      <c r="G13" s="10" t="s">
        <v>172</v>
      </c>
      <c r="H13" s="11">
        <v>36</v>
      </c>
    </row>
    <row r="14" spans="1:8" ht="16.5" thickBot="1" x14ac:dyDescent="0.3">
      <c r="A14" s="41"/>
      <c r="B14" s="26"/>
      <c r="C14" s="17"/>
      <c r="D14" s="17"/>
      <c r="E14" s="17"/>
      <c r="F14" s="17"/>
      <c r="G14" s="30" t="s">
        <v>8</v>
      </c>
      <c r="H14" s="32">
        <f>SUM(H3:H10,H12:H13,)</f>
        <v>156</v>
      </c>
    </row>
    <row r="15" spans="1:8" ht="150" customHeight="1" thickBot="1" x14ac:dyDescent="0.3">
      <c r="A15" s="42"/>
      <c r="B15" s="27"/>
      <c r="C15" s="18" t="s">
        <v>230</v>
      </c>
      <c r="D15" s="18"/>
      <c r="E15" s="18"/>
      <c r="F15" s="19"/>
      <c r="G15" s="31"/>
      <c r="H15" s="33"/>
    </row>
    <row r="16" spans="1:8" x14ac:dyDescent="0.25">
      <c r="A16" s="40">
        <v>2</v>
      </c>
      <c r="B16" s="25" t="s">
        <v>229</v>
      </c>
      <c r="C16" s="15" t="s">
        <v>228</v>
      </c>
      <c r="D16" s="15" t="s">
        <v>227</v>
      </c>
      <c r="E16" s="15" t="s">
        <v>226</v>
      </c>
      <c r="F16" s="15" t="s">
        <v>225</v>
      </c>
      <c r="G16" s="28" t="s">
        <v>175</v>
      </c>
      <c r="H16" s="29"/>
    </row>
    <row r="17" spans="1:8" ht="94.5" x14ac:dyDescent="0.25">
      <c r="A17" s="41"/>
      <c r="B17" s="26"/>
      <c r="C17" s="16"/>
      <c r="D17" s="16"/>
      <c r="E17" s="16"/>
      <c r="F17" s="16"/>
      <c r="G17" s="10" t="s">
        <v>188</v>
      </c>
      <c r="H17" s="11">
        <v>9</v>
      </c>
    </row>
    <row r="18" spans="1:8" ht="78.75" x14ac:dyDescent="0.25">
      <c r="A18" s="41"/>
      <c r="B18" s="26"/>
      <c r="C18" s="16"/>
      <c r="D18" s="16"/>
      <c r="E18" s="16"/>
      <c r="F18" s="16"/>
      <c r="G18" s="10" t="s">
        <v>208</v>
      </c>
      <c r="H18" s="11">
        <v>9</v>
      </c>
    </row>
    <row r="19" spans="1:8" ht="79.5" thickBot="1" x14ac:dyDescent="0.3">
      <c r="A19" s="41"/>
      <c r="B19" s="26"/>
      <c r="C19" s="16"/>
      <c r="D19" s="16"/>
      <c r="E19" s="16"/>
      <c r="F19" s="16"/>
      <c r="G19" s="10" t="s">
        <v>207</v>
      </c>
      <c r="H19" s="11">
        <v>5</v>
      </c>
    </row>
    <row r="20" spans="1:8" x14ac:dyDescent="0.25">
      <c r="A20" s="41"/>
      <c r="B20" s="26"/>
      <c r="C20" s="16"/>
      <c r="D20" s="16"/>
      <c r="E20" s="16"/>
      <c r="F20" s="16"/>
      <c r="G20" s="28" t="s">
        <v>153</v>
      </c>
      <c r="H20" s="29"/>
    </row>
    <row r="21" spans="1:8" x14ac:dyDescent="0.25">
      <c r="A21" s="41"/>
      <c r="B21" s="26"/>
      <c r="C21" s="16"/>
      <c r="D21" s="16"/>
      <c r="E21" s="16"/>
      <c r="F21" s="16"/>
      <c r="G21" s="10" t="s">
        <v>224</v>
      </c>
      <c r="H21" s="11">
        <v>27</v>
      </c>
    </row>
    <row r="22" spans="1:8" ht="16.5" thickBot="1" x14ac:dyDescent="0.3">
      <c r="A22" s="41"/>
      <c r="B22" s="26"/>
      <c r="C22" s="17"/>
      <c r="D22" s="17"/>
      <c r="E22" s="17"/>
      <c r="F22" s="17"/>
      <c r="G22" s="30" t="s">
        <v>8</v>
      </c>
      <c r="H22" s="32">
        <f>SUM(H17:H19,H21:H21,)</f>
        <v>50</v>
      </c>
    </row>
    <row r="23" spans="1:8" ht="150" customHeight="1" thickBot="1" x14ac:dyDescent="0.3">
      <c r="A23" s="42"/>
      <c r="B23" s="27"/>
      <c r="C23" s="18" t="s">
        <v>223</v>
      </c>
      <c r="D23" s="18"/>
      <c r="E23" s="18"/>
      <c r="F23" s="19"/>
      <c r="G23" s="31"/>
      <c r="H23" s="33"/>
    </row>
    <row r="24" spans="1:8" x14ac:dyDescent="0.25">
      <c r="A24" s="40">
        <v>3</v>
      </c>
      <c r="B24" s="25" t="s">
        <v>222</v>
      </c>
      <c r="C24" s="15" t="s">
        <v>221</v>
      </c>
      <c r="D24" s="15" t="s">
        <v>220</v>
      </c>
      <c r="E24" s="15" t="s">
        <v>219</v>
      </c>
      <c r="F24" s="15" t="s">
        <v>218</v>
      </c>
      <c r="G24" s="28" t="s">
        <v>217</v>
      </c>
      <c r="H24" s="29"/>
    </row>
    <row r="25" spans="1:8" ht="47.25" x14ac:dyDescent="0.25">
      <c r="A25" s="41"/>
      <c r="B25" s="26"/>
      <c r="C25" s="16"/>
      <c r="D25" s="16"/>
      <c r="E25" s="16"/>
      <c r="F25" s="16"/>
      <c r="G25" s="10" t="s">
        <v>216</v>
      </c>
      <c r="H25" s="11">
        <v>9</v>
      </c>
    </row>
    <row r="26" spans="1:8" ht="192.75" customHeight="1" thickBot="1" x14ac:dyDescent="0.3">
      <c r="A26" s="41"/>
      <c r="B26" s="26"/>
      <c r="C26" s="17"/>
      <c r="D26" s="17"/>
      <c r="E26" s="17"/>
      <c r="F26" s="17"/>
      <c r="G26" s="30" t="s">
        <v>8</v>
      </c>
      <c r="H26" s="32">
        <f>SUM(H25:H25,)</f>
        <v>9</v>
      </c>
    </row>
    <row r="27" spans="1:8" ht="150" customHeight="1" thickBot="1" x14ac:dyDescent="0.3">
      <c r="A27" s="42"/>
      <c r="B27" s="27"/>
      <c r="C27" s="18" t="s">
        <v>215</v>
      </c>
      <c r="D27" s="18"/>
      <c r="E27" s="18"/>
      <c r="F27" s="19"/>
      <c r="G27" s="31"/>
      <c r="H27" s="33"/>
    </row>
    <row r="28" spans="1:8" x14ac:dyDescent="0.25">
      <c r="A28" s="40">
        <v>4</v>
      </c>
      <c r="B28" s="25" t="s">
        <v>149</v>
      </c>
      <c r="C28" s="15" t="s">
        <v>214</v>
      </c>
      <c r="D28" s="15" t="s">
        <v>213</v>
      </c>
      <c r="E28" s="15" t="s">
        <v>212</v>
      </c>
      <c r="F28" s="15" t="s">
        <v>211</v>
      </c>
      <c r="G28" s="28" t="s">
        <v>175</v>
      </c>
      <c r="H28" s="29"/>
    </row>
    <row r="29" spans="1:8" ht="47.25" x14ac:dyDescent="0.25">
      <c r="A29" s="41"/>
      <c r="B29" s="26"/>
      <c r="C29" s="16"/>
      <c r="D29" s="16"/>
      <c r="E29" s="16"/>
      <c r="F29" s="16"/>
      <c r="G29" s="10" t="s">
        <v>210</v>
      </c>
      <c r="H29" s="46">
        <v>43</v>
      </c>
    </row>
    <row r="30" spans="1:8" ht="47.25" x14ac:dyDescent="0.25">
      <c r="A30" s="41"/>
      <c r="B30" s="26"/>
      <c r="C30" s="16"/>
      <c r="D30" s="16"/>
      <c r="E30" s="16"/>
      <c r="F30" s="16"/>
      <c r="G30" s="10" t="s">
        <v>209</v>
      </c>
      <c r="H30" s="46">
        <v>11</v>
      </c>
    </row>
    <row r="31" spans="1:8" ht="78.75" x14ac:dyDescent="0.25">
      <c r="A31" s="41"/>
      <c r="B31" s="26"/>
      <c r="C31" s="16"/>
      <c r="D31" s="16"/>
      <c r="E31" s="16"/>
      <c r="F31" s="16"/>
      <c r="G31" s="10" t="s">
        <v>208</v>
      </c>
      <c r="H31" s="46">
        <v>19</v>
      </c>
    </row>
    <row r="32" spans="1:8" ht="79.5" thickBot="1" x14ac:dyDescent="0.3">
      <c r="A32" s="41"/>
      <c r="B32" s="26"/>
      <c r="C32" s="16"/>
      <c r="D32" s="16"/>
      <c r="E32" s="16"/>
      <c r="F32" s="16"/>
      <c r="G32" s="10" t="s">
        <v>207</v>
      </c>
      <c r="H32" s="11">
        <v>4</v>
      </c>
    </row>
    <row r="33" spans="1:8" x14ac:dyDescent="0.25">
      <c r="A33" s="41"/>
      <c r="B33" s="26"/>
      <c r="C33" s="16"/>
      <c r="D33" s="16"/>
      <c r="E33" s="16"/>
      <c r="F33" s="16"/>
      <c r="G33" s="28" t="s">
        <v>139</v>
      </c>
      <c r="H33" s="29"/>
    </row>
    <row r="34" spans="1:8" x14ac:dyDescent="0.25">
      <c r="A34" s="41"/>
      <c r="B34" s="26"/>
      <c r="C34" s="16"/>
      <c r="D34" s="16"/>
      <c r="E34" s="16"/>
      <c r="F34" s="16"/>
      <c r="G34" s="10" t="s">
        <v>206</v>
      </c>
      <c r="H34" s="11">
        <v>21</v>
      </c>
    </row>
    <row r="35" spans="1:8" x14ac:dyDescent="0.25">
      <c r="A35" s="41"/>
      <c r="B35" s="26"/>
      <c r="C35" s="16"/>
      <c r="D35" s="16"/>
      <c r="E35" s="16"/>
      <c r="F35" s="16"/>
      <c r="G35" s="10" t="s">
        <v>145</v>
      </c>
      <c r="H35" s="11">
        <v>30</v>
      </c>
    </row>
    <row r="36" spans="1:8" ht="47.25" x14ac:dyDescent="0.25">
      <c r="A36" s="41"/>
      <c r="B36" s="26"/>
      <c r="C36" s="16"/>
      <c r="D36" s="16"/>
      <c r="E36" s="16"/>
      <c r="F36" s="16"/>
      <c r="G36" s="10" t="s">
        <v>138</v>
      </c>
      <c r="H36" s="11">
        <v>34</v>
      </c>
    </row>
    <row r="37" spans="1:8" ht="110.25" x14ac:dyDescent="0.25">
      <c r="A37" s="41"/>
      <c r="B37" s="26"/>
      <c r="C37" s="16"/>
      <c r="D37" s="16"/>
      <c r="E37" s="16"/>
      <c r="F37" s="16"/>
      <c r="G37" s="10" t="s">
        <v>137</v>
      </c>
      <c r="H37" s="11">
        <v>35</v>
      </c>
    </row>
    <row r="38" spans="1:8" ht="47.25" x14ac:dyDescent="0.25">
      <c r="A38" s="41"/>
      <c r="B38" s="26"/>
      <c r="C38" s="16"/>
      <c r="D38" s="16"/>
      <c r="E38" s="16"/>
      <c r="F38" s="16"/>
      <c r="G38" s="10" t="s">
        <v>136</v>
      </c>
      <c r="H38" s="11">
        <v>8</v>
      </c>
    </row>
    <row r="39" spans="1:8" ht="48" thickBot="1" x14ac:dyDescent="0.3">
      <c r="A39" s="41"/>
      <c r="B39" s="26"/>
      <c r="C39" s="16"/>
      <c r="D39" s="16"/>
      <c r="E39" s="16"/>
      <c r="F39" s="16"/>
      <c r="G39" s="10" t="s">
        <v>171</v>
      </c>
      <c r="H39" s="11">
        <v>30</v>
      </c>
    </row>
    <row r="40" spans="1:8" x14ac:dyDescent="0.25">
      <c r="A40" s="41"/>
      <c r="B40" s="26"/>
      <c r="C40" s="16"/>
      <c r="D40" s="16"/>
      <c r="E40" s="16"/>
      <c r="F40" s="16"/>
      <c r="G40" s="28" t="s">
        <v>170</v>
      </c>
      <c r="H40" s="29"/>
    </row>
    <row r="41" spans="1:8" ht="31.5" x14ac:dyDescent="0.25">
      <c r="A41" s="41"/>
      <c r="B41" s="26"/>
      <c r="C41" s="16"/>
      <c r="D41" s="16"/>
      <c r="E41" s="16"/>
      <c r="F41" s="16"/>
      <c r="G41" s="10" t="s">
        <v>205</v>
      </c>
      <c r="H41" s="11">
        <v>3</v>
      </c>
    </row>
    <row r="42" spans="1:8" ht="31.5" x14ac:dyDescent="0.25">
      <c r="A42" s="41"/>
      <c r="B42" s="26"/>
      <c r="C42" s="16"/>
      <c r="D42" s="16"/>
      <c r="E42" s="16"/>
      <c r="F42" s="16"/>
      <c r="G42" s="10" t="s">
        <v>204</v>
      </c>
      <c r="H42" s="11">
        <v>4</v>
      </c>
    </row>
    <row r="43" spans="1:8" x14ac:dyDescent="0.25">
      <c r="A43" s="41"/>
      <c r="B43" s="26"/>
      <c r="C43" s="16"/>
      <c r="D43" s="16"/>
      <c r="E43" s="16"/>
      <c r="F43" s="16"/>
      <c r="G43" s="10" t="s">
        <v>169</v>
      </c>
      <c r="H43" s="11">
        <v>4</v>
      </c>
    </row>
    <row r="44" spans="1:8" ht="16.5" thickBot="1" x14ac:dyDescent="0.3">
      <c r="A44" s="41"/>
      <c r="B44" s="26"/>
      <c r="C44" s="17"/>
      <c r="D44" s="17"/>
      <c r="E44" s="17"/>
      <c r="F44" s="17"/>
      <c r="G44" s="30" t="s">
        <v>8</v>
      </c>
      <c r="H44" s="32">
        <f>SUM(H29:H32,H34:H39,H41:H43,)</f>
        <v>246</v>
      </c>
    </row>
    <row r="45" spans="1:8" ht="150" customHeight="1" thickBot="1" x14ac:dyDescent="0.3">
      <c r="A45" s="42"/>
      <c r="B45" s="27"/>
      <c r="C45" s="47" t="s">
        <v>203</v>
      </c>
      <c r="D45" s="18"/>
      <c r="E45" s="18"/>
      <c r="F45" s="19"/>
      <c r="G45" s="31"/>
      <c r="H45" s="33"/>
    </row>
    <row r="46" spans="1:8" x14ac:dyDescent="0.25">
      <c r="A46" s="40">
        <v>5</v>
      </c>
      <c r="B46" s="25" t="s">
        <v>158</v>
      </c>
      <c r="C46" s="15" t="s">
        <v>202</v>
      </c>
      <c r="D46" s="15" t="s">
        <v>201</v>
      </c>
      <c r="E46" s="15" t="s">
        <v>200</v>
      </c>
      <c r="F46" s="15" t="s">
        <v>199</v>
      </c>
      <c r="G46" s="28" t="s">
        <v>153</v>
      </c>
      <c r="H46" s="29"/>
    </row>
    <row r="47" spans="1:8" ht="32.25" thickBot="1" x14ac:dyDescent="0.3">
      <c r="A47" s="41"/>
      <c r="B47" s="26"/>
      <c r="C47" s="16"/>
      <c r="D47" s="16"/>
      <c r="E47" s="16"/>
      <c r="F47" s="16"/>
      <c r="G47" s="10" t="s">
        <v>181</v>
      </c>
      <c r="H47" s="46">
        <v>38</v>
      </c>
    </row>
    <row r="48" spans="1:8" x14ac:dyDescent="0.25">
      <c r="A48" s="41"/>
      <c r="B48" s="26"/>
      <c r="C48" s="16"/>
      <c r="D48" s="16"/>
      <c r="E48" s="16"/>
      <c r="F48" s="16"/>
      <c r="G48" s="28" t="s">
        <v>175</v>
      </c>
      <c r="H48" s="29"/>
    </row>
    <row r="49" spans="1:8" ht="78.75" x14ac:dyDescent="0.25">
      <c r="A49" s="41"/>
      <c r="B49" s="26"/>
      <c r="C49" s="16"/>
      <c r="D49" s="16"/>
      <c r="E49" s="16"/>
      <c r="F49" s="16"/>
      <c r="G49" s="10" t="s">
        <v>198</v>
      </c>
      <c r="H49" s="11">
        <v>16</v>
      </c>
    </row>
    <row r="50" spans="1:8" ht="31.5" x14ac:dyDescent="0.25">
      <c r="A50" s="41"/>
      <c r="B50" s="26"/>
      <c r="C50" s="16"/>
      <c r="D50" s="16"/>
      <c r="E50" s="16"/>
      <c r="F50" s="16"/>
      <c r="G50" s="10" t="s">
        <v>197</v>
      </c>
      <c r="H50" s="46">
        <v>19</v>
      </c>
    </row>
    <row r="51" spans="1:8" ht="16.5" thickBot="1" x14ac:dyDescent="0.3">
      <c r="A51" s="41"/>
      <c r="B51" s="26"/>
      <c r="C51" s="17"/>
      <c r="D51" s="17"/>
      <c r="E51" s="17"/>
      <c r="F51" s="17"/>
      <c r="G51" s="30" t="s">
        <v>8</v>
      </c>
      <c r="H51" s="32">
        <f>SUM(H47:H47,H49:H50,)</f>
        <v>73</v>
      </c>
    </row>
    <row r="52" spans="1:8" ht="150" customHeight="1" thickBot="1" x14ac:dyDescent="0.3">
      <c r="A52" s="42"/>
      <c r="B52" s="27"/>
      <c r="C52" s="18" t="s">
        <v>196</v>
      </c>
      <c r="D52" s="18"/>
      <c r="E52" s="18"/>
      <c r="F52" s="19"/>
      <c r="G52" s="31"/>
      <c r="H52" s="33"/>
    </row>
    <row r="53" spans="1:8" x14ac:dyDescent="0.25">
      <c r="A53" s="40">
        <v>6</v>
      </c>
      <c r="B53" s="25" t="s">
        <v>158</v>
      </c>
      <c r="C53" s="15" t="s">
        <v>195</v>
      </c>
      <c r="D53" s="15" t="s">
        <v>194</v>
      </c>
      <c r="E53" s="15" t="s">
        <v>193</v>
      </c>
      <c r="F53" s="15" t="s">
        <v>192</v>
      </c>
      <c r="G53" s="28" t="s">
        <v>153</v>
      </c>
      <c r="H53" s="29"/>
    </row>
    <row r="54" spans="1:8" ht="31.5" x14ac:dyDescent="0.25">
      <c r="A54" s="41"/>
      <c r="B54" s="26"/>
      <c r="C54" s="16"/>
      <c r="D54" s="16"/>
      <c r="E54" s="16"/>
      <c r="F54" s="16"/>
      <c r="G54" s="10" t="s">
        <v>191</v>
      </c>
      <c r="H54" s="11">
        <v>14</v>
      </c>
    </row>
    <row r="55" spans="1:8" x14ac:dyDescent="0.25">
      <c r="A55" s="41"/>
      <c r="B55" s="26"/>
      <c r="C55" s="16"/>
      <c r="D55" s="16"/>
      <c r="E55" s="16"/>
      <c r="F55" s="16"/>
      <c r="G55" s="10" t="s">
        <v>190</v>
      </c>
      <c r="H55" s="11">
        <v>18</v>
      </c>
    </row>
    <row r="56" spans="1:8" ht="32.25" thickBot="1" x14ac:dyDescent="0.3">
      <c r="A56" s="41"/>
      <c r="B56" s="26"/>
      <c r="C56" s="16"/>
      <c r="D56" s="16"/>
      <c r="E56" s="16"/>
      <c r="F56" s="16"/>
      <c r="G56" s="10" t="s">
        <v>189</v>
      </c>
      <c r="H56" s="11">
        <v>18</v>
      </c>
    </row>
    <row r="57" spans="1:8" x14ac:dyDescent="0.25">
      <c r="A57" s="41"/>
      <c r="B57" s="26"/>
      <c r="C57" s="16"/>
      <c r="D57" s="16"/>
      <c r="E57" s="16"/>
      <c r="F57" s="16"/>
      <c r="G57" s="28" t="s">
        <v>175</v>
      </c>
      <c r="H57" s="29"/>
    </row>
    <row r="58" spans="1:8" ht="94.5" x14ac:dyDescent="0.25">
      <c r="A58" s="41"/>
      <c r="B58" s="26"/>
      <c r="C58" s="16"/>
      <c r="D58" s="16"/>
      <c r="E58" s="16"/>
      <c r="F58" s="16"/>
      <c r="G58" s="10" t="s">
        <v>188</v>
      </c>
      <c r="H58" s="11">
        <v>9</v>
      </c>
    </row>
    <row r="59" spans="1:8" ht="31.5" x14ac:dyDescent="0.25">
      <c r="A59" s="41"/>
      <c r="B59" s="26"/>
      <c r="C59" s="16"/>
      <c r="D59" s="16"/>
      <c r="E59" s="16"/>
      <c r="F59" s="16"/>
      <c r="G59" s="10" t="s">
        <v>187</v>
      </c>
      <c r="H59" s="11">
        <v>4</v>
      </c>
    </row>
    <row r="60" spans="1:8" ht="16.5" thickBot="1" x14ac:dyDescent="0.3">
      <c r="A60" s="41"/>
      <c r="B60" s="26"/>
      <c r="C60" s="17"/>
      <c r="D60" s="17"/>
      <c r="E60" s="17"/>
      <c r="F60" s="17"/>
      <c r="G60" s="30" t="s">
        <v>8</v>
      </c>
      <c r="H60" s="32">
        <f>SUM(H54:H56,H58:H59)</f>
        <v>63</v>
      </c>
    </row>
    <row r="61" spans="1:8" ht="150" customHeight="1" thickBot="1" x14ac:dyDescent="0.3">
      <c r="A61" s="42"/>
      <c r="B61" s="27"/>
      <c r="C61" s="18" t="s">
        <v>186</v>
      </c>
      <c r="D61" s="18"/>
      <c r="E61" s="18"/>
      <c r="F61" s="19"/>
      <c r="G61" s="31"/>
      <c r="H61" s="33"/>
    </row>
    <row r="62" spans="1:8" x14ac:dyDescent="0.25">
      <c r="A62" s="40">
        <v>7</v>
      </c>
      <c r="B62" s="25" t="s">
        <v>158</v>
      </c>
      <c r="C62" s="15" t="s">
        <v>185</v>
      </c>
      <c r="D62" s="15" t="s">
        <v>184</v>
      </c>
      <c r="E62" s="15" t="s">
        <v>183</v>
      </c>
      <c r="F62" s="15" t="s">
        <v>182</v>
      </c>
      <c r="G62" s="28" t="s">
        <v>153</v>
      </c>
      <c r="H62" s="29"/>
    </row>
    <row r="63" spans="1:8" ht="31.5" x14ac:dyDescent="0.25">
      <c r="A63" s="41"/>
      <c r="B63" s="26"/>
      <c r="C63" s="16"/>
      <c r="D63" s="16"/>
      <c r="E63" s="16"/>
      <c r="F63" s="16"/>
      <c r="G63" s="10" t="s">
        <v>152</v>
      </c>
      <c r="H63" s="11">
        <v>38</v>
      </c>
    </row>
    <row r="64" spans="1:8" ht="32.25" thickBot="1" x14ac:dyDescent="0.3">
      <c r="A64" s="41"/>
      <c r="B64" s="26"/>
      <c r="C64" s="16"/>
      <c r="D64" s="16"/>
      <c r="E64" s="16"/>
      <c r="F64" s="16"/>
      <c r="G64" s="10" t="s">
        <v>181</v>
      </c>
      <c r="H64" s="11">
        <v>18</v>
      </c>
    </row>
    <row r="65" spans="1:8" x14ac:dyDescent="0.25">
      <c r="A65" s="41"/>
      <c r="B65" s="26"/>
      <c r="C65" s="16"/>
      <c r="D65" s="16"/>
      <c r="E65" s="16"/>
      <c r="F65" s="16"/>
      <c r="G65" s="28" t="s">
        <v>139</v>
      </c>
      <c r="H65" s="29"/>
    </row>
    <row r="66" spans="1:8" ht="47.25" x14ac:dyDescent="0.25">
      <c r="A66" s="41"/>
      <c r="B66" s="26"/>
      <c r="C66" s="16"/>
      <c r="D66" s="16"/>
      <c r="E66" s="16"/>
      <c r="F66" s="16"/>
      <c r="G66" s="10" t="s">
        <v>171</v>
      </c>
      <c r="H66" s="11">
        <v>30</v>
      </c>
    </row>
    <row r="67" spans="1:8" ht="63" x14ac:dyDescent="0.25">
      <c r="A67" s="41"/>
      <c r="B67" s="26"/>
      <c r="C67" s="16"/>
      <c r="D67" s="16"/>
      <c r="E67" s="16"/>
      <c r="F67" s="16"/>
      <c r="G67" s="10" t="s">
        <v>151</v>
      </c>
      <c r="H67" s="11">
        <v>9</v>
      </c>
    </row>
    <row r="68" spans="1:8" ht="16.5" thickBot="1" x14ac:dyDescent="0.3">
      <c r="A68" s="41"/>
      <c r="B68" s="26"/>
      <c r="C68" s="17"/>
      <c r="D68" s="17"/>
      <c r="E68" s="17"/>
      <c r="F68" s="17"/>
      <c r="G68" s="30" t="s">
        <v>8</v>
      </c>
      <c r="H68" s="32">
        <f>SUM(H63:H64,H66:H67,)</f>
        <v>95</v>
      </c>
    </row>
    <row r="69" spans="1:8" ht="150" customHeight="1" thickBot="1" x14ac:dyDescent="0.3">
      <c r="A69" s="42"/>
      <c r="B69" s="27"/>
      <c r="C69" s="18" t="s">
        <v>180</v>
      </c>
      <c r="D69" s="18"/>
      <c r="E69" s="18"/>
      <c r="F69" s="19"/>
      <c r="G69" s="31"/>
      <c r="H69" s="33"/>
    </row>
    <row r="70" spans="1:8" x14ac:dyDescent="0.25">
      <c r="A70" s="40">
        <v>8</v>
      </c>
      <c r="B70" s="25" t="s">
        <v>149</v>
      </c>
      <c r="C70" s="15" t="s">
        <v>179</v>
      </c>
      <c r="D70" s="15" t="s">
        <v>178</v>
      </c>
      <c r="E70" s="15" t="s">
        <v>177</v>
      </c>
      <c r="F70" s="15" t="s">
        <v>176</v>
      </c>
      <c r="G70" s="28" t="s">
        <v>175</v>
      </c>
      <c r="H70" s="29"/>
    </row>
    <row r="71" spans="1:8" ht="78.75" x14ac:dyDescent="0.25">
      <c r="A71" s="41"/>
      <c r="B71" s="26"/>
      <c r="C71" s="16"/>
      <c r="D71" s="16"/>
      <c r="E71" s="16"/>
      <c r="F71" s="16"/>
      <c r="G71" s="10" t="s">
        <v>174</v>
      </c>
      <c r="H71" s="11">
        <v>9</v>
      </c>
    </row>
    <row r="72" spans="1:8" ht="48" thickBot="1" x14ac:dyDescent="0.3">
      <c r="A72" s="41"/>
      <c r="B72" s="26"/>
      <c r="C72" s="16"/>
      <c r="D72" s="16"/>
      <c r="E72" s="16"/>
      <c r="F72" s="16"/>
      <c r="G72" s="10" t="s">
        <v>173</v>
      </c>
      <c r="H72" s="11">
        <v>5</v>
      </c>
    </row>
    <row r="73" spans="1:8" x14ac:dyDescent="0.25">
      <c r="A73" s="41"/>
      <c r="B73" s="26"/>
      <c r="C73" s="16"/>
      <c r="D73" s="16"/>
      <c r="E73" s="16"/>
      <c r="F73" s="16"/>
      <c r="G73" s="28" t="s">
        <v>139</v>
      </c>
      <c r="H73" s="29"/>
    </row>
    <row r="74" spans="1:8" x14ac:dyDescent="0.25">
      <c r="A74" s="41"/>
      <c r="B74" s="26"/>
      <c r="C74" s="16"/>
      <c r="D74" s="16"/>
      <c r="E74" s="16"/>
      <c r="F74" s="16"/>
      <c r="G74" s="10" t="s">
        <v>145</v>
      </c>
      <c r="H74" s="11">
        <v>20</v>
      </c>
    </row>
    <row r="75" spans="1:8" x14ac:dyDescent="0.25">
      <c r="A75" s="41"/>
      <c r="B75" s="26"/>
      <c r="C75" s="16"/>
      <c r="D75" s="16"/>
      <c r="E75" s="16"/>
      <c r="F75" s="16"/>
      <c r="G75" s="10" t="s">
        <v>172</v>
      </c>
      <c r="H75" s="11">
        <v>21</v>
      </c>
    </row>
    <row r="76" spans="1:8" ht="47.25" x14ac:dyDescent="0.25">
      <c r="A76" s="41"/>
      <c r="B76" s="26"/>
      <c r="C76" s="16"/>
      <c r="D76" s="16"/>
      <c r="E76" s="16"/>
      <c r="F76" s="16"/>
      <c r="G76" s="10" t="s">
        <v>138</v>
      </c>
      <c r="H76" s="11">
        <v>20</v>
      </c>
    </row>
    <row r="77" spans="1:8" ht="110.25" x14ac:dyDescent="0.25">
      <c r="A77" s="41"/>
      <c r="B77" s="26"/>
      <c r="C77" s="16"/>
      <c r="D77" s="16"/>
      <c r="E77" s="16"/>
      <c r="F77" s="16"/>
      <c r="G77" s="10" t="s">
        <v>137</v>
      </c>
      <c r="H77" s="11">
        <v>35</v>
      </c>
    </row>
    <row r="78" spans="1:8" ht="47.25" x14ac:dyDescent="0.25">
      <c r="A78" s="41"/>
      <c r="B78" s="26"/>
      <c r="C78" s="16"/>
      <c r="D78" s="16"/>
      <c r="E78" s="16"/>
      <c r="F78" s="16"/>
      <c r="G78" s="10" t="s">
        <v>136</v>
      </c>
      <c r="H78" s="11">
        <v>8</v>
      </c>
    </row>
    <row r="79" spans="1:8" ht="47.25" x14ac:dyDescent="0.25">
      <c r="A79" s="41"/>
      <c r="B79" s="26"/>
      <c r="C79" s="16"/>
      <c r="D79" s="16"/>
      <c r="E79" s="16"/>
      <c r="F79" s="16"/>
      <c r="G79" s="10" t="s">
        <v>171</v>
      </c>
      <c r="H79" s="46">
        <v>32</v>
      </c>
    </row>
    <row r="80" spans="1:8" x14ac:dyDescent="0.25">
      <c r="A80" s="41"/>
      <c r="B80" s="26"/>
      <c r="C80" s="16"/>
      <c r="D80" s="16"/>
      <c r="E80" s="16"/>
      <c r="F80" s="16"/>
      <c r="G80" s="10" t="s">
        <v>135</v>
      </c>
      <c r="H80" s="11">
        <v>5</v>
      </c>
    </row>
    <row r="81" spans="1:8" ht="63.75" thickBot="1" x14ac:dyDescent="0.3">
      <c r="A81" s="41"/>
      <c r="B81" s="26"/>
      <c r="C81" s="16"/>
      <c r="D81" s="16"/>
      <c r="E81" s="16"/>
      <c r="F81" s="16"/>
      <c r="G81" s="10" t="s">
        <v>151</v>
      </c>
      <c r="H81" s="11">
        <v>9</v>
      </c>
    </row>
    <row r="82" spans="1:8" x14ac:dyDescent="0.25">
      <c r="A82" s="41"/>
      <c r="B82" s="26"/>
      <c r="C82" s="16"/>
      <c r="D82" s="16"/>
      <c r="E82" s="16"/>
      <c r="F82" s="16"/>
      <c r="G82" s="28" t="s">
        <v>170</v>
      </c>
      <c r="H82" s="29"/>
    </row>
    <row r="83" spans="1:8" x14ac:dyDescent="0.25">
      <c r="A83" s="41"/>
      <c r="B83" s="26"/>
      <c r="C83" s="16"/>
      <c r="D83" s="16"/>
      <c r="E83" s="16"/>
      <c r="F83" s="16"/>
      <c r="G83" s="10" t="s">
        <v>169</v>
      </c>
      <c r="H83" s="11">
        <v>7</v>
      </c>
    </row>
    <row r="84" spans="1:8" ht="16.5" thickBot="1" x14ac:dyDescent="0.3">
      <c r="A84" s="41"/>
      <c r="B84" s="26"/>
      <c r="C84" s="17"/>
      <c r="D84" s="17"/>
      <c r="E84" s="17"/>
      <c r="F84" s="17"/>
      <c r="G84" s="30" t="s">
        <v>8</v>
      </c>
      <c r="H84" s="32">
        <f>SUM(H71:H72,H74:H81,H83:H83,)</f>
        <v>171</v>
      </c>
    </row>
    <row r="85" spans="1:8" ht="150" customHeight="1" thickBot="1" x14ac:dyDescent="0.3">
      <c r="A85" s="42"/>
      <c r="B85" s="27"/>
      <c r="C85" s="18" t="s">
        <v>168</v>
      </c>
      <c r="D85" s="18"/>
      <c r="E85" s="18"/>
      <c r="F85" s="19"/>
      <c r="G85" s="31"/>
      <c r="H85" s="33"/>
    </row>
    <row r="86" spans="1:8" x14ac:dyDescent="0.25">
      <c r="A86" s="40">
        <v>9</v>
      </c>
      <c r="B86" s="25" t="s">
        <v>167</v>
      </c>
      <c r="C86" s="15" t="s">
        <v>166</v>
      </c>
      <c r="D86" s="15" t="s">
        <v>165</v>
      </c>
      <c r="E86" s="15" t="s">
        <v>164</v>
      </c>
      <c r="F86" s="15" t="s">
        <v>163</v>
      </c>
      <c r="G86" s="28" t="s">
        <v>139</v>
      </c>
      <c r="H86" s="29"/>
    </row>
    <row r="87" spans="1:8" ht="110.25" x14ac:dyDescent="0.25">
      <c r="A87" s="41"/>
      <c r="B87" s="26"/>
      <c r="C87" s="16"/>
      <c r="D87" s="16"/>
      <c r="E87" s="16"/>
      <c r="F87" s="16"/>
      <c r="G87" s="10" t="s">
        <v>137</v>
      </c>
      <c r="H87" s="11">
        <v>25</v>
      </c>
    </row>
    <row r="88" spans="1:8" x14ac:dyDescent="0.25">
      <c r="A88" s="41"/>
      <c r="B88" s="26"/>
      <c r="C88" s="16"/>
      <c r="D88" s="16"/>
      <c r="E88" s="16"/>
      <c r="F88" s="16"/>
      <c r="G88" s="10" t="s">
        <v>135</v>
      </c>
      <c r="H88" s="11">
        <v>10</v>
      </c>
    </row>
    <row r="89" spans="1:8" ht="16.5" thickBot="1" x14ac:dyDescent="0.3">
      <c r="A89" s="41"/>
      <c r="B89" s="26"/>
      <c r="C89" s="17"/>
      <c r="D89" s="17"/>
      <c r="E89" s="17"/>
      <c r="F89" s="17"/>
      <c r="G89" s="30" t="s">
        <v>8</v>
      </c>
      <c r="H89" s="32">
        <f>SUM(H87:H88,)</f>
        <v>35</v>
      </c>
    </row>
    <row r="90" spans="1:8" ht="150" customHeight="1" thickBot="1" x14ac:dyDescent="0.3">
      <c r="A90" s="42"/>
      <c r="B90" s="27"/>
      <c r="C90" s="18" t="s">
        <v>162</v>
      </c>
      <c r="D90" s="18"/>
      <c r="E90" s="18"/>
      <c r="F90" s="19"/>
      <c r="G90" s="31"/>
      <c r="H90" s="33"/>
    </row>
    <row r="91" spans="1:8" x14ac:dyDescent="0.25">
      <c r="A91" s="40">
        <v>10</v>
      </c>
      <c r="B91" s="25" t="s">
        <v>143</v>
      </c>
      <c r="C91" s="15" t="s">
        <v>161</v>
      </c>
      <c r="D91" s="15" t="s">
        <v>160</v>
      </c>
      <c r="E91" s="15" t="s">
        <v>140</v>
      </c>
      <c r="F91" s="15"/>
      <c r="G91" s="28" t="s">
        <v>139</v>
      </c>
      <c r="H91" s="29"/>
    </row>
    <row r="92" spans="1:8" x14ac:dyDescent="0.25">
      <c r="A92" s="41"/>
      <c r="B92" s="26"/>
      <c r="C92" s="16"/>
      <c r="D92" s="16"/>
      <c r="E92" s="16"/>
      <c r="F92" s="16"/>
      <c r="G92" s="10" t="s">
        <v>145</v>
      </c>
      <c r="H92" s="11">
        <v>32</v>
      </c>
    </row>
    <row r="93" spans="1:8" ht="47.25" x14ac:dyDescent="0.25">
      <c r="A93" s="41"/>
      <c r="B93" s="26"/>
      <c r="C93" s="16"/>
      <c r="D93" s="16"/>
      <c r="E93" s="16"/>
      <c r="F93" s="16"/>
      <c r="G93" s="10" t="s">
        <v>138</v>
      </c>
      <c r="H93" s="11">
        <v>5</v>
      </c>
    </row>
    <row r="94" spans="1:8" ht="110.25" x14ac:dyDescent="0.25">
      <c r="A94" s="41"/>
      <c r="B94" s="26"/>
      <c r="C94" s="16"/>
      <c r="D94" s="16"/>
      <c r="E94" s="16"/>
      <c r="F94" s="16"/>
      <c r="G94" s="10" t="s">
        <v>137</v>
      </c>
      <c r="H94" s="11">
        <v>20</v>
      </c>
    </row>
    <row r="95" spans="1:8" x14ac:dyDescent="0.25">
      <c r="A95" s="41"/>
      <c r="B95" s="26"/>
      <c r="C95" s="16"/>
      <c r="D95" s="16"/>
      <c r="E95" s="16"/>
      <c r="F95" s="16"/>
      <c r="G95" s="10" t="s">
        <v>135</v>
      </c>
      <c r="H95" s="11">
        <v>6</v>
      </c>
    </row>
    <row r="96" spans="1:8" ht="16.5" thickBot="1" x14ac:dyDescent="0.3">
      <c r="A96" s="41"/>
      <c r="B96" s="26"/>
      <c r="C96" s="17"/>
      <c r="D96" s="17"/>
      <c r="E96" s="17"/>
      <c r="F96" s="17"/>
      <c r="G96" s="30" t="s">
        <v>8</v>
      </c>
      <c r="H96" s="32">
        <f>SUM(H92:H95,)</f>
        <v>63</v>
      </c>
    </row>
    <row r="97" spans="1:8" ht="150" customHeight="1" thickBot="1" x14ac:dyDescent="0.3">
      <c r="A97" s="42"/>
      <c r="B97" s="27"/>
      <c r="C97" s="18" t="s">
        <v>159</v>
      </c>
      <c r="D97" s="18"/>
      <c r="E97" s="18"/>
      <c r="F97" s="19"/>
      <c r="G97" s="31"/>
      <c r="H97" s="33"/>
    </row>
    <row r="98" spans="1:8" x14ac:dyDescent="0.25">
      <c r="A98" s="40">
        <v>11</v>
      </c>
      <c r="B98" s="25" t="s">
        <v>158</v>
      </c>
      <c r="C98" s="15" t="s">
        <v>157</v>
      </c>
      <c r="D98" s="15" t="s">
        <v>156</v>
      </c>
      <c r="E98" s="15" t="s">
        <v>155</v>
      </c>
      <c r="F98" s="15" t="s">
        <v>154</v>
      </c>
      <c r="G98" s="28" t="s">
        <v>153</v>
      </c>
      <c r="H98" s="29"/>
    </row>
    <row r="99" spans="1:8" ht="32.25" thickBot="1" x14ac:dyDescent="0.3">
      <c r="A99" s="41"/>
      <c r="B99" s="26"/>
      <c r="C99" s="16"/>
      <c r="D99" s="16"/>
      <c r="E99" s="16"/>
      <c r="F99" s="16"/>
      <c r="G99" s="10" t="s">
        <v>152</v>
      </c>
      <c r="H99" s="11">
        <v>18</v>
      </c>
    </row>
    <row r="100" spans="1:8" x14ac:dyDescent="0.25">
      <c r="A100" s="41"/>
      <c r="B100" s="26"/>
      <c r="C100" s="16"/>
      <c r="D100" s="16"/>
      <c r="E100" s="16"/>
      <c r="F100" s="16"/>
      <c r="G100" s="28" t="s">
        <v>139</v>
      </c>
      <c r="H100" s="29"/>
    </row>
    <row r="101" spans="1:8" ht="63" x14ac:dyDescent="0.25">
      <c r="A101" s="41"/>
      <c r="B101" s="26"/>
      <c r="C101" s="16"/>
      <c r="D101" s="16"/>
      <c r="E101" s="16"/>
      <c r="F101" s="16"/>
      <c r="G101" s="10" t="s">
        <v>151</v>
      </c>
      <c r="H101" s="46">
        <v>38</v>
      </c>
    </row>
    <row r="102" spans="1:8" ht="16.5" thickBot="1" x14ac:dyDescent="0.3">
      <c r="A102" s="41"/>
      <c r="B102" s="26"/>
      <c r="C102" s="17"/>
      <c r="D102" s="17"/>
      <c r="E102" s="17"/>
      <c r="F102" s="17"/>
      <c r="G102" s="30" t="s">
        <v>8</v>
      </c>
      <c r="H102" s="32">
        <f>SUM(H99:H99,H101:H101,)</f>
        <v>56</v>
      </c>
    </row>
    <row r="103" spans="1:8" ht="150" customHeight="1" thickBot="1" x14ac:dyDescent="0.3">
      <c r="A103" s="42"/>
      <c r="B103" s="27"/>
      <c r="C103" s="18" t="s">
        <v>150</v>
      </c>
      <c r="D103" s="18"/>
      <c r="E103" s="18"/>
      <c r="F103" s="19"/>
      <c r="G103" s="31"/>
      <c r="H103" s="33"/>
    </row>
    <row r="104" spans="1:8" x14ac:dyDescent="0.25">
      <c r="A104" s="40">
        <v>12</v>
      </c>
      <c r="B104" s="25" t="s">
        <v>149</v>
      </c>
      <c r="C104" s="15" t="s">
        <v>148</v>
      </c>
      <c r="D104" s="15" t="s">
        <v>147</v>
      </c>
      <c r="E104" s="15" t="s">
        <v>146</v>
      </c>
      <c r="F104" s="15"/>
      <c r="G104" s="28" t="s">
        <v>139</v>
      </c>
      <c r="H104" s="29"/>
    </row>
    <row r="105" spans="1:8" x14ac:dyDescent="0.25">
      <c r="A105" s="41"/>
      <c r="B105" s="26"/>
      <c r="C105" s="16"/>
      <c r="D105" s="16"/>
      <c r="E105" s="16"/>
      <c r="F105" s="16"/>
      <c r="G105" s="10" t="s">
        <v>145</v>
      </c>
      <c r="H105" s="11">
        <v>22</v>
      </c>
    </row>
    <row r="106" spans="1:8" ht="110.25" x14ac:dyDescent="0.25">
      <c r="A106" s="41"/>
      <c r="B106" s="26"/>
      <c r="C106" s="16"/>
      <c r="D106" s="16"/>
      <c r="E106" s="16"/>
      <c r="F106" s="16"/>
      <c r="G106" s="10" t="s">
        <v>137</v>
      </c>
      <c r="H106" s="11">
        <v>15</v>
      </c>
    </row>
    <row r="107" spans="1:8" ht="16.5" thickBot="1" x14ac:dyDescent="0.3">
      <c r="A107" s="41"/>
      <c r="B107" s="26"/>
      <c r="C107" s="17"/>
      <c r="D107" s="17"/>
      <c r="E107" s="17"/>
      <c r="F107" s="17"/>
      <c r="G107" s="30" t="s">
        <v>8</v>
      </c>
      <c r="H107" s="32">
        <f>SUM(H105:H106,)</f>
        <v>37</v>
      </c>
    </row>
    <row r="108" spans="1:8" ht="150" customHeight="1" thickBot="1" x14ac:dyDescent="0.3">
      <c r="A108" s="42"/>
      <c r="B108" s="27"/>
      <c r="C108" s="18" t="s">
        <v>144</v>
      </c>
      <c r="D108" s="18"/>
      <c r="E108" s="18"/>
      <c r="F108" s="19"/>
      <c r="G108" s="31"/>
      <c r="H108" s="33"/>
    </row>
    <row r="109" spans="1:8" x14ac:dyDescent="0.25">
      <c r="A109" s="40">
        <v>13</v>
      </c>
      <c r="B109" s="25" t="s">
        <v>143</v>
      </c>
      <c r="C109" s="15" t="s">
        <v>142</v>
      </c>
      <c r="D109" s="15" t="s">
        <v>141</v>
      </c>
      <c r="E109" s="15" t="s">
        <v>140</v>
      </c>
      <c r="F109" s="15"/>
      <c r="G109" s="28" t="s">
        <v>139</v>
      </c>
      <c r="H109" s="29"/>
    </row>
    <row r="110" spans="1:8" ht="47.25" x14ac:dyDescent="0.25">
      <c r="A110" s="41"/>
      <c r="B110" s="26"/>
      <c r="C110" s="16"/>
      <c r="D110" s="16"/>
      <c r="E110" s="16"/>
      <c r="F110" s="16"/>
      <c r="G110" s="10" t="s">
        <v>138</v>
      </c>
      <c r="H110" s="11">
        <v>6</v>
      </c>
    </row>
    <row r="111" spans="1:8" ht="110.25" x14ac:dyDescent="0.25">
      <c r="A111" s="41"/>
      <c r="B111" s="26"/>
      <c r="C111" s="16"/>
      <c r="D111" s="16"/>
      <c r="E111" s="16"/>
      <c r="F111" s="16"/>
      <c r="G111" s="10" t="s">
        <v>137</v>
      </c>
      <c r="H111" s="11">
        <v>12</v>
      </c>
    </row>
    <row r="112" spans="1:8" ht="47.25" x14ac:dyDescent="0.25">
      <c r="A112" s="41"/>
      <c r="B112" s="26"/>
      <c r="C112" s="16"/>
      <c r="D112" s="16"/>
      <c r="E112" s="16"/>
      <c r="F112" s="16"/>
      <c r="G112" s="10" t="s">
        <v>136</v>
      </c>
      <c r="H112" s="11">
        <v>7</v>
      </c>
    </row>
    <row r="113" spans="1:10" x14ac:dyDescent="0.25">
      <c r="A113" s="41"/>
      <c r="B113" s="26"/>
      <c r="C113" s="16"/>
      <c r="D113" s="16"/>
      <c r="E113" s="16"/>
      <c r="F113" s="16"/>
      <c r="G113" s="10" t="s">
        <v>135</v>
      </c>
      <c r="H113" s="11">
        <v>5</v>
      </c>
    </row>
    <row r="114" spans="1:10" ht="16.5" thickBot="1" x14ac:dyDescent="0.3">
      <c r="A114" s="41"/>
      <c r="B114" s="26"/>
      <c r="C114" s="17"/>
      <c r="D114" s="17"/>
      <c r="E114" s="17"/>
      <c r="F114" s="17"/>
      <c r="G114" s="30" t="s">
        <v>8</v>
      </c>
      <c r="H114" s="32">
        <f>SUM(H110:H113)</f>
        <v>30</v>
      </c>
    </row>
    <row r="115" spans="1:10" ht="150" customHeight="1" thickBot="1" x14ac:dyDescent="0.3">
      <c r="A115" s="42"/>
      <c r="B115" s="27"/>
      <c r="C115" s="18" t="s">
        <v>134</v>
      </c>
      <c r="D115" s="18"/>
      <c r="E115" s="18"/>
      <c r="F115" s="19"/>
      <c r="G115" s="31"/>
      <c r="H115" s="33"/>
    </row>
    <row r="116" spans="1:10" ht="16.5" thickBot="1" x14ac:dyDescent="0.3">
      <c r="A116" s="34" t="s">
        <v>133</v>
      </c>
      <c r="B116" s="35"/>
      <c r="C116" s="35"/>
      <c r="D116" s="35"/>
      <c r="E116" s="36"/>
      <c r="F116" s="37">
        <f>H114+H107+H102+H96+H89+H84+H68+H60+H51+H44+H26+H22+H14</f>
        <v>1084</v>
      </c>
      <c r="G116" s="38"/>
      <c r="H116" s="39"/>
      <c r="I116" s="45"/>
    </row>
    <row r="117" spans="1:10" ht="249.95" customHeight="1" thickBot="1" x14ac:dyDescent="0.3">
      <c r="A117" s="43" t="s">
        <v>9</v>
      </c>
      <c r="B117" s="21"/>
      <c r="C117" s="22" t="s">
        <v>132</v>
      </c>
      <c r="D117" s="23"/>
      <c r="E117" s="23"/>
      <c r="F117" s="24"/>
      <c r="G117" s="12" t="s">
        <v>131</v>
      </c>
      <c r="H117" s="13" t="s">
        <v>128</v>
      </c>
      <c r="I117" s="44"/>
      <c r="J117" s="44"/>
    </row>
    <row r="118" spans="1:10" ht="249.95" customHeight="1" thickBot="1" x14ac:dyDescent="0.3">
      <c r="A118" s="43" t="s">
        <v>9</v>
      </c>
      <c r="B118" s="21"/>
      <c r="C118" s="22" t="s">
        <v>130</v>
      </c>
      <c r="D118" s="23"/>
      <c r="E118" s="23"/>
      <c r="F118" s="24"/>
      <c r="G118" s="12" t="s">
        <v>129</v>
      </c>
      <c r="H118" s="13" t="s">
        <v>128</v>
      </c>
      <c r="I118"/>
    </row>
    <row r="119" spans="1:10" x14ac:dyDescent="0.25">
      <c r="I119"/>
    </row>
  </sheetData>
  <sheetProtection algorithmName="SHA-512" hashValue="vVdP4iRn/HhCI7Pdh5XLBATHDpqFJ659Si0JHqUCqatwPVSzTt8bgVr2OfuTR6NOzAhyWVyJNhS0w1zjraTQ2w==" saltValue="GvEGTNrNzureK4HsHEu2gw==" spinCount="100000" sheet="1" formatCells="0" formatColumns="0" formatRows="0" insertColumns="0" insertRows="0" insertHyperlinks="0" sort="0" autoFilter="0"/>
  <autoFilter ref="A1:H454" xr:uid="{00000000-0009-0000-0000-000000000000}"/>
  <mergeCells count="146">
    <mergeCell ref="E104:E107"/>
    <mergeCell ref="F104:F107"/>
    <mergeCell ref="C91:C96"/>
    <mergeCell ref="D91:D96"/>
    <mergeCell ref="E91:E96"/>
    <mergeCell ref="F91:F96"/>
    <mergeCell ref="C98:C102"/>
    <mergeCell ref="D98:D102"/>
    <mergeCell ref="E98:E102"/>
    <mergeCell ref="F98:F102"/>
    <mergeCell ref="E86:E89"/>
    <mergeCell ref="F86:F89"/>
    <mergeCell ref="B91:B97"/>
    <mergeCell ref="B98:B103"/>
    <mergeCell ref="B109:B115"/>
    <mergeCell ref="G91:H91"/>
    <mergeCell ref="G96:G97"/>
    <mergeCell ref="H96:H97"/>
    <mergeCell ref="C97:F97"/>
    <mergeCell ref="G98:H98"/>
    <mergeCell ref="D70:D84"/>
    <mergeCell ref="E70:E84"/>
    <mergeCell ref="F70:F84"/>
    <mergeCell ref="B86:B90"/>
    <mergeCell ref="G86:H86"/>
    <mergeCell ref="G89:G90"/>
    <mergeCell ref="H89:H90"/>
    <mergeCell ref="C90:F90"/>
    <mergeCell ref="C86:C89"/>
    <mergeCell ref="D86:D89"/>
    <mergeCell ref="E62:E68"/>
    <mergeCell ref="F62:F68"/>
    <mergeCell ref="B70:B85"/>
    <mergeCell ref="G70:H70"/>
    <mergeCell ref="G73:H73"/>
    <mergeCell ref="G82:H82"/>
    <mergeCell ref="G84:G85"/>
    <mergeCell ref="H84:H85"/>
    <mergeCell ref="C85:F85"/>
    <mergeCell ref="C70:C84"/>
    <mergeCell ref="E53:E60"/>
    <mergeCell ref="F53:F60"/>
    <mergeCell ref="B62:B69"/>
    <mergeCell ref="G62:H62"/>
    <mergeCell ref="G65:H65"/>
    <mergeCell ref="G68:G69"/>
    <mergeCell ref="H68:H69"/>
    <mergeCell ref="C69:F69"/>
    <mergeCell ref="C62:C68"/>
    <mergeCell ref="D62:D68"/>
    <mergeCell ref="C15:F15"/>
    <mergeCell ref="C2:C14"/>
    <mergeCell ref="D2:D14"/>
    <mergeCell ref="E2:E14"/>
    <mergeCell ref="F2:F14"/>
    <mergeCell ref="B16:B23"/>
    <mergeCell ref="C28:C44"/>
    <mergeCell ref="D28:D44"/>
    <mergeCell ref="E28:E44"/>
    <mergeCell ref="F28:F44"/>
    <mergeCell ref="A28:A45"/>
    <mergeCell ref="G28:H28"/>
    <mergeCell ref="G33:H33"/>
    <mergeCell ref="G40:H40"/>
    <mergeCell ref="B28:B45"/>
    <mergeCell ref="A2:A15"/>
    <mergeCell ref="A16:A23"/>
    <mergeCell ref="A24:A27"/>
    <mergeCell ref="B2:B15"/>
    <mergeCell ref="G2:H2"/>
    <mergeCell ref="G11:H11"/>
    <mergeCell ref="G14:G15"/>
    <mergeCell ref="H14:H15"/>
    <mergeCell ref="C45:F45"/>
    <mergeCell ref="E46:E51"/>
    <mergeCell ref="F46:F51"/>
    <mergeCell ref="B53:B61"/>
    <mergeCell ref="G53:H53"/>
    <mergeCell ref="G57:H57"/>
    <mergeCell ref="G60:G61"/>
    <mergeCell ref="H60:H61"/>
    <mergeCell ref="C61:F61"/>
    <mergeCell ref="C53:C60"/>
    <mergeCell ref="D53:D60"/>
    <mergeCell ref="G44:G45"/>
    <mergeCell ref="H44:H45"/>
    <mergeCell ref="C46:C51"/>
    <mergeCell ref="D46:D51"/>
    <mergeCell ref="B46:B52"/>
    <mergeCell ref="G46:H46"/>
    <mergeCell ref="G48:H48"/>
    <mergeCell ref="G51:G52"/>
    <mergeCell ref="H51:H52"/>
    <mergeCell ref="C52:F52"/>
    <mergeCell ref="A46:A52"/>
    <mergeCell ref="A53:A61"/>
    <mergeCell ref="A62:A69"/>
    <mergeCell ref="A70:A85"/>
    <mergeCell ref="A86:A90"/>
    <mergeCell ref="A91:A97"/>
    <mergeCell ref="B24:B27"/>
    <mergeCell ref="G24:H24"/>
    <mergeCell ref="G26:G27"/>
    <mergeCell ref="H26:H27"/>
    <mergeCell ref="C27:F27"/>
    <mergeCell ref="C24:C26"/>
    <mergeCell ref="D24:D26"/>
    <mergeCell ref="E24:E26"/>
    <mergeCell ref="F24:F26"/>
    <mergeCell ref="G20:H20"/>
    <mergeCell ref="G22:G23"/>
    <mergeCell ref="H22:H23"/>
    <mergeCell ref="C23:F23"/>
    <mergeCell ref="C16:C22"/>
    <mergeCell ref="D16:D22"/>
    <mergeCell ref="E16:E22"/>
    <mergeCell ref="F16:F22"/>
    <mergeCell ref="G16:H16"/>
    <mergeCell ref="A117:B117"/>
    <mergeCell ref="C117:F117"/>
    <mergeCell ref="C115:F115"/>
    <mergeCell ref="A109:A115"/>
    <mergeCell ref="C109:C114"/>
    <mergeCell ref="D109:D114"/>
    <mergeCell ref="E109:E114"/>
    <mergeCell ref="F109:F114"/>
    <mergeCell ref="H107:H108"/>
    <mergeCell ref="C108:F108"/>
    <mergeCell ref="G109:H109"/>
    <mergeCell ref="A98:A103"/>
    <mergeCell ref="A104:A108"/>
    <mergeCell ref="A116:E116"/>
    <mergeCell ref="F116:H116"/>
    <mergeCell ref="G100:H100"/>
    <mergeCell ref="C104:C107"/>
    <mergeCell ref="D104:D107"/>
    <mergeCell ref="A118:B118"/>
    <mergeCell ref="C118:F118"/>
    <mergeCell ref="G114:G115"/>
    <mergeCell ref="H114:H115"/>
    <mergeCell ref="G102:G103"/>
    <mergeCell ref="H102:H103"/>
    <mergeCell ref="C103:F103"/>
    <mergeCell ref="B104:B108"/>
    <mergeCell ref="G104:H104"/>
    <mergeCell ref="G107:G10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71767-13B2-46BC-ABB3-E8920A5F9463}">
  <dimension ref="A1:H98"/>
  <sheetViews>
    <sheetView zoomScale="85" zoomScaleNormal="85" workbookViewId="0">
      <pane ySplit="1" topLeftCell="A2" activePane="bottomLeft" state="frozen"/>
      <selection pane="bottomLeft" activeCell="G28" sqref="G28"/>
    </sheetView>
  </sheetViews>
  <sheetFormatPr defaultColWidth="9.140625" defaultRowHeight="15.75" x14ac:dyDescent="0.25"/>
  <cols>
    <col min="1" max="1" width="12" style="3" customWidth="1"/>
    <col min="2" max="2" width="20.28515625" style="4" customWidth="1"/>
    <col min="3" max="3" width="25.5703125" style="3" customWidth="1"/>
    <col min="4" max="4" width="20.7109375" style="3" customWidth="1"/>
    <col min="5" max="5" width="25.7109375" style="3" customWidth="1"/>
    <col min="6" max="6" width="28.42578125" style="3" customWidth="1"/>
    <col min="7" max="7" width="34.42578125" style="3" customWidth="1"/>
    <col min="8" max="8" width="27.42578125" style="3" customWidth="1"/>
    <col min="9" max="16384" width="9.140625" style="2"/>
  </cols>
  <sheetData>
    <row r="1" spans="1:8" s="1" customFormat="1" ht="48" thickBot="1" x14ac:dyDescent="0.3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x14ac:dyDescent="0.25">
      <c r="A2" s="40">
        <v>1</v>
      </c>
      <c r="B2" s="25" t="s">
        <v>349</v>
      </c>
      <c r="C2" s="15" t="s">
        <v>348</v>
      </c>
      <c r="D2" s="15" t="s">
        <v>347</v>
      </c>
      <c r="E2" s="15" t="s">
        <v>240</v>
      </c>
      <c r="F2" s="15" t="s">
        <v>239</v>
      </c>
      <c r="G2" s="28" t="s">
        <v>330</v>
      </c>
      <c r="H2" s="29"/>
    </row>
    <row r="3" spans="1:8" x14ac:dyDescent="0.25">
      <c r="A3" s="41"/>
      <c r="B3" s="26"/>
      <c r="C3" s="16"/>
      <c r="D3" s="16"/>
      <c r="E3" s="16"/>
      <c r="F3" s="16"/>
      <c r="G3" s="10" t="s">
        <v>329</v>
      </c>
      <c r="H3" s="11">
        <v>39</v>
      </c>
    </row>
    <row r="4" spans="1:8" x14ac:dyDescent="0.25">
      <c r="A4" s="41"/>
      <c r="B4" s="26"/>
      <c r="C4" s="16"/>
      <c r="D4" s="16"/>
      <c r="E4" s="16"/>
      <c r="F4" s="16"/>
      <c r="G4" s="10" t="s">
        <v>328</v>
      </c>
      <c r="H4" s="11">
        <v>15</v>
      </c>
    </row>
    <row r="5" spans="1:8" x14ac:dyDescent="0.25">
      <c r="A5" s="41"/>
      <c r="B5" s="26"/>
      <c r="C5" s="16"/>
      <c r="D5" s="16"/>
      <c r="E5" s="16"/>
      <c r="F5" s="16"/>
      <c r="G5" s="10" t="s">
        <v>327</v>
      </c>
      <c r="H5" s="11">
        <v>15</v>
      </c>
    </row>
    <row r="6" spans="1:8" x14ac:dyDescent="0.25">
      <c r="A6" s="41"/>
      <c r="B6" s="26"/>
      <c r="C6" s="16"/>
      <c r="D6" s="16"/>
      <c r="E6" s="16"/>
      <c r="F6" s="16"/>
      <c r="G6" s="10" t="s">
        <v>346</v>
      </c>
      <c r="H6" s="11">
        <v>9</v>
      </c>
    </row>
    <row r="7" spans="1:8" x14ac:dyDescent="0.25">
      <c r="A7" s="41"/>
      <c r="B7" s="26"/>
      <c r="C7" s="16"/>
      <c r="D7" s="16"/>
      <c r="E7" s="16"/>
      <c r="F7" s="16"/>
      <c r="G7" s="10" t="s">
        <v>345</v>
      </c>
      <c r="H7" s="11">
        <v>9</v>
      </c>
    </row>
    <row r="8" spans="1:8" ht="107.25" customHeight="1" thickBot="1" x14ac:dyDescent="0.3">
      <c r="A8" s="41"/>
      <c r="B8" s="26"/>
      <c r="C8" s="17"/>
      <c r="D8" s="17"/>
      <c r="E8" s="17"/>
      <c r="F8" s="17"/>
      <c r="G8" s="30" t="s">
        <v>8</v>
      </c>
      <c r="H8" s="32">
        <f>SUM(H3:H7)</f>
        <v>87</v>
      </c>
    </row>
    <row r="9" spans="1:8" ht="93.75" customHeight="1" thickBot="1" x14ac:dyDescent="0.3">
      <c r="A9" s="42"/>
      <c r="B9" s="27"/>
      <c r="C9" s="18" t="s">
        <v>344</v>
      </c>
      <c r="D9" s="18"/>
      <c r="E9" s="18"/>
      <c r="F9" s="19"/>
      <c r="G9" s="31"/>
      <c r="H9" s="33"/>
    </row>
    <row r="10" spans="1:8" x14ac:dyDescent="0.25">
      <c r="A10" s="40">
        <v>2</v>
      </c>
      <c r="B10" s="25" t="s">
        <v>343</v>
      </c>
      <c r="C10" s="15" t="s">
        <v>342</v>
      </c>
      <c r="D10" s="15" t="s">
        <v>341</v>
      </c>
      <c r="E10" s="15" t="s">
        <v>226</v>
      </c>
      <c r="F10" s="15" t="s">
        <v>225</v>
      </c>
      <c r="G10" s="28" t="s">
        <v>260</v>
      </c>
      <c r="H10" s="29"/>
    </row>
    <row r="11" spans="1:8" ht="31.5" x14ac:dyDescent="0.25">
      <c r="A11" s="41"/>
      <c r="B11" s="26"/>
      <c r="C11" s="16"/>
      <c r="D11" s="16"/>
      <c r="E11" s="16"/>
      <c r="F11" s="16"/>
      <c r="G11" s="10" t="s">
        <v>340</v>
      </c>
      <c r="H11" s="11">
        <v>39</v>
      </c>
    </row>
    <row r="12" spans="1:8" x14ac:dyDescent="0.25">
      <c r="A12" s="41"/>
      <c r="B12" s="26"/>
      <c r="C12" s="16"/>
      <c r="D12" s="16"/>
      <c r="E12" s="16"/>
      <c r="F12" s="16"/>
      <c r="G12" s="10" t="s">
        <v>339</v>
      </c>
      <c r="H12" s="11">
        <v>21</v>
      </c>
    </row>
    <row r="13" spans="1:8" x14ac:dyDescent="0.25">
      <c r="A13" s="41"/>
      <c r="B13" s="26"/>
      <c r="C13" s="16"/>
      <c r="D13" s="16"/>
      <c r="E13" s="16"/>
      <c r="F13" s="16"/>
      <c r="G13" s="10" t="s">
        <v>259</v>
      </c>
      <c r="H13" s="11">
        <v>7</v>
      </c>
    </row>
    <row r="14" spans="1:8" ht="31.5" x14ac:dyDescent="0.25">
      <c r="A14" s="41"/>
      <c r="B14" s="26"/>
      <c r="C14" s="16"/>
      <c r="D14" s="16"/>
      <c r="E14" s="16"/>
      <c r="F14" s="16"/>
      <c r="G14" s="10" t="s">
        <v>338</v>
      </c>
      <c r="H14" s="11">
        <v>18</v>
      </c>
    </row>
    <row r="15" spans="1:8" ht="47.25" x14ac:dyDescent="0.25">
      <c r="A15" s="41"/>
      <c r="B15" s="26"/>
      <c r="C15" s="16"/>
      <c r="D15" s="16"/>
      <c r="E15" s="16"/>
      <c r="F15" s="16"/>
      <c r="G15" s="10" t="s">
        <v>337</v>
      </c>
      <c r="H15" s="11">
        <v>31</v>
      </c>
    </row>
    <row r="16" spans="1:8" ht="16.5" thickBot="1" x14ac:dyDescent="0.3">
      <c r="A16" s="41"/>
      <c r="B16" s="26"/>
      <c r="C16" s="17"/>
      <c r="D16" s="17"/>
      <c r="E16" s="17"/>
      <c r="F16" s="17"/>
      <c r="G16" s="30" t="s">
        <v>8</v>
      </c>
      <c r="H16" s="32">
        <f>SUM(H11:H15)</f>
        <v>116</v>
      </c>
    </row>
    <row r="17" spans="1:8" ht="116.25" customHeight="1" thickBot="1" x14ac:dyDescent="0.3">
      <c r="A17" s="42"/>
      <c r="B17" s="27"/>
      <c r="C17" s="18" t="s">
        <v>336</v>
      </c>
      <c r="D17" s="18"/>
      <c r="E17" s="18"/>
      <c r="F17" s="19"/>
      <c r="G17" s="31"/>
      <c r="H17" s="33"/>
    </row>
    <row r="18" spans="1:8" x14ac:dyDescent="0.25">
      <c r="A18" s="40">
        <v>3</v>
      </c>
      <c r="B18" s="25" t="s">
        <v>335</v>
      </c>
      <c r="C18" s="15" t="s">
        <v>334</v>
      </c>
      <c r="D18" s="15" t="s">
        <v>333</v>
      </c>
      <c r="E18" s="15" t="s">
        <v>332</v>
      </c>
      <c r="F18" s="15" t="s">
        <v>331</v>
      </c>
      <c r="G18" s="28" t="s">
        <v>330</v>
      </c>
      <c r="H18" s="29"/>
    </row>
    <row r="19" spans="1:8" x14ac:dyDescent="0.25">
      <c r="A19" s="41"/>
      <c r="B19" s="26"/>
      <c r="C19" s="16"/>
      <c r="D19" s="16"/>
      <c r="E19" s="16"/>
      <c r="F19" s="16"/>
      <c r="G19" s="10" t="s">
        <v>329</v>
      </c>
      <c r="H19" s="11">
        <v>2</v>
      </c>
    </row>
    <row r="20" spans="1:8" x14ac:dyDescent="0.25">
      <c r="A20" s="41"/>
      <c r="B20" s="26"/>
      <c r="C20" s="16"/>
      <c r="D20" s="16"/>
      <c r="E20" s="16"/>
      <c r="F20" s="16"/>
      <c r="G20" s="57" t="s">
        <v>328</v>
      </c>
      <c r="H20" s="11">
        <v>2</v>
      </c>
    </row>
    <row r="21" spans="1:8" x14ac:dyDescent="0.25">
      <c r="A21" s="41"/>
      <c r="B21" s="26"/>
      <c r="C21" s="16"/>
      <c r="D21" s="16"/>
      <c r="E21" s="16"/>
      <c r="F21" s="16"/>
      <c r="G21" s="57" t="s">
        <v>327</v>
      </c>
      <c r="H21" s="11">
        <v>2</v>
      </c>
    </row>
    <row r="22" spans="1:8" ht="125.25" customHeight="1" thickBot="1" x14ac:dyDescent="0.3">
      <c r="A22" s="41"/>
      <c r="B22" s="26"/>
      <c r="C22" s="17"/>
      <c r="D22" s="17"/>
      <c r="E22" s="17"/>
      <c r="F22" s="17"/>
      <c r="G22" s="30" t="s">
        <v>8</v>
      </c>
      <c r="H22" s="32">
        <f>SUM(H19:H21,)</f>
        <v>6</v>
      </c>
    </row>
    <row r="23" spans="1:8" ht="117.75" customHeight="1" thickBot="1" x14ac:dyDescent="0.3">
      <c r="A23" s="42"/>
      <c r="B23" s="27"/>
      <c r="C23" s="18" t="s">
        <v>326</v>
      </c>
      <c r="D23" s="18"/>
      <c r="E23" s="18"/>
      <c r="F23" s="19"/>
      <c r="G23" s="31"/>
      <c r="H23" s="33"/>
    </row>
    <row r="24" spans="1:8" x14ac:dyDescent="0.25">
      <c r="A24" s="40">
        <v>4</v>
      </c>
      <c r="B24" s="53" t="s">
        <v>325</v>
      </c>
      <c r="C24" s="15" t="s">
        <v>324</v>
      </c>
      <c r="D24" s="15" t="s">
        <v>323</v>
      </c>
      <c r="E24" s="15" t="s">
        <v>322</v>
      </c>
      <c r="F24" s="15" t="s">
        <v>321</v>
      </c>
      <c r="G24" s="28" t="s">
        <v>320</v>
      </c>
      <c r="H24" s="29"/>
    </row>
    <row r="25" spans="1:8" x14ac:dyDescent="0.25">
      <c r="A25" s="41"/>
      <c r="B25" s="52"/>
      <c r="C25" s="16"/>
      <c r="D25" s="16"/>
      <c r="E25" s="16"/>
      <c r="F25" s="16"/>
      <c r="G25" s="10" t="s">
        <v>206</v>
      </c>
      <c r="H25" s="11">
        <v>1</v>
      </c>
    </row>
    <row r="26" spans="1:8" ht="31.5" x14ac:dyDescent="0.25">
      <c r="A26" s="41"/>
      <c r="B26" s="52"/>
      <c r="C26" s="16"/>
      <c r="D26" s="16"/>
      <c r="E26" s="16"/>
      <c r="F26" s="16"/>
      <c r="G26" s="10" t="s">
        <v>319</v>
      </c>
      <c r="H26" s="56">
        <v>6</v>
      </c>
    </row>
    <row r="27" spans="1:8" ht="63" x14ac:dyDescent="0.25">
      <c r="A27" s="41"/>
      <c r="B27" s="52"/>
      <c r="C27" s="16"/>
      <c r="D27" s="16"/>
      <c r="E27" s="16"/>
      <c r="F27" s="16"/>
      <c r="G27" s="10" t="s">
        <v>318</v>
      </c>
      <c r="H27" s="56">
        <v>6</v>
      </c>
    </row>
    <row r="28" spans="1:8" x14ac:dyDescent="0.25">
      <c r="A28" s="41"/>
      <c r="B28" s="52"/>
      <c r="C28" s="16"/>
      <c r="D28" s="16"/>
      <c r="E28" s="16"/>
      <c r="F28" s="16"/>
      <c r="G28" s="10" t="s">
        <v>317</v>
      </c>
      <c r="H28" s="11">
        <v>13</v>
      </c>
    </row>
    <row r="29" spans="1:8" ht="31.5" x14ac:dyDescent="0.25">
      <c r="A29" s="41"/>
      <c r="B29" s="52"/>
      <c r="C29" s="16"/>
      <c r="D29" s="16"/>
      <c r="E29" s="16"/>
      <c r="F29" s="16"/>
      <c r="G29" s="10" t="s">
        <v>316</v>
      </c>
      <c r="H29" s="11">
        <v>9</v>
      </c>
    </row>
    <row r="30" spans="1:8" ht="31.5" x14ac:dyDescent="0.25">
      <c r="A30" s="41"/>
      <c r="B30" s="52"/>
      <c r="C30" s="16"/>
      <c r="D30" s="16"/>
      <c r="E30" s="16"/>
      <c r="F30" s="16"/>
      <c r="G30" s="10" t="s">
        <v>315</v>
      </c>
      <c r="H30" s="11">
        <v>9</v>
      </c>
    </row>
    <row r="31" spans="1:8" ht="78.599999999999994" customHeight="1" thickBot="1" x14ac:dyDescent="0.3">
      <c r="A31" s="41"/>
      <c r="B31" s="52"/>
      <c r="C31" s="17"/>
      <c r="D31" s="17"/>
      <c r="E31" s="17"/>
      <c r="F31" s="17"/>
      <c r="G31" s="30" t="s">
        <v>8</v>
      </c>
      <c r="H31" s="32">
        <f>SUM(H25:H30,)</f>
        <v>44</v>
      </c>
    </row>
    <row r="32" spans="1:8" ht="123" customHeight="1" thickBot="1" x14ac:dyDescent="0.3">
      <c r="A32" s="42"/>
      <c r="B32" s="51"/>
      <c r="C32" s="18" t="s">
        <v>314</v>
      </c>
      <c r="D32" s="18"/>
      <c r="E32" s="18"/>
      <c r="F32" s="19"/>
      <c r="G32" s="31"/>
      <c r="H32" s="33"/>
    </row>
    <row r="33" spans="1:8" x14ac:dyDescent="0.25">
      <c r="A33" s="40">
        <v>5</v>
      </c>
      <c r="B33" s="25" t="s">
        <v>281</v>
      </c>
      <c r="C33" s="15" t="s">
        <v>313</v>
      </c>
      <c r="D33" s="15" t="s">
        <v>312</v>
      </c>
      <c r="E33" s="15" t="s">
        <v>200</v>
      </c>
      <c r="F33" s="15" t="s">
        <v>311</v>
      </c>
      <c r="G33" s="28" t="s">
        <v>278</v>
      </c>
      <c r="H33" s="29"/>
    </row>
    <row r="34" spans="1:8" x14ac:dyDescent="0.3">
      <c r="A34" s="41"/>
      <c r="B34" s="26"/>
      <c r="C34" s="16"/>
      <c r="D34" s="16"/>
      <c r="E34" s="16"/>
      <c r="F34" s="16"/>
      <c r="G34" s="55" t="s">
        <v>310</v>
      </c>
      <c r="H34" s="11">
        <v>9</v>
      </c>
    </row>
    <row r="35" spans="1:8" x14ac:dyDescent="0.3">
      <c r="A35" s="41"/>
      <c r="B35" s="26"/>
      <c r="C35" s="16"/>
      <c r="D35" s="16"/>
      <c r="E35" s="16"/>
      <c r="F35" s="16"/>
      <c r="G35" s="54" t="s">
        <v>276</v>
      </c>
      <c r="H35" s="11">
        <v>14</v>
      </c>
    </row>
    <row r="36" spans="1:8" x14ac:dyDescent="0.3">
      <c r="A36" s="41"/>
      <c r="B36" s="26"/>
      <c r="C36" s="16"/>
      <c r="D36" s="16"/>
      <c r="E36" s="16"/>
      <c r="F36" s="16"/>
      <c r="G36" s="55" t="s">
        <v>297</v>
      </c>
      <c r="H36" s="11">
        <v>18</v>
      </c>
    </row>
    <row r="37" spans="1:8" x14ac:dyDescent="0.25">
      <c r="A37" s="41"/>
      <c r="B37" s="26"/>
      <c r="C37" s="16"/>
      <c r="D37" s="16"/>
      <c r="E37" s="16"/>
      <c r="F37" s="16"/>
      <c r="G37" s="49" t="s">
        <v>277</v>
      </c>
      <c r="H37" s="11">
        <v>3</v>
      </c>
    </row>
    <row r="38" spans="1:8" x14ac:dyDescent="0.25">
      <c r="A38" s="41"/>
      <c r="B38" s="26"/>
      <c r="C38" s="16"/>
      <c r="D38" s="16"/>
      <c r="E38" s="16"/>
      <c r="F38" s="16"/>
      <c r="G38" s="50" t="s">
        <v>309</v>
      </c>
      <c r="H38" s="11">
        <v>9</v>
      </c>
    </row>
    <row r="39" spans="1:8" ht="32.25" thickBot="1" x14ac:dyDescent="0.35">
      <c r="A39" s="41"/>
      <c r="B39" s="26"/>
      <c r="C39" s="16"/>
      <c r="D39" s="16"/>
      <c r="E39" s="16"/>
      <c r="F39" s="16"/>
      <c r="G39" s="55" t="s">
        <v>308</v>
      </c>
      <c r="H39" s="11">
        <v>72</v>
      </c>
    </row>
    <row r="40" spans="1:8" x14ac:dyDescent="0.25">
      <c r="A40" s="41"/>
      <c r="B40" s="26"/>
      <c r="C40" s="16"/>
      <c r="D40" s="16"/>
      <c r="E40" s="16"/>
      <c r="F40" s="16"/>
      <c r="G40" s="28" t="s">
        <v>307</v>
      </c>
      <c r="H40" s="29"/>
    </row>
    <row r="41" spans="1:8" ht="31.5" x14ac:dyDescent="0.25">
      <c r="A41" s="41"/>
      <c r="B41" s="26"/>
      <c r="C41" s="16"/>
      <c r="D41" s="16"/>
      <c r="E41" s="16"/>
      <c r="F41" s="16"/>
      <c r="G41" s="10" t="s">
        <v>249</v>
      </c>
      <c r="H41" s="11">
        <v>18</v>
      </c>
    </row>
    <row r="42" spans="1:8" ht="16.5" thickBot="1" x14ac:dyDescent="0.3">
      <c r="A42" s="41"/>
      <c r="B42" s="26"/>
      <c r="C42" s="17"/>
      <c r="D42" s="17"/>
      <c r="E42" s="17"/>
      <c r="F42" s="17"/>
      <c r="G42" s="30" t="s">
        <v>8</v>
      </c>
      <c r="H42" s="32">
        <f>SUM(H34:H39,H41:H41)</f>
        <v>143</v>
      </c>
    </row>
    <row r="43" spans="1:8" ht="106.5" customHeight="1" thickBot="1" x14ac:dyDescent="0.3">
      <c r="A43" s="42"/>
      <c r="B43" s="27"/>
      <c r="C43" s="18" t="s">
        <v>306</v>
      </c>
      <c r="D43" s="18"/>
      <c r="E43" s="18"/>
      <c r="F43" s="19"/>
      <c r="G43" s="31"/>
      <c r="H43" s="33"/>
    </row>
    <row r="44" spans="1:8" x14ac:dyDescent="0.25">
      <c r="A44" s="40">
        <v>6</v>
      </c>
      <c r="B44" s="25" t="s">
        <v>281</v>
      </c>
      <c r="C44" s="15" t="s">
        <v>305</v>
      </c>
      <c r="D44" s="15" t="s">
        <v>304</v>
      </c>
      <c r="E44" s="15" t="s">
        <v>193</v>
      </c>
      <c r="F44" s="15" t="s">
        <v>303</v>
      </c>
      <c r="G44" s="28" t="s">
        <v>278</v>
      </c>
      <c r="H44" s="29"/>
    </row>
    <row r="45" spans="1:8" ht="16.5" thickBot="1" x14ac:dyDescent="0.3">
      <c r="A45" s="41"/>
      <c r="B45" s="26"/>
      <c r="C45" s="16"/>
      <c r="D45" s="16"/>
      <c r="E45" s="16"/>
      <c r="F45" s="16"/>
      <c r="G45" s="49" t="s">
        <v>277</v>
      </c>
      <c r="H45" s="11">
        <v>3</v>
      </c>
    </row>
    <row r="46" spans="1:8" x14ac:dyDescent="0.25">
      <c r="A46" s="41"/>
      <c r="B46" s="26"/>
      <c r="C46" s="16"/>
      <c r="D46" s="16"/>
      <c r="E46" s="16"/>
      <c r="F46" s="16"/>
      <c r="G46" s="28" t="s">
        <v>252</v>
      </c>
      <c r="H46" s="29"/>
    </row>
    <row r="47" spans="1:8" ht="31.5" x14ac:dyDescent="0.25">
      <c r="A47" s="41"/>
      <c r="B47" s="26"/>
      <c r="C47" s="16"/>
      <c r="D47" s="16"/>
      <c r="E47" s="16"/>
      <c r="F47" s="16"/>
      <c r="G47" s="10" t="s">
        <v>296</v>
      </c>
      <c r="H47" s="11">
        <v>3</v>
      </c>
    </row>
    <row r="48" spans="1:8" ht="31.5" x14ac:dyDescent="0.25">
      <c r="A48" s="41"/>
      <c r="B48" s="26"/>
      <c r="C48" s="16"/>
      <c r="D48" s="16"/>
      <c r="E48" s="16"/>
      <c r="F48" s="16"/>
      <c r="G48" s="10" t="s">
        <v>295</v>
      </c>
      <c r="H48" s="11">
        <v>4</v>
      </c>
    </row>
    <row r="49" spans="1:8" ht="16.5" thickBot="1" x14ac:dyDescent="0.3">
      <c r="A49" s="41"/>
      <c r="B49" s="26"/>
      <c r="C49" s="17"/>
      <c r="D49" s="17"/>
      <c r="E49" s="17"/>
      <c r="F49" s="17"/>
      <c r="G49" s="30" t="s">
        <v>8</v>
      </c>
      <c r="H49" s="32">
        <f>SUM(H45:H45,H47:H48)</f>
        <v>10</v>
      </c>
    </row>
    <row r="50" spans="1:8" ht="94.5" customHeight="1" thickBot="1" x14ac:dyDescent="0.3">
      <c r="A50" s="42"/>
      <c r="B50" s="27"/>
      <c r="C50" s="18" t="s">
        <v>302</v>
      </c>
      <c r="D50" s="18"/>
      <c r="E50" s="18"/>
      <c r="F50" s="19"/>
      <c r="G50" s="31"/>
      <c r="H50" s="33"/>
    </row>
    <row r="51" spans="1:8" x14ac:dyDescent="0.25">
      <c r="A51" s="40">
        <v>7</v>
      </c>
      <c r="B51" s="25" t="s">
        <v>281</v>
      </c>
      <c r="C51" s="15" t="s">
        <v>301</v>
      </c>
      <c r="D51" s="15" t="s">
        <v>300</v>
      </c>
      <c r="E51" s="15" t="s">
        <v>299</v>
      </c>
      <c r="F51" s="15" t="s">
        <v>298</v>
      </c>
      <c r="G51" s="28" t="s">
        <v>278</v>
      </c>
      <c r="H51" s="29"/>
    </row>
    <row r="52" spans="1:8" ht="16.5" thickBot="1" x14ac:dyDescent="0.35">
      <c r="A52" s="41"/>
      <c r="B52" s="26"/>
      <c r="C52" s="16"/>
      <c r="D52" s="16"/>
      <c r="E52" s="16"/>
      <c r="F52" s="16"/>
      <c r="G52" s="55" t="s">
        <v>297</v>
      </c>
      <c r="H52" s="11">
        <v>18</v>
      </c>
    </row>
    <row r="53" spans="1:8" x14ac:dyDescent="0.25">
      <c r="A53" s="41"/>
      <c r="B53" s="26"/>
      <c r="C53" s="16"/>
      <c r="D53" s="16"/>
      <c r="E53" s="16"/>
      <c r="F53" s="16"/>
      <c r="G53" s="28" t="s">
        <v>252</v>
      </c>
      <c r="H53" s="29"/>
    </row>
    <row r="54" spans="1:8" ht="31.5" x14ac:dyDescent="0.25">
      <c r="A54" s="41"/>
      <c r="B54" s="26"/>
      <c r="C54" s="16"/>
      <c r="D54" s="16"/>
      <c r="E54" s="16"/>
      <c r="F54" s="16"/>
      <c r="G54" s="10" t="s">
        <v>296</v>
      </c>
      <c r="H54" s="11">
        <v>3</v>
      </c>
    </row>
    <row r="55" spans="1:8" ht="31.5" x14ac:dyDescent="0.25">
      <c r="A55" s="41"/>
      <c r="B55" s="26"/>
      <c r="C55" s="16"/>
      <c r="D55" s="16"/>
      <c r="E55" s="16"/>
      <c r="F55" s="16"/>
      <c r="G55" s="10" t="s">
        <v>295</v>
      </c>
      <c r="H55" s="11">
        <v>4</v>
      </c>
    </row>
    <row r="56" spans="1:8" ht="99.75" customHeight="1" thickBot="1" x14ac:dyDescent="0.3">
      <c r="A56" s="41"/>
      <c r="B56" s="26"/>
      <c r="C56" s="17"/>
      <c r="D56" s="17"/>
      <c r="E56" s="17"/>
      <c r="F56" s="17"/>
      <c r="G56" s="30" t="s">
        <v>8</v>
      </c>
      <c r="H56" s="32">
        <f>SUM(H52:H52,H54:H55)</f>
        <v>25</v>
      </c>
    </row>
    <row r="57" spans="1:8" ht="107.25" customHeight="1" thickBot="1" x14ac:dyDescent="0.3">
      <c r="A57" s="42"/>
      <c r="B57" s="27"/>
      <c r="C57" s="18" t="s">
        <v>294</v>
      </c>
      <c r="D57" s="18"/>
      <c r="E57" s="18"/>
      <c r="F57" s="19"/>
      <c r="G57" s="31"/>
      <c r="H57" s="33"/>
    </row>
    <row r="58" spans="1:8" x14ac:dyDescent="0.25">
      <c r="A58" s="40">
        <v>8</v>
      </c>
      <c r="B58" s="53" t="s">
        <v>274</v>
      </c>
      <c r="C58" s="15" t="s">
        <v>293</v>
      </c>
      <c r="D58" s="15" t="s">
        <v>292</v>
      </c>
      <c r="E58" s="15" t="s">
        <v>177</v>
      </c>
      <c r="F58" s="15" t="s">
        <v>291</v>
      </c>
      <c r="G58" s="28" t="s">
        <v>264</v>
      </c>
      <c r="H58" s="29"/>
    </row>
    <row r="59" spans="1:8" ht="31.5" x14ac:dyDescent="0.25">
      <c r="A59" s="41"/>
      <c r="B59" s="52"/>
      <c r="C59" s="16"/>
      <c r="D59" s="16"/>
      <c r="E59" s="16"/>
      <c r="F59" s="16"/>
      <c r="G59" s="50" t="s">
        <v>290</v>
      </c>
      <c r="H59" s="11">
        <v>60</v>
      </c>
    </row>
    <row r="60" spans="1:8" ht="31.5" x14ac:dyDescent="0.25">
      <c r="A60" s="41"/>
      <c r="B60" s="52"/>
      <c r="C60" s="16"/>
      <c r="D60" s="16"/>
      <c r="E60" s="16"/>
      <c r="F60" s="16"/>
      <c r="G60" s="50" t="s">
        <v>270</v>
      </c>
      <c r="H60" s="11">
        <v>72</v>
      </c>
    </row>
    <row r="61" spans="1:8" ht="31.5" x14ac:dyDescent="0.25">
      <c r="A61" s="41"/>
      <c r="B61" s="52"/>
      <c r="C61" s="16"/>
      <c r="D61" s="16"/>
      <c r="E61" s="16"/>
      <c r="F61" s="16"/>
      <c r="G61" s="50" t="s">
        <v>289</v>
      </c>
      <c r="H61" s="11">
        <v>126</v>
      </c>
    </row>
    <row r="62" spans="1:8" ht="16.5" thickBot="1" x14ac:dyDescent="0.3">
      <c r="A62" s="41"/>
      <c r="B62" s="52"/>
      <c r="C62" s="17"/>
      <c r="D62" s="17"/>
      <c r="E62" s="17"/>
      <c r="F62" s="17"/>
      <c r="G62" s="30" t="s">
        <v>8</v>
      </c>
      <c r="H62" s="32">
        <f>SUM(H59:H61,)</f>
        <v>258</v>
      </c>
    </row>
    <row r="63" spans="1:8" ht="120" customHeight="1" thickBot="1" x14ac:dyDescent="0.3">
      <c r="A63" s="42"/>
      <c r="B63" s="51"/>
      <c r="C63" s="18" t="s">
        <v>288</v>
      </c>
      <c r="D63" s="18"/>
      <c r="E63" s="18"/>
      <c r="F63" s="19"/>
      <c r="G63" s="31"/>
      <c r="H63" s="33"/>
    </row>
    <row r="64" spans="1:8" x14ac:dyDescent="0.25">
      <c r="A64" s="40">
        <v>9</v>
      </c>
      <c r="B64" s="25" t="s">
        <v>257</v>
      </c>
      <c r="C64" s="15" t="s">
        <v>287</v>
      </c>
      <c r="D64" s="15" t="s">
        <v>286</v>
      </c>
      <c r="E64" s="15" t="s">
        <v>164</v>
      </c>
      <c r="F64" s="15" t="s">
        <v>163</v>
      </c>
      <c r="G64" s="28" t="s">
        <v>264</v>
      </c>
      <c r="H64" s="29"/>
    </row>
    <row r="65" spans="1:8" x14ac:dyDescent="0.25">
      <c r="A65" s="41"/>
      <c r="B65" s="26"/>
      <c r="C65" s="16"/>
      <c r="D65" s="16"/>
      <c r="E65" s="16"/>
      <c r="F65" s="16"/>
      <c r="G65" s="49" t="s">
        <v>135</v>
      </c>
      <c r="H65" s="11">
        <v>18</v>
      </c>
    </row>
    <row r="66" spans="1:8" ht="126.75" customHeight="1" thickBot="1" x14ac:dyDescent="0.3">
      <c r="A66" s="41"/>
      <c r="B66" s="26"/>
      <c r="C66" s="17"/>
      <c r="D66" s="17"/>
      <c r="E66" s="17"/>
      <c r="F66" s="17"/>
      <c r="G66" s="30" t="s">
        <v>8</v>
      </c>
      <c r="H66" s="32">
        <f>SUM(H65:H65,)</f>
        <v>18</v>
      </c>
    </row>
    <row r="67" spans="1:8" ht="90" customHeight="1" thickBot="1" x14ac:dyDescent="0.3">
      <c r="A67" s="42"/>
      <c r="B67" s="27"/>
      <c r="C67" s="18" t="s">
        <v>285</v>
      </c>
      <c r="D67" s="18"/>
      <c r="E67" s="18"/>
      <c r="F67" s="19"/>
      <c r="G67" s="31"/>
      <c r="H67" s="33"/>
    </row>
    <row r="68" spans="1:8" x14ac:dyDescent="0.25">
      <c r="A68" s="40">
        <v>10</v>
      </c>
      <c r="B68" s="25" t="s">
        <v>257</v>
      </c>
      <c r="C68" s="15" t="s">
        <v>284</v>
      </c>
      <c r="D68" s="15" t="s">
        <v>283</v>
      </c>
      <c r="E68" s="15" t="s">
        <v>140</v>
      </c>
      <c r="F68" s="15"/>
      <c r="G68" s="28" t="s">
        <v>264</v>
      </c>
      <c r="H68" s="29"/>
    </row>
    <row r="69" spans="1:8" x14ac:dyDescent="0.25">
      <c r="A69" s="41"/>
      <c r="B69" s="26"/>
      <c r="C69" s="16"/>
      <c r="D69" s="16"/>
      <c r="E69" s="16"/>
      <c r="F69" s="16"/>
      <c r="G69" s="49" t="s">
        <v>135</v>
      </c>
      <c r="H69" s="11">
        <v>18</v>
      </c>
    </row>
    <row r="70" spans="1:8" ht="138" customHeight="1" thickBot="1" x14ac:dyDescent="0.3">
      <c r="A70" s="41"/>
      <c r="B70" s="26"/>
      <c r="C70" s="17"/>
      <c r="D70" s="17"/>
      <c r="E70" s="17"/>
      <c r="F70" s="17"/>
      <c r="G70" s="30" t="s">
        <v>8</v>
      </c>
      <c r="H70" s="32">
        <f>SUM(H69:H69,)</f>
        <v>18</v>
      </c>
    </row>
    <row r="71" spans="1:8" ht="80.25" customHeight="1" thickBot="1" x14ac:dyDescent="0.3">
      <c r="A71" s="42"/>
      <c r="B71" s="27"/>
      <c r="C71" s="18" t="s">
        <v>282</v>
      </c>
      <c r="D71" s="18"/>
      <c r="E71" s="18"/>
      <c r="F71" s="19"/>
      <c r="G71" s="31"/>
      <c r="H71" s="33"/>
    </row>
    <row r="72" spans="1:8" x14ac:dyDescent="0.25">
      <c r="A72" s="40">
        <v>11</v>
      </c>
      <c r="B72" s="25" t="s">
        <v>281</v>
      </c>
      <c r="C72" s="15" t="s">
        <v>280</v>
      </c>
      <c r="D72" s="15" t="s">
        <v>279</v>
      </c>
      <c r="E72" s="15" t="s">
        <v>155</v>
      </c>
      <c r="F72" s="15" t="s">
        <v>154</v>
      </c>
      <c r="G72" s="28" t="s">
        <v>278</v>
      </c>
      <c r="H72" s="29"/>
    </row>
    <row r="73" spans="1:8" x14ac:dyDescent="0.25">
      <c r="A73" s="41"/>
      <c r="B73" s="26"/>
      <c r="C73" s="16"/>
      <c r="D73" s="16"/>
      <c r="E73" s="16"/>
      <c r="F73" s="16"/>
      <c r="G73" s="49" t="s">
        <v>277</v>
      </c>
      <c r="H73" s="11">
        <v>3</v>
      </c>
    </row>
    <row r="74" spans="1:8" x14ac:dyDescent="0.3">
      <c r="A74" s="41"/>
      <c r="B74" s="26"/>
      <c r="C74" s="16"/>
      <c r="D74" s="16"/>
      <c r="E74" s="16"/>
      <c r="F74" s="16"/>
      <c r="G74" s="54" t="s">
        <v>276</v>
      </c>
      <c r="H74" s="11">
        <v>13</v>
      </c>
    </row>
    <row r="75" spans="1:8" ht="134.25" customHeight="1" thickBot="1" x14ac:dyDescent="0.3">
      <c r="A75" s="41"/>
      <c r="B75" s="26"/>
      <c r="C75" s="17"/>
      <c r="D75" s="17"/>
      <c r="E75" s="17"/>
      <c r="F75" s="17"/>
      <c r="G75" s="30" t="s">
        <v>8</v>
      </c>
      <c r="H75" s="32">
        <f>SUM(H73:H74,)</f>
        <v>16</v>
      </c>
    </row>
    <row r="76" spans="1:8" ht="171" customHeight="1" thickBot="1" x14ac:dyDescent="0.3">
      <c r="A76" s="42"/>
      <c r="B76" s="27"/>
      <c r="C76" s="18" t="s">
        <v>275</v>
      </c>
      <c r="D76" s="18"/>
      <c r="E76" s="18"/>
      <c r="F76" s="19"/>
      <c r="G76" s="31"/>
      <c r="H76" s="33"/>
    </row>
    <row r="77" spans="1:8" x14ac:dyDescent="0.25">
      <c r="A77" s="40">
        <v>12</v>
      </c>
      <c r="B77" s="53" t="s">
        <v>274</v>
      </c>
      <c r="C77" s="15" t="s">
        <v>273</v>
      </c>
      <c r="D77" s="15" t="s">
        <v>272</v>
      </c>
      <c r="E77" s="15" t="s">
        <v>271</v>
      </c>
      <c r="F77" s="15"/>
      <c r="G77" s="28" t="s">
        <v>264</v>
      </c>
      <c r="H77" s="29"/>
    </row>
    <row r="78" spans="1:8" ht="31.5" x14ac:dyDescent="0.25">
      <c r="A78" s="41"/>
      <c r="B78" s="52"/>
      <c r="C78" s="16"/>
      <c r="D78" s="16"/>
      <c r="E78" s="16"/>
      <c r="F78" s="16"/>
      <c r="G78" s="50" t="s">
        <v>270</v>
      </c>
      <c r="H78" s="11">
        <v>72</v>
      </c>
    </row>
    <row r="79" spans="1:8" x14ac:dyDescent="0.25">
      <c r="A79" s="41"/>
      <c r="B79" s="52"/>
      <c r="C79" s="16"/>
      <c r="D79" s="16"/>
      <c r="E79" s="16"/>
      <c r="F79" s="16"/>
      <c r="G79" s="49" t="s">
        <v>261</v>
      </c>
      <c r="H79" s="11">
        <v>36</v>
      </c>
    </row>
    <row r="80" spans="1:8" ht="116.25" customHeight="1" thickBot="1" x14ac:dyDescent="0.3">
      <c r="A80" s="41"/>
      <c r="B80" s="52"/>
      <c r="C80" s="17"/>
      <c r="D80" s="17"/>
      <c r="E80" s="17"/>
      <c r="F80" s="17"/>
      <c r="G80" s="30" t="s">
        <v>8</v>
      </c>
      <c r="H80" s="32">
        <f>SUM(H78:H79,)</f>
        <v>108</v>
      </c>
    </row>
    <row r="81" spans="1:8" ht="168" customHeight="1" thickBot="1" x14ac:dyDescent="0.3">
      <c r="A81" s="42"/>
      <c r="B81" s="51"/>
      <c r="C81" s="18" t="s">
        <v>269</v>
      </c>
      <c r="D81" s="18"/>
      <c r="E81" s="18"/>
      <c r="F81" s="19"/>
      <c r="G81" s="31"/>
      <c r="H81" s="33"/>
    </row>
    <row r="82" spans="1:8" x14ac:dyDescent="0.25">
      <c r="A82" s="40">
        <v>13</v>
      </c>
      <c r="B82" s="25" t="s">
        <v>257</v>
      </c>
      <c r="C82" s="15" t="s">
        <v>268</v>
      </c>
      <c r="D82" s="15" t="s">
        <v>267</v>
      </c>
      <c r="E82" s="15" t="s">
        <v>266</v>
      </c>
      <c r="F82" s="15" t="s">
        <v>265</v>
      </c>
      <c r="G82" s="28" t="s">
        <v>264</v>
      </c>
      <c r="H82" s="29"/>
    </row>
    <row r="83" spans="1:8" ht="31.5" x14ac:dyDescent="0.25">
      <c r="A83" s="41"/>
      <c r="B83" s="26"/>
      <c r="C83" s="16"/>
      <c r="D83" s="16"/>
      <c r="E83" s="16"/>
      <c r="F83" s="16"/>
      <c r="G83" s="50" t="s">
        <v>263</v>
      </c>
      <c r="H83" s="11">
        <v>72</v>
      </c>
    </row>
    <row r="84" spans="1:8" x14ac:dyDescent="0.25">
      <c r="A84" s="41"/>
      <c r="B84" s="26"/>
      <c r="C84" s="16"/>
      <c r="D84" s="16"/>
      <c r="E84" s="16"/>
      <c r="F84" s="16"/>
      <c r="G84" s="49" t="s">
        <v>262</v>
      </c>
      <c r="H84" s="11">
        <v>108</v>
      </c>
    </row>
    <row r="85" spans="1:8" ht="16.5" thickBot="1" x14ac:dyDescent="0.3">
      <c r="A85" s="41"/>
      <c r="B85" s="26"/>
      <c r="C85" s="16"/>
      <c r="D85" s="16"/>
      <c r="E85" s="16"/>
      <c r="F85" s="16"/>
      <c r="G85" s="49" t="s">
        <v>261</v>
      </c>
      <c r="H85" s="11">
        <v>36</v>
      </c>
    </row>
    <row r="86" spans="1:8" x14ac:dyDescent="0.25">
      <c r="A86" s="41"/>
      <c r="B86" s="26"/>
      <c r="C86" s="16"/>
      <c r="D86" s="16"/>
      <c r="E86" s="16"/>
      <c r="F86" s="16"/>
      <c r="G86" s="28" t="s">
        <v>260</v>
      </c>
      <c r="H86" s="29"/>
    </row>
    <row r="87" spans="1:8" x14ac:dyDescent="0.25">
      <c r="A87" s="41"/>
      <c r="B87" s="26"/>
      <c r="C87" s="16"/>
      <c r="D87" s="16"/>
      <c r="E87" s="16"/>
      <c r="F87" s="16"/>
      <c r="G87" s="10" t="s">
        <v>259</v>
      </c>
      <c r="H87" s="11">
        <v>7</v>
      </c>
    </row>
    <row r="88" spans="1:8" ht="114.75" customHeight="1" thickBot="1" x14ac:dyDescent="0.3">
      <c r="A88" s="41"/>
      <c r="B88" s="26"/>
      <c r="C88" s="17"/>
      <c r="D88" s="17"/>
      <c r="E88" s="17"/>
      <c r="F88" s="17"/>
      <c r="G88" s="30" t="s">
        <v>8</v>
      </c>
      <c r="H88" s="32">
        <f>SUM(H83:H85,H87:H87,)</f>
        <v>223</v>
      </c>
    </row>
    <row r="89" spans="1:8" ht="121.5" customHeight="1" thickBot="1" x14ac:dyDescent="0.3">
      <c r="A89" s="42"/>
      <c r="B89" s="27"/>
      <c r="C89" s="18" t="s">
        <v>258</v>
      </c>
      <c r="D89" s="18"/>
      <c r="E89" s="18"/>
      <c r="F89" s="19"/>
      <c r="G89" s="31"/>
      <c r="H89" s="33"/>
    </row>
    <row r="90" spans="1:8" x14ac:dyDescent="0.25">
      <c r="A90" s="40">
        <v>14</v>
      </c>
      <c r="B90" s="25" t="s">
        <v>257</v>
      </c>
      <c r="C90" s="15" t="s">
        <v>256</v>
      </c>
      <c r="D90" s="15" t="s">
        <v>255</v>
      </c>
      <c r="E90" s="15" t="s">
        <v>254</v>
      </c>
      <c r="F90" s="15" t="s">
        <v>253</v>
      </c>
      <c r="G90" s="28" t="s">
        <v>252</v>
      </c>
      <c r="H90" s="29"/>
    </row>
    <row r="91" spans="1:8" ht="16.5" thickBot="1" x14ac:dyDescent="0.3">
      <c r="A91" s="41"/>
      <c r="B91" s="26"/>
      <c r="C91" s="16"/>
      <c r="D91" s="16"/>
      <c r="E91" s="16"/>
      <c r="F91" s="16"/>
      <c r="G91" s="10" t="s">
        <v>251</v>
      </c>
      <c r="H91" s="11">
        <v>3</v>
      </c>
    </row>
    <row r="92" spans="1:8" x14ac:dyDescent="0.25">
      <c r="A92" s="41"/>
      <c r="B92" s="26"/>
      <c r="C92" s="16"/>
      <c r="D92" s="16"/>
      <c r="E92" s="16"/>
      <c r="F92" s="16"/>
      <c r="G92" s="28" t="s">
        <v>250</v>
      </c>
      <c r="H92" s="29"/>
    </row>
    <row r="93" spans="1:8" ht="31.5" x14ac:dyDescent="0.25">
      <c r="A93" s="41"/>
      <c r="B93" s="26"/>
      <c r="C93" s="16"/>
      <c r="D93" s="16"/>
      <c r="E93" s="16"/>
      <c r="F93" s="16"/>
      <c r="G93" s="10" t="s">
        <v>249</v>
      </c>
      <c r="H93" s="11">
        <v>9</v>
      </c>
    </row>
    <row r="94" spans="1:8" ht="128.25" customHeight="1" thickBot="1" x14ac:dyDescent="0.3">
      <c r="A94" s="41"/>
      <c r="B94" s="26"/>
      <c r="C94" s="17"/>
      <c r="D94" s="17"/>
      <c r="E94" s="17"/>
      <c r="F94" s="17"/>
      <c r="G94" s="30" t="s">
        <v>8</v>
      </c>
      <c r="H94" s="32">
        <f>SUM(H91:H91,H93:H93,)</f>
        <v>12</v>
      </c>
    </row>
    <row r="95" spans="1:8" ht="91.5" customHeight="1" thickBot="1" x14ac:dyDescent="0.3">
      <c r="A95" s="42"/>
      <c r="B95" s="27"/>
      <c r="C95" s="18" t="s">
        <v>248</v>
      </c>
      <c r="D95" s="18"/>
      <c r="E95" s="18"/>
      <c r="F95" s="19"/>
      <c r="G95" s="31"/>
      <c r="H95" s="33"/>
    </row>
    <row r="96" spans="1:8" ht="16.5" thickBot="1" x14ac:dyDescent="0.3">
      <c r="A96" s="34" t="s">
        <v>133</v>
      </c>
      <c r="B96" s="35"/>
      <c r="C96" s="35"/>
      <c r="D96" s="35"/>
      <c r="E96" s="36"/>
      <c r="F96" s="37">
        <f>H94+H88+H80+H75+H70+H66+H62+H56+H49+H42+H31+H22+H16+H8</f>
        <v>1084</v>
      </c>
      <c r="G96" s="38"/>
      <c r="H96" s="39"/>
    </row>
    <row r="97" spans="1:8" ht="233.25" customHeight="1" thickBot="1" x14ac:dyDescent="0.3">
      <c r="A97" s="43" t="s">
        <v>9</v>
      </c>
      <c r="B97" s="21"/>
      <c r="C97" s="22" t="s">
        <v>247</v>
      </c>
      <c r="D97" s="23"/>
      <c r="E97" s="23"/>
      <c r="F97" s="24"/>
      <c r="G97" s="12" t="s">
        <v>246</v>
      </c>
      <c r="H97" s="48" t="s">
        <v>243</v>
      </c>
    </row>
    <row r="98" spans="1:8" ht="227.25" customHeight="1" thickBot="1" x14ac:dyDescent="0.3">
      <c r="A98" s="43" t="s">
        <v>9</v>
      </c>
      <c r="B98" s="21"/>
      <c r="C98" s="22" t="s">
        <v>245</v>
      </c>
      <c r="D98" s="23"/>
      <c r="E98" s="23"/>
      <c r="F98" s="24"/>
      <c r="G98" s="12" t="s">
        <v>244</v>
      </c>
      <c r="H98" s="48" t="s">
        <v>243</v>
      </c>
    </row>
  </sheetData>
  <sheetProtection algorithmName="SHA-512" hashValue="/8b94q1f1cyo+txe/u9YaVzHpI6w3YJ9CdDq1FYcNQtxEvuYFlCOUQC0b5ENQlkcH1dnH6dhvqk+wY5CE5sNBQ==" saltValue="ADI9Kq9zPfI2VB9I0CJ7gg==" spinCount="100000" sheet="1" formatCells="0" formatColumns="0" formatRows="0" insertColumns="0" insertRows="0" insertHyperlinks="0" sort="0" autoFilter="0"/>
  <autoFilter ref="A1:H434" xr:uid="{00000000-0009-0000-0000-000000000000}"/>
  <mergeCells count="151">
    <mergeCell ref="G75:G76"/>
    <mergeCell ref="H75:H76"/>
    <mergeCell ref="C76:F76"/>
    <mergeCell ref="B77:B81"/>
    <mergeCell ref="G77:H77"/>
    <mergeCell ref="G80:G81"/>
    <mergeCell ref="H80:H81"/>
    <mergeCell ref="G64:H64"/>
    <mergeCell ref="G66:G67"/>
    <mergeCell ref="H66:H67"/>
    <mergeCell ref="C67:F67"/>
    <mergeCell ref="C64:C66"/>
    <mergeCell ref="D64:D66"/>
    <mergeCell ref="E64:E66"/>
    <mergeCell ref="F64:F66"/>
    <mergeCell ref="F58:F62"/>
    <mergeCell ref="B68:B71"/>
    <mergeCell ref="B72:B76"/>
    <mergeCell ref="B82:B89"/>
    <mergeCell ref="G68:H68"/>
    <mergeCell ref="G70:G71"/>
    <mergeCell ref="H70:H71"/>
    <mergeCell ref="C71:F71"/>
    <mergeCell ref="G72:H72"/>
    <mergeCell ref="B64:B67"/>
    <mergeCell ref="E51:E56"/>
    <mergeCell ref="F51:F56"/>
    <mergeCell ref="B58:B63"/>
    <mergeCell ref="G58:H58"/>
    <mergeCell ref="G62:G63"/>
    <mergeCell ref="H62:H63"/>
    <mergeCell ref="C63:F63"/>
    <mergeCell ref="C58:C62"/>
    <mergeCell ref="D58:D62"/>
    <mergeCell ref="E58:E62"/>
    <mergeCell ref="G31:G32"/>
    <mergeCell ref="H31:H32"/>
    <mergeCell ref="B51:B57"/>
    <mergeCell ref="G51:H51"/>
    <mergeCell ref="G53:H53"/>
    <mergeCell ref="G56:G57"/>
    <mergeCell ref="H56:H57"/>
    <mergeCell ref="C57:F57"/>
    <mergeCell ref="C51:C56"/>
    <mergeCell ref="D51:D56"/>
    <mergeCell ref="G8:G9"/>
    <mergeCell ref="H8:H9"/>
    <mergeCell ref="C9:F9"/>
    <mergeCell ref="C2:C8"/>
    <mergeCell ref="D2:D8"/>
    <mergeCell ref="E2:E8"/>
    <mergeCell ref="F2:F8"/>
    <mergeCell ref="G40:H40"/>
    <mergeCell ref="G42:G43"/>
    <mergeCell ref="H42:H43"/>
    <mergeCell ref="C43:F43"/>
    <mergeCell ref="C33:C42"/>
    <mergeCell ref="D33:D42"/>
    <mergeCell ref="E33:E42"/>
    <mergeCell ref="F33:F42"/>
    <mergeCell ref="A58:A63"/>
    <mergeCell ref="A64:A67"/>
    <mergeCell ref="A68:A71"/>
    <mergeCell ref="B2:B9"/>
    <mergeCell ref="G2:H2"/>
    <mergeCell ref="C32:F32"/>
    <mergeCell ref="E24:E31"/>
    <mergeCell ref="F24:F31"/>
    <mergeCell ref="B33:B43"/>
    <mergeCell ref="G33:H33"/>
    <mergeCell ref="B18:B23"/>
    <mergeCell ref="A2:A9"/>
    <mergeCell ref="A10:A17"/>
    <mergeCell ref="A18:A23"/>
    <mergeCell ref="A72:A76"/>
    <mergeCell ref="A77:A81"/>
    <mergeCell ref="A24:A32"/>
    <mergeCell ref="A33:A43"/>
    <mergeCell ref="A44:A50"/>
    <mergeCell ref="A51:A57"/>
    <mergeCell ref="H49:H50"/>
    <mergeCell ref="C50:F50"/>
    <mergeCell ref="C44:C49"/>
    <mergeCell ref="D44:D49"/>
    <mergeCell ref="E44:E49"/>
    <mergeCell ref="F44:F49"/>
    <mergeCell ref="B10:B17"/>
    <mergeCell ref="G10:H10"/>
    <mergeCell ref="G16:G17"/>
    <mergeCell ref="H16:H17"/>
    <mergeCell ref="C17:F17"/>
    <mergeCell ref="C10:C16"/>
    <mergeCell ref="D10:D16"/>
    <mergeCell ref="E10:E16"/>
    <mergeCell ref="F10:F16"/>
    <mergeCell ref="A97:B97"/>
    <mergeCell ref="C97:F97"/>
    <mergeCell ref="C24:C31"/>
    <mergeCell ref="D24:D31"/>
    <mergeCell ref="B24:B32"/>
    <mergeCell ref="G24:H24"/>
    <mergeCell ref="B44:B50"/>
    <mergeCell ref="G44:H44"/>
    <mergeCell ref="G46:H46"/>
    <mergeCell ref="G49:G50"/>
    <mergeCell ref="G88:G89"/>
    <mergeCell ref="G82:H82"/>
    <mergeCell ref="G86:H86"/>
    <mergeCell ref="A90:A95"/>
    <mergeCell ref="A96:E96"/>
    <mergeCell ref="F96:H96"/>
    <mergeCell ref="E18:E22"/>
    <mergeCell ref="F18:F22"/>
    <mergeCell ref="A98:B98"/>
    <mergeCell ref="C98:F98"/>
    <mergeCell ref="E82:E88"/>
    <mergeCell ref="F82:F88"/>
    <mergeCell ref="C90:C94"/>
    <mergeCell ref="D90:D94"/>
    <mergeCell ref="E90:E94"/>
    <mergeCell ref="F90:F94"/>
    <mergeCell ref="A82:A89"/>
    <mergeCell ref="C82:C88"/>
    <mergeCell ref="D82:D88"/>
    <mergeCell ref="H88:H89"/>
    <mergeCell ref="G18:H18"/>
    <mergeCell ref="G22:G23"/>
    <mergeCell ref="H22:H23"/>
    <mergeCell ref="C23:F23"/>
    <mergeCell ref="C18:C22"/>
    <mergeCell ref="D18:D22"/>
    <mergeCell ref="D77:D80"/>
    <mergeCell ref="E77:E80"/>
    <mergeCell ref="F77:F80"/>
    <mergeCell ref="C89:F89"/>
    <mergeCell ref="B90:B95"/>
    <mergeCell ref="G90:H90"/>
    <mergeCell ref="G92:H92"/>
    <mergeCell ref="G94:G95"/>
    <mergeCell ref="H94:H95"/>
    <mergeCell ref="C95:F95"/>
    <mergeCell ref="C81:F81"/>
    <mergeCell ref="C68:C70"/>
    <mergeCell ref="D68:D70"/>
    <mergeCell ref="E68:E70"/>
    <mergeCell ref="F68:F70"/>
    <mergeCell ref="C72:C75"/>
    <mergeCell ref="D72:D75"/>
    <mergeCell ref="E72:E75"/>
    <mergeCell ref="F72:F75"/>
    <mergeCell ref="C77:C80"/>
  </mergeCells>
  <pageMargins left="0.6" right="0.33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7CBE8-47C8-4482-BA6D-23505D462C67}">
  <dimension ref="A1:H135"/>
  <sheetViews>
    <sheetView zoomScale="85" zoomScaleNormal="85" workbookViewId="0">
      <selection activeCell="I15" sqref="I15"/>
    </sheetView>
  </sheetViews>
  <sheetFormatPr defaultColWidth="9.140625" defaultRowHeight="15.75" x14ac:dyDescent="0.25"/>
  <cols>
    <col min="1" max="1" width="12" style="3" customWidth="1"/>
    <col min="2" max="2" width="22.5703125" style="4" customWidth="1"/>
    <col min="3" max="3" width="23" style="3" customWidth="1"/>
    <col min="4" max="4" width="28.7109375" style="3" customWidth="1"/>
    <col min="5" max="5" width="24.5703125" style="3" customWidth="1"/>
    <col min="6" max="6" width="28" style="3" customWidth="1"/>
    <col min="7" max="7" width="24" style="3" customWidth="1"/>
    <col min="8" max="8" width="23.140625" style="3" customWidth="1"/>
    <col min="9" max="9" width="48.85546875" style="2" customWidth="1"/>
    <col min="10" max="16384" width="9.140625" style="2"/>
  </cols>
  <sheetData>
    <row r="1" spans="1:8" s="1" customFormat="1" ht="48" thickBot="1" x14ac:dyDescent="0.3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x14ac:dyDescent="0.25">
      <c r="A2" s="40">
        <v>1</v>
      </c>
      <c r="B2" s="25" t="s">
        <v>619</v>
      </c>
      <c r="C2" s="15" t="s">
        <v>618</v>
      </c>
      <c r="D2" s="15" t="s">
        <v>617</v>
      </c>
      <c r="E2" s="15" t="s">
        <v>240</v>
      </c>
      <c r="F2" s="15" t="s">
        <v>239</v>
      </c>
      <c r="G2" s="28" t="s">
        <v>594</v>
      </c>
      <c r="H2" s="29"/>
    </row>
    <row r="3" spans="1:8" x14ac:dyDescent="0.25">
      <c r="A3" s="41"/>
      <c r="B3" s="26"/>
      <c r="C3" s="16"/>
      <c r="D3" s="16"/>
      <c r="E3" s="16"/>
      <c r="F3" s="16"/>
      <c r="G3" s="10" t="s">
        <v>329</v>
      </c>
      <c r="H3" s="11">
        <v>45</v>
      </c>
    </row>
    <row r="4" spans="1:8" x14ac:dyDescent="0.25">
      <c r="A4" s="41"/>
      <c r="B4" s="26"/>
      <c r="C4" s="16"/>
      <c r="D4" s="16"/>
      <c r="E4" s="16"/>
      <c r="F4" s="16"/>
      <c r="G4" s="10" t="s">
        <v>328</v>
      </c>
      <c r="H4" s="11">
        <v>18</v>
      </c>
    </row>
    <row r="5" spans="1:8" x14ac:dyDescent="0.25">
      <c r="A5" s="41"/>
      <c r="B5" s="26"/>
      <c r="C5" s="16"/>
      <c r="D5" s="16"/>
      <c r="E5" s="16"/>
      <c r="F5" s="16"/>
      <c r="G5" s="10" t="s">
        <v>327</v>
      </c>
      <c r="H5" s="11">
        <v>10</v>
      </c>
    </row>
    <row r="6" spans="1:8" x14ac:dyDescent="0.25">
      <c r="A6" s="41"/>
      <c r="B6" s="26"/>
      <c r="C6" s="16"/>
      <c r="D6" s="16"/>
      <c r="E6" s="16"/>
      <c r="F6" s="16"/>
      <c r="G6" s="10" t="s">
        <v>346</v>
      </c>
      <c r="H6" s="11">
        <v>9</v>
      </c>
    </row>
    <row r="7" spans="1:8" ht="31.5" x14ac:dyDescent="0.25">
      <c r="A7" s="41"/>
      <c r="B7" s="26"/>
      <c r="C7" s="16"/>
      <c r="D7" s="16"/>
      <c r="E7" s="16"/>
      <c r="F7" s="16"/>
      <c r="G7" s="10" t="s">
        <v>345</v>
      </c>
      <c r="H7" s="11">
        <v>9</v>
      </c>
    </row>
    <row r="8" spans="1:8" ht="16.5" thickBot="1" x14ac:dyDescent="0.3">
      <c r="A8" s="41"/>
      <c r="B8" s="26"/>
      <c r="C8" s="17"/>
      <c r="D8" s="17"/>
      <c r="E8" s="17"/>
      <c r="F8" s="17"/>
      <c r="G8" s="30" t="s">
        <v>8</v>
      </c>
      <c r="H8" s="32">
        <f>SUM(,H3:H7)</f>
        <v>91</v>
      </c>
    </row>
    <row r="9" spans="1:8" ht="105.75" customHeight="1" thickBot="1" x14ac:dyDescent="0.3">
      <c r="A9" s="42"/>
      <c r="B9" s="27"/>
      <c r="C9" s="18" t="s">
        <v>616</v>
      </c>
      <c r="D9" s="18"/>
      <c r="E9" s="18"/>
      <c r="F9" s="19"/>
      <c r="G9" s="31"/>
      <c r="H9" s="33"/>
    </row>
    <row r="10" spans="1:8" x14ac:dyDescent="0.25">
      <c r="A10" s="40">
        <v>2</v>
      </c>
      <c r="B10" s="25" t="s">
        <v>612</v>
      </c>
      <c r="C10" s="15" t="s">
        <v>615</v>
      </c>
      <c r="D10" s="15" t="s">
        <v>614</v>
      </c>
      <c r="E10" s="15" t="s">
        <v>226</v>
      </c>
      <c r="F10" s="15" t="s">
        <v>225</v>
      </c>
      <c r="G10" s="28" t="s">
        <v>175</v>
      </c>
      <c r="H10" s="29"/>
    </row>
    <row r="11" spans="1:8" ht="48" thickBot="1" x14ac:dyDescent="0.3">
      <c r="A11" s="41"/>
      <c r="B11" s="26"/>
      <c r="C11" s="16"/>
      <c r="D11" s="16"/>
      <c r="E11" s="16"/>
      <c r="F11" s="16"/>
      <c r="G11" s="10" t="s">
        <v>340</v>
      </c>
      <c r="H11" s="11">
        <v>35</v>
      </c>
    </row>
    <row r="12" spans="1:8" x14ac:dyDescent="0.25">
      <c r="A12" s="41"/>
      <c r="B12" s="26"/>
      <c r="C12" s="16"/>
      <c r="D12" s="16"/>
      <c r="E12" s="16"/>
      <c r="F12" s="16"/>
      <c r="G12" s="28" t="s">
        <v>374</v>
      </c>
      <c r="H12" s="29"/>
    </row>
    <row r="13" spans="1:8" ht="63" x14ac:dyDescent="0.25">
      <c r="A13" s="41"/>
      <c r="B13" s="26"/>
      <c r="C13" s="16"/>
      <c r="D13" s="16"/>
      <c r="E13" s="16"/>
      <c r="F13" s="16"/>
      <c r="G13" s="10" t="s">
        <v>556</v>
      </c>
      <c r="H13" s="11">
        <v>10</v>
      </c>
    </row>
    <row r="14" spans="1:8" ht="16.5" thickBot="1" x14ac:dyDescent="0.3">
      <c r="A14" s="41"/>
      <c r="B14" s="26"/>
      <c r="C14" s="17"/>
      <c r="D14" s="17"/>
      <c r="E14" s="17"/>
      <c r="F14" s="17"/>
      <c r="G14" s="30" t="s">
        <v>8</v>
      </c>
      <c r="H14" s="32">
        <f>SUM(H11:H11,,H13:H13)</f>
        <v>45</v>
      </c>
    </row>
    <row r="15" spans="1:8" ht="107.25" customHeight="1" thickBot="1" x14ac:dyDescent="0.3">
      <c r="A15" s="42"/>
      <c r="B15" s="27"/>
      <c r="C15" s="18" t="s">
        <v>613</v>
      </c>
      <c r="D15" s="18"/>
      <c r="E15" s="18"/>
      <c r="F15" s="19"/>
      <c r="G15" s="31"/>
      <c r="H15" s="33"/>
    </row>
    <row r="16" spans="1:8" x14ac:dyDescent="0.25">
      <c r="A16" s="40">
        <v>3</v>
      </c>
      <c r="B16" s="25" t="s">
        <v>612</v>
      </c>
      <c r="C16" s="15" t="s">
        <v>334</v>
      </c>
      <c r="D16" s="15" t="s">
        <v>333</v>
      </c>
      <c r="E16" s="15" t="s">
        <v>611</v>
      </c>
      <c r="F16" s="15" t="s">
        <v>331</v>
      </c>
      <c r="G16" s="28" t="s">
        <v>175</v>
      </c>
      <c r="H16" s="29"/>
    </row>
    <row r="17" spans="1:8" ht="31.5" x14ac:dyDescent="0.25">
      <c r="A17" s="41"/>
      <c r="B17" s="26"/>
      <c r="C17" s="16"/>
      <c r="D17" s="16"/>
      <c r="E17" s="16"/>
      <c r="F17" s="16"/>
      <c r="G17" s="10" t="s">
        <v>590</v>
      </c>
      <c r="H17" s="11">
        <v>6</v>
      </c>
    </row>
    <row r="18" spans="1:8" ht="63" x14ac:dyDescent="0.25">
      <c r="A18" s="41"/>
      <c r="B18" s="26"/>
      <c r="C18" s="16"/>
      <c r="D18" s="16"/>
      <c r="E18" s="16"/>
      <c r="F18" s="16"/>
      <c r="G18" s="10" t="s">
        <v>337</v>
      </c>
      <c r="H18" s="11">
        <v>9</v>
      </c>
    </row>
    <row r="19" spans="1:8" ht="16.5" thickBot="1" x14ac:dyDescent="0.3">
      <c r="A19" s="41"/>
      <c r="B19" s="26"/>
      <c r="C19" s="17"/>
      <c r="D19" s="17"/>
      <c r="E19" s="17"/>
      <c r="F19" s="17"/>
      <c r="G19" s="30" t="s">
        <v>8</v>
      </c>
      <c r="H19" s="32">
        <f>SUM(H17:H18,)</f>
        <v>15</v>
      </c>
    </row>
    <row r="20" spans="1:8" ht="129" customHeight="1" thickBot="1" x14ac:dyDescent="0.3">
      <c r="A20" s="42"/>
      <c r="B20" s="27"/>
      <c r="C20" s="18" t="s">
        <v>610</v>
      </c>
      <c r="D20" s="18"/>
      <c r="E20" s="18"/>
      <c r="F20" s="19"/>
      <c r="G20" s="31"/>
      <c r="H20" s="33"/>
    </row>
    <row r="21" spans="1:8" x14ac:dyDescent="0.25">
      <c r="A21" s="40">
        <v>4</v>
      </c>
      <c r="B21" s="25" t="s">
        <v>588</v>
      </c>
      <c r="C21" s="15" t="s">
        <v>609</v>
      </c>
      <c r="D21" s="15" t="s">
        <v>608</v>
      </c>
      <c r="E21" s="15" t="s">
        <v>322</v>
      </c>
      <c r="F21" s="15" t="s">
        <v>607</v>
      </c>
      <c r="G21" s="28" t="s">
        <v>175</v>
      </c>
      <c r="H21" s="29"/>
    </row>
    <row r="22" spans="1:8" x14ac:dyDescent="0.25">
      <c r="A22" s="41"/>
      <c r="B22" s="26"/>
      <c r="C22" s="16"/>
      <c r="D22" s="16"/>
      <c r="E22" s="16"/>
      <c r="F22" s="16"/>
      <c r="G22" s="10" t="s">
        <v>339</v>
      </c>
      <c r="H22" s="11">
        <v>15</v>
      </c>
    </row>
    <row r="23" spans="1:8" x14ac:dyDescent="0.25">
      <c r="A23" s="41"/>
      <c r="B23" s="26"/>
      <c r="C23" s="16"/>
      <c r="D23" s="16"/>
      <c r="E23" s="16"/>
      <c r="F23" s="16"/>
      <c r="G23" s="10" t="s">
        <v>259</v>
      </c>
      <c r="H23" s="11">
        <v>10</v>
      </c>
    </row>
    <row r="24" spans="1:8" ht="31.5" x14ac:dyDescent="0.25">
      <c r="A24" s="41"/>
      <c r="B24" s="26"/>
      <c r="C24" s="16"/>
      <c r="D24" s="16"/>
      <c r="E24" s="16"/>
      <c r="F24" s="16"/>
      <c r="G24" s="10" t="s">
        <v>590</v>
      </c>
      <c r="H24" s="11">
        <v>10</v>
      </c>
    </row>
    <row r="25" spans="1:8" ht="63.75" thickBot="1" x14ac:dyDescent="0.3">
      <c r="A25" s="41"/>
      <c r="B25" s="26"/>
      <c r="C25" s="16"/>
      <c r="D25" s="16"/>
      <c r="E25" s="16"/>
      <c r="F25" s="16"/>
      <c r="G25" s="10" t="s">
        <v>337</v>
      </c>
      <c r="H25" s="11">
        <v>18</v>
      </c>
    </row>
    <row r="26" spans="1:8" x14ac:dyDescent="0.25">
      <c r="A26" s="41"/>
      <c r="B26" s="26"/>
      <c r="C26" s="16"/>
      <c r="D26" s="16"/>
      <c r="E26" s="16"/>
      <c r="F26" s="16"/>
      <c r="G26" s="28" t="s">
        <v>582</v>
      </c>
      <c r="H26" s="29"/>
    </row>
    <row r="27" spans="1:8" x14ac:dyDescent="0.25">
      <c r="A27" s="41"/>
      <c r="B27" s="26"/>
      <c r="C27" s="16"/>
      <c r="D27" s="16"/>
      <c r="E27" s="16"/>
      <c r="F27" s="16"/>
      <c r="G27" s="10" t="s">
        <v>581</v>
      </c>
      <c r="H27" s="11">
        <v>36</v>
      </c>
    </row>
    <row r="28" spans="1:8" x14ac:dyDescent="0.25">
      <c r="A28" s="41"/>
      <c r="B28" s="26"/>
      <c r="C28" s="16"/>
      <c r="D28" s="16"/>
      <c r="E28" s="16"/>
      <c r="F28" s="16"/>
      <c r="G28" s="10" t="s">
        <v>580</v>
      </c>
      <c r="H28" s="11">
        <v>30</v>
      </c>
    </row>
    <row r="29" spans="1:8" ht="47.25" x14ac:dyDescent="0.25">
      <c r="A29" s="41"/>
      <c r="B29" s="26"/>
      <c r="C29" s="16"/>
      <c r="D29" s="16"/>
      <c r="E29" s="16"/>
      <c r="F29" s="16"/>
      <c r="G29" s="10" t="s">
        <v>579</v>
      </c>
      <c r="H29" s="11">
        <v>115</v>
      </c>
    </row>
    <row r="30" spans="1:8" ht="16.5" thickBot="1" x14ac:dyDescent="0.3">
      <c r="A30" s="41"/>
      <c r="B30" s="26"/>
      <c r="C30" s="17"/>
      <c r="D30" s="17"/>
      <c r="E30" s="17"/>
      <c r="F30" s="17"/>
      <c r="G30" s="30" t="s">
        <v>8</v>
      </c>
      <c r="H30" s="32">
        <f>SUM(H22:H25,H27:H29,)</f>
        <v>234</v>
      </c>
    </row>
    <row r="31" spans="1:8" ht="113.25" customHeight="1" thickBot="1" x14ac:dyDescent="0.3">
      <c r="A31" s="42"/>
      <c r="B31" s="27"/>
      <c r="C31" s="18" t="s">
        <v>606</v>
      </c>
      <c r="D31" s="18"/>
      <c r="E31" s="18"/>
      <c r="F31" s="19"/>
      <c r="G31" s="31"/>
      <c r="H31" s="33"/>
    </row>
    <row r="32" spans="1:8" x14ac:dyDescent="0.25">
      <c r="A32" s="40">
        <v>5</v>
      </c>
      <c r="B32" s="25" t="s">
        <v>588</v>
      </c>
      <c r="C32" s="15" t="s">
        <v>605</v>
      </c>
      <c r="D32" s="15" t="s">
        <v>604</v>
      </c>
      <c r="E32" s="15" t="s">
        <v>200</v>
      </c>
      <c r="F32" s="15" t="s">
        <v>311</v>
      </c>
      <c r="G32" s="28" t="s">
        <v>582</v>
      </c>
      <c r="H32" s="29"/>
    </row>
    <row r="33" spans="1:8" x14ac:dyDescent="0.25">
      <c r="A33" s="41"/>
      <c r="B33" s="26"/>
      <c r="C33" s="16"/>
      <c r="D33" s="16"/>
      <c r="E33" s="16"/>
      <c r="F33" s="16"/>
      <c r="G33" s="10" t="s">
        <v>581</v>
      </c>
      <c r="H33" s="11">
        <v>18</v>
      </c>
    </row>
    <row r="34" spans="1:8" x14ac:dyDescent="0.25">
      <c r="A34" s="41"/>
      <c r="B34" s="26"/>
      <c r="C34" s="16"/>
      <c r="D34" s="16"/>
      <c r="E34" s="16"/>
      <c r="F34" s="16"/>
      <c r="G34" s="10" t="s">
        <v>580</v>
      </c>
      <c r="H34" s="11">
        <v>9</v>
      </c>
    </row>
    <row r="35" spans="1:8" ht="48" thickBot="1" x14ac:dyDescent="0.3">
      <c r="A35" s="41"/>
      <c r="B35" s="26"/>
      <c r="C35" s="16"/>
      <c r="D35" s="16"/>
      <c r="E35" s="16"/>
      <c r="F35" s="16"/>
      <c r="G35" s="10" t="s">
        <v>579</v>
      </c>
      <c r="H35" s="11">
        <v>27</v>
      </c>
    </row>
    <row r="36" spans="1:8" x14ac:dyDescent="0.25">
      <c r="A36" s="41"/>
      <c r="B36" s="26"/>
      <c r="C36" s="16"/>
      <c r="D36" s="16"/>
      <c r="E36" s="16"/>
      <c r="F36" s="16"/>
      <c r="G36" s="28" t="s">
        <v>594</v>
      </c>
      <c r="H36" s="29"/>
    </row>
    <row r="37" spans="1:8" x14ac:dyDescent="0.25">
      <c r="A37" s="41"/>
      <c r="B37" s="26"/>
      <c r="C37" s="16"/>
      <c r="D37" s="16"/>
      <c r="E37" s="16"/>
      <c r="F37" s="16"/>
      <c r="G37" s="10" t="s">
        <v>329</v>
      </c>
      <c r="H37" s="11">
        <v>2</v>
      </c>
    </row>
    <row r="38" spans="1:8" x14ac:dyDescent="0.25">
      <c r="A38" s="41"/>
      <c r="B38" s="26"/>
      <c r="C38" s="16"/>
      <c r="D38" s="16"/>
      <c r="E38" s="16"/>
      <c r="F38" s="16"/>
      <c r="G38" s="10" t="s">
        <v>328</v>
      </c>
      <c r="H38" s="11">
        <v>2</v>
      </c>
    </row>
    <row r="39" spans="1:8" x14ac:dyDescent="0.25">
      <c r="A39" s="41"/>
      <c r="B39" s="26"/>
      <c r="C39" s="16"/>
      <c r="D39" s="16"/>
      <c r="E39" s="16"/>
      <c r="F39" s="16"/>
      <c r="G39" s="10" t="s">
        <v>327</v>
      </c>
      <c r="H39" s="11">
        <v>1</v>
      </c>
    </row>
    <row r="40" spans="1:8" x14ac:dyDescent="0.25">
      <c r="A40" s="41"/>
      <c r="B40" s="26"/>
      <c r="C40" s="16"/>
      <c r="D40" s="16"/>
      <c r="E40" s="16"/>
      <c r="F40" s="16"/>
      <c r="G40" s="10" t="s">
        <v>346</v>
      </c>
      <c r="H40" s="11">
        <v>1</v>
      </c>
    </row>
    <row r="41" spans="1:8" ht="32.25" thickBot="1" x14ac:dyDescent="0.3">
      <c r="A41" s="41"/>
      <c r="B41" s="26"/>
      <c r="C41" s="16"/>
      <c r="D41" s="16"/>
      <c r="E41" s="16"/>
      <c r="F41" s="16"/>
      <c r="G41" s="10" t="s">
        <v>345</v>
      </c>
      <c r="H41" s="11">
        <v>1</v>
      </c>
    </row>
    <row r="42" spans="1:8" x14ac:dyDescent="0.25">
      <c r="A42" s="41"/>
      <c r="B42" s="26"/>
      <c r="C42" s="16"/>
      <c r="D42" s="16"/>
      <c r="E42" s="16"/>
      <c r="F42" s="16"/>
      <c r="G42" s="28" t="s">
        <v>175</v>
      </c>
      <c r="H42" s="29"/>
    </row>
    <row r="43" spans="1:8" ht="48" thickBot="1" x14ac:dyDescent="0.3">
      <c r="A43" s="41"/>
      <c r="B43" s="26"/>
      <c r="C43" s="16"/>
      <c r="D43" s="16"/>
      <c r="E43" s="16"/>
      <c r="F43" s="16"/>
      <c r="G43" s="10" t="s">
        <v>340</v>
      </c>
      <c r="H43" s="11">
        <v>3</v>
      </c>
    </row>
    <row r="44" spans="1:8" x14ac:dyDescent="0.25">
      <c r="A44" s="41"/>
      <c r="B44" s="26"/>
      <c r="C44" s="16"/>
      <c r="D44" s="16"/>
      <c r="E44" s="16"/>
      <c r="F44" s="16"/>
      <c r="G44" s="28" t="s">
        <v>153</v>
      </c>
      <c r="H44" s="29"/>
    </row>
    <row r="45" spans="1:8" x14ac:dyDescent="0.25">
      <c r="A45" s="41"/>
      <c r="B45" s="26"/>
      <c r="C45" s="16"/>
      <c r="D45" s="16"/>
      <c r="E45" s="16"/>
      <c r="F45" s="16"/>
      <c r="G45" s="10" t="s">
        <v>599</v>
      </c>
      <c r="H45" s="11">
        <v>3</v>
      </c>
    </row>
    <row r="46" spans="1:8" ht="16.5" thickBot="1" x14ac:dyDescent="0.3">
      <c r="A46" s="41"/>
      <c r="B46" s="26"/>
      <c r="C46" s="17"/>
      <c r="D46" s="17"/>
      <c r="E46" s="17"/>
      <c r="F46" s="17"/>
      <c r="G46" s="30" t="s">
        <v>8</v>
      </c>
      <c r="H46" s="32">
        <f>SUM(H33:H35,H37:H41,H43:H43,H45:H45)</f>
        <v>67</v>
      </c>
    </row>
    <row r="47" spans="1:8" ht="102" customHeight="1" thickBot="1" x14ac:dyDescent="0.3">
      <c r="A47" s="42"/>
      <c r="B47" s="27"/>
      <c r="C47" s="18" t="s">
        <v>603</v>
      </c>
      <c r="D47" s="18"/>
      <c r="E47" s="18"/>
      <c r="F47" s="19"/>
      <c r="G47" s="31"/>
      <c r="H47" s="33"/>
    </row>
    <row r="48" spans="1:8" x14ac:dyDescent="0.25">
      <c r="A48" s="40">
        <v>6</v>
      </c>
      <c r="B48" s="25" t="s">
        <v>574</v>
      </c>
      <c r="C48" s="15" t="s">
        <v>602</v>
      </c>
      <c r="D48" s="15" t="s">
        <v>601</v>
      </c>
      <c r="E48" s="15" t="s">
        <v>193</v>
      </c>
      <c r="F48" s="15" t="s">
        <v>600</v>
      </c>
      <c r="G48" s="28" t="s">
        <v>153</v>
      </c>
      <c r="H48" s="29"/>
    </row>
    <row r="49" spans="1:8" ht="31.5" x14ac:dyDescent="0.25">
      <c r="A49" s="41"/>
      <c r="B49" s="26"/>
      <c r="C49" s="16"/>
      <c r="D49" s="16"/>
      <c r="E49" s="16"/>
      <c r="F49" s="16"/>
      <c r="G49" s="10" t="s">
        <v>488</v>
      </c>
      <c r="H49" s="11">
        <v>3</v>
      </c>
    </row>
    <row r="50" spans="1:8" ht="31.5" x14ac:dyDescent="0.25">
      <c r="A50" s="41"/>
      <c r="B50" s="26"/>
      <c r="C50" s="16"/>
      <c r="D50" s="16"/>
      <c r="E50" s="16"/>
      <c r="F50" s="16"/>
      <c r="G50" s="10" t="s">
        <v>297</v>
      </c>
      <c r="H50" s="11">
        <v>3</v>
      </c>
    </row>
    <row r="51" spans="1:8" x14ac:dyDescent="0.25">
      <c r="A51" s="41"/>
      <c r="B51" s="26"/>
      <c r="C51" s="16"/>
      <c r="D51" s="16"/>
      <c r="E51" s="16"/>
      <c r="F51" s="16"/>
      <c r="G51" s="10" t="s">
        <v>277</v>
      </c>
      <c r="H51" s="11">
        <v>3</v>
      </c>
    </row>
    <row r="52" spans="1:8" x14ac:dyDescent="0.25">
      <c r="A52" s="41"/>
      <c r="B52" s="26"/>
      <c r="C52" s="16"/>
      <c r="D52" s="16"/>
      <c r="E52" s="16"/>
      <c r="F52" s="16"/>
      <c r="G52" s="10" t="s">
        <v>599</v>
      </c>
      <c r="H52" s="11">
        <v>3</v>
      </c>
    </row>
    <row r="53" spans="1:8" ht="48" thickBot="1" x14ac:dyDescent="0.3">
      <c r="A53" s="41"/>
      <c r="B53" s="26"/>
      <c r="C53" s="16"/>
      <c r="D53" s="16"/>
      <c r="E53" s="16"/>
      <c r="F53" s="16"/>
      <c r="G53" s="10" t="s">
        <v>308</v>
      </c>
      <c r="H53" s="11">
        <v>5</v>
      </c>
    </row>
    <row r="54" spans="1:8" x14ac:dyDescent="0.25">
      <c r="A54" s="41"/>
      <c r="B54" s="26"/>
      <c r="C54" s="16"/>
      <c r="D54" s="16"/>
      <c r="E54" s="16"/>
      <c r="F54" s="16"/>
      <c r="G54" s="28" t="s">
        <v>582</v>
      </c>
      <c r="H54" s="29"/>
    </row>
    <row r="55" spans="1:8" ht="47.25" x14ac:dyDescent="0.25">
      <c r="A55" s="41"/>
      <c r="B55" s="26"/>
      <c r="C55" s="16"/>
      <c r="D55" s="16"/>
      <c r="E55" s="16"/>
      <c r="F55" s="16"/>
      <c r="G55" s="10" t="s">
        <v>579</v>
      </c>
      <c r="H55" s="11">
        <v>18</v>
      </c>
    </row>
    <row r="56" spans="1:8" ht="16.5" thickBot="1" x14ac:dyDescent="0.3">
      <c r="A56" s="41"/>
      <c r="B56" s="26"/>
      <c r="C56" s="17"/>
      <c r="D56" s="17"/>
      <c r="E56" s="17"/>
      <c r="F56" s="17"/>
      <c r="G56" s="30" t="s">
        <v>8</v>
      </c>
      <c r="H56" s="32">
        <f>SUM(H49:H53,H55:H55)</f>
        <v>35</v>
      </c>
    </row>
    <row r="57" spans="1:8" ht="90.75" customHeight="1" thickBot="1" x14ac:dyDescent="0.3">
      <c r="A57" s="42"/>
      <c r="B57" s="27"/>
      <c r="C57" s="18" t="s">
        <v>598</v>
      </c>
      <c r="D57" s="18"/>
      <c r="E57" s="18"/>
      <c r="F57" s="19"/>
      <c r="G57" s="31"/>
      <c r="H57" s="33"/>
    </row>
    <row r="58" spans="1:8" x14ac:dyDescent="0.25">
      <c r="A58" s="40">
        <v>7</v>
      </c>
      <c r="B58" s="25" t="s">
        <v>574</v>
      </c>
      <c r="C58" s="15" t="s">
        <v>597</v>
      </c>
      <c r="D58" s="15" t="s">
        <v>596</v>
      </c>
      <c r="E58" s="15" t="s">
        <v>299</v>
      </c>
      <c r="F58" s="15" t="s">
        <v>298</v>
      </c>
      <c r="G58" s="28" t="s">
        <v>153</v>
      </c>
      <c r="H58" s="29"/>
    </row>
    <row r="59" spans="1:8" x14ac:dyDescent="0.25">
      <c r="A59" s="41"/>
      <c r="B59" s="26"/>
      <c r="C59" s="16"/>
      <c r="D59" s="16"/>
      <c r="E59" s="16"/>
      <c r="F59" s="16"/>
      <c r="G59" s="10" t="s">
        <v>595</v>
      </c>
      <c r="H59" s="11">
        <v>9</v>
      </c>
    </row>
    <row r="60" spans="1:8" ht="31.5" x14ac:dyDescent="0.25">
      <c r="A60" s="41"/>
      <c r="B60" s="26"/>
      <c r="C60" s="16"/>
      <c r="D60" s="16"/>
      <c r="E60" s="16"/>
      <c r="F60" s="16"/>
      <c r="G60" s="10" t="s">
        <v>488</v>
      </c>
      <c r="H60" s="11">
        <v>12</v>
      </c>
    </row>
    <row r="61" spans="1:8" ht="31.5" x14ac:dyDescent="0.25">
      <c r="A61" s="41"/>
      <c r="B61" s="26"/>
      <c r="C61" s="16"/>
      <c r="D61" s="16"/>
      <c r="E61" s="16"/>
      <c r="F61" s="16"/>
      <c r="G61" s="10" t="s">
        <v>297</v>
      </c>
      <c r="H61" s="11">
        <v>18</v>
      </c>
    </row>
    <row r="62" spans="1:8" x14ac:dyDescent="0.25">
      <c r="A62" s="41"/>
      <c r="B62" s="26"/>
      <c r="C62" s="16"/>
      <c r="D62" s="16"/>
      <c r="E62" s="16"/>
      <c r="F62" s="16"/>
      <c r="G62" s="10" t="s">
        <v>277</v>
      </c>
      <c r="H62" s="11">
        <v>18</v>
      </c>
    </row>
    <row r="63" spans="1:8" x14ac:dyDescent="0.25">
      <c r="A63" s="41"/>
      <c r="B63" s="26"/>
      <c r="C63" s="16"/>
      <c r="D63" s="16"/>
      <c r="E63" s="16"/>
      <c r="F63" s="16"/>
      <c r="G63" s="10" t="s">
        <v>585</v>
      </c>
      <c r="H63" s="11">
        <v>7</v>
      </c>
    </row>
    <row r="64" spans="1:8" ht="48" thickBot="1" x14ac:dyDescent="0.3">
      <c r="A64" s="41"/>
      <c r="B64" s="26"/>
      <c r="C64" s="16"/>
      <c r="D64" s="16"/>
      <c r="E64" s="16"/>
      <c r="F64" s="16"/>
      <c r="G64" s="10" t="s">
        <v>308</v>
      </c>
      <c r="H64" s="11">
        <v>30</v>
      </c>
    </row>
    <row r="65" spans="1:8" x14ac:dyDescent="0.25">
      <c r="A65" s="41"/>
      <c r="B65" s="26"/>
      <c r="C65" s="16"/>
      <c r="D65" s="16"/>
      <c r="E65" s="16"/>
      <c r="F65" s="16"/>
      <c r="G65" s="28" t="s">
        <v>374</v>
      </c>
      <c r="H65" s="29"/>
    </row>
    <row r="66" spans="1:8" ht="63.75" thickBot="1" x14ac:dyDescent="0.3">
      <c r="A66" s="41"/>
      <c r="B66" s="26"/>
      <c r="C66" s="16"/>
      <c r="D66" s="16"/>
      <c r="E66" s="16"/>
      <c r="F66" s="16"/>
      <c r="G66" s="10" t="s">
        <v>556</v>
      </c>
      <c r="H66" s="11">
        <v>10</v>
      </c>
    </row>
    <row r="67" spans="1:8" x14ac:dyDescent="0.25">
      <c r="A67" s="41"/>
      <c r="B67" s="26"/>
      <c r="C67" s="16"/>
      <c r="D67" s="16"/>
      <c r="E67" s="16"/>
      <c r="F67" s="16"/>
      <c r="G67" s="28" t="s">
        <v>594</v>
      </c>
      <c r="H67" s="29"/>
    </row>
    <row r="68" spans="1:8" x14ac:dyDescent="0.25">
      <c r="A68" s="41"/>
      <c r="B68" s="26"/>
      <c r="C68" s="16"/>
      <c r="D68" s="16"/>
      <c r="E68" s="16"/>
      <c r="F68" s="16"/>
      <c r="G68" s="10" t="s">
        <v>329</v>
      </c>
      <c r="H68" s="11">
        <v>2</v>
      </c>
    </row>
    <row r="69" spans="1:8" x14ac:dyDescent="0.25">
      <c r="A69" s="41"/>
      <c r="B69" s="26"/>
      <c r="C69" s="16"/>
      <c r="D69" s="16"/>
      <c r="E69" s="16"/>
      <c r="F69" s="16"/>
      <c r="G69" s="10" t="s">
        <v>328</v>
      </c>
      <c r="H69" s="11">
        <v>2</v>
      </c>
    </row>
    <row r="70" spans="1:8" x14ac:dyDescent="0.25">
      <c r="A70" s="41"/>
      <c r="B70" s="26"/>
      <c r="C70" s="16"/>
      <c r="D70" s="16"/>
      <c r="E70" s="16"/>
      <c r="F70" s="16"/>
      <c r="G70" s="10" t="s">
        <v>327</v>
      </c>
      <c r="H70" s="11">
        <v>2</v>
      </c>
    </row>
    <row r="71" spans="1:8" x14ac:dyDescent="0.25">
      <c r="A71" s="41"/>
      <c r="B71" s="26"/>
      <c r="C71" s="16"/>
      <c r="D71" s="16"/>
      <c r="E71" s="16"/>
      <c r="F71" s="16"/>
      <c r="G71" s="10" t="s">
        <v>346</v>
      </c>
      <c r="H71" s="11">
        <v>2</v>
      </c>
    </row>
    <row r="72" spans="1:8" ht="31.5" x14ac:dyDescent="0.25">
      <c r="A72" s="41"/>
      <c r="B72" s="26"/>
      <c r="C72" s="16"/>
      <c r="D72" s="16"/>
      <c r="E72" s="16"/>
      <c r="F72" s="16"/>
      <c r="G72" s="10" t="s">
        <v>345</v>
      </c>
      <c r="H72" s="11">
        <v>2</v>
      </c>
    </row>
    <row r="73" spans="1:8" ht="16.5" thickBot="1" x14ac:dyDescent="0.3">
      <c r="A73" s="41"/>
      <c r="B73" s="26"/>
      <c r="C73" s="17"/>
      <c r="D73" s="17"/>
      <c r="E73" s="17"/>
      <c r="F73" s="17"/>
      <c r="G73" s="30" t="s">
        <v>8</v>
      </c>
      <c r="H73" s="32">
        <f>SUM(H59:H64,H66:H66,H68:H72)</f>
        <v>114</v>
      </c>
    </row>
    <row r="74" spans="1:8" ht="105" customHeight="1" thickBot="1" x14ac:dyDescent="0.3">
      <c r="A74" s="42"/>
      <c r="B74" s="27"/>
      <c r="C74" s="18" t="s">
        <v>593</v>
      </c>
      <c r="D74" s="18"/>
      <c r="E74" s="18"/>
      <c r="F74" s="19"/>
      <c r="G74" s="31"/>
      <c r="H74" s="33"/>
    </row>
    <row r="75" spans="1:8" x14ac:dyDescent="0.25">
      <c r="A75" s="40">
        <v>8</v>
      </c>
      <c r="B75" s="25" t="s">
        <v>588</v>
      </c>
      <c r="C75" s="15" t="s">
        <v>592</v>
      </c>
      <c r="D75" s="15" t="s">
        <v>292</v>
      </c>
      <c r="E75" s="15" t="s">
        <v>177</v>
      </c>
      <c r="F75" s="15" t="s">
        <v>591</v>
      </c>
      <c r="G75" s="28" t="s">
        <v>582</v>
      </c>
      <c r="H75" s="29"/>
    </row>
    <row r="76" spans="1:8" x14ac:dyDescent="0.25">
      <c r="A76" s="41"/>
      <c r="B76" s="26"/>
      <c r="C76" s="16"/>
      <c r="D76" s="16"/>
      <c r="E76" s="16"/>
      <c r="F76" s="16"/>
      <c r="G76" s="10" t="s">
        <v>581</v>
      </c>
      <c r="H76" s="11">
        <v>95</v>
      </c>
    </row>
    <row r="77" spans="1:8" x14ac:dyDescent="0.25">
      <c r="A77" s="41"/>
      <c r="B77" s="26"/>
      <c r="C77" s="16"/>
      <c r="D77" s="16"/>
      <c r="E77" s="16"/>
      <c r="F77" s="16"/>
      <c r="G77" s="10" t="s">
        <v>580</v>
      </c>
      <c r="H77" s="11">
        <v>72</v>
      </c>
    </row>
    <row r="78" spans="1:8" ht="48" thickBot="1" x14ac:dyDescent="0.3">
      <c r="A78" s="41"/>
      <c r="B78" s="26"/>
      <c r="C78" s="16"/>
      <c r="D78" s="16"/>
      <c r="E78" s="16"/>
      <c r="F78" s="16"/>
      <c r="G78" s="10" t="s">
        <v>579</v>
      </c>
      <c r="H78" s="11">
        <v>199</v>
      </c>
    </row>
    <row r="79" spans="1:8" x14ac:dyDescent="0.25">
      <c r="A79" s="41"/>
      <c r="B79" s="26"/>
      <c r="C79" s="16"/>
      <c r="D79" s="16"/>
      <c r="E79" s="16"/>
      <c r="F79" s="16"/>
      <c r="G79" s="28" t="s">
        <v>175</v>
      </c>
      <c r="H79" s="29"/>
    </row>
    <row r="80" spans="1:8" ht="47.25" x14ac:dyDescent="0.25">
      <c r="A80" s="41"/>
      <c r="B80" s="26"/>
      <c r="C80" s="16"/>
      <c r="D80" s="16"/>
      <c r="E80" s="16"/>
      <c r="F80" s="16"/>
      <c r="G80" s="10" t="s">
        <v>340</v>
      </c>
      <c r="H80" s="11">
        <v>5</v>
      </c>
    </row>
    <row r="81" spans="1:8" x14ac:dyDescent="0.25">
      <c r="A81" s="41"/>
      <c r="B81" s="26"/>
      <c r="C81" s="16"/>
      <c r="D81" s="16"/>
      <c r="E81" s="16"/>
      <c r="F81" s="16"/>
      <c r="G81" s="10" t="s">
        <v>339</v>
      </c>
      <c r="H81" s="11">
        <v>3</v>
      </c>
    </row>
    <row r="82" spans="1:8" x14ac:dyDescent="0.25">
      <c r="A82" s="41"/>
      <c r="B82" s="26"/>
      <c r="C82" s="16"/>
      <c r="D82" s="16"/>
      <c r="E82" s="16"/>
      <c r="F82" s="16"/>
      <c r="G82" s="10" t="s">
        <v>259</v>
      </c>
      <c r="H82" s="11">
        <v>3</v>
      </c>
    </row>
    <row r="83" spans="1:8" ht="31.5" x14ac:dyDescent="0.25">
      <c r="A83" s="41"/>
      <c r="B83" s="26"/>
      <c r="C83" s="16"/>
      <c r="D83" s="16"/>
      <c r="E83" s="16"/>
      <c r="F83" s="16"/>
      <c r="G83" s="10" t="s">
        <v>590</v>
      </c>
      <c r="H83" s="11">
        <v>3</v>
      </c>
    </row>
    <row r="84" spans="1:8" ht="63" x14ac:dyDescent="0.25">
      <c r="A84" s="41"/>
      <c r="B84" s="26"/>
      <c r="C84" s="16"/>
      <c r="D84" s="16"/>
      <c r="E84" s="16"/>
      <c r="F84" s="16"/>
      <c r="G84" s="10" t="s">
        <v>337</v>
      </c>
      <c r="H84" s="11">
        <v>41</v>
      </c>
    </row>
    <row r="85" spans="1:8" ht="16.5" thickBot="1" x14ac:dyDescent="0.3">
      <c r="A85" s="41"/>
      <c r="B85" s="26"/>
      <c r="C85" s="17"/>
      <c r="D85" s="17"/>
      <c r="E85" s="17"/>
      <c r="F85" s="17"/>
      <c r="G85" s="30" t="s">
        <v>8</v>
      </c>
      <c r="H85" s="32">
        <f>SUM(H76:H78,H80:H84,)</f>
        <v>421</v>
      </c>
    </row>
    <row r="86" spans="1:8" ht="154.5" customHeight="1" thickBot="1" x14ac:dyDescent="0.3">
      <c r="A86" s="42"/>
      <c r="B86" s="27"/>
      <c r="C86" s="18" t="s">
        <v>589</v>
      </c>
      <c r="D86" s="18"/>
      <c r="E86" s="18"/>
      <c r="F86" s="19"/>
      <c r="G86" s="31"/>
      <c r="H86" s="33"/>
    </row>
    <row r="87" spans="1:8" x14ac:dyDescent="0.25">
      <c r="A87" s="40">
        <v>9</v>
      </c>
      <c r="B87" s="25" t="s">
        <v>588</v>
      </c>
      <c r="C87" s="15" t="s">
        <v>587</v>
      </c>
      <c r="D87" s="15" t="s">
        <v>586</v>
      </c>
      <c r="E87" s="15" t="s">
        <v>164</v>
      </c>
      <c r="F87" s="15" t="s">
        <v>163</v>
      </c>
      <c r="G87" s="28" t="s">
        <v>582</v>
      </c>
      <c r="H87" s="29"/>
    </row>
    <row r="88" spans="1:8" x14ac:dyDescent="0.25">
      <c r="A88" s="41"/>
      <c r="B88" s="26"/>
      <c r="C88" s="16"/>
      <c r="D88" s="16"/>
      <c r="E88" s="16"/>
      <c r="F88" s="16"/>
      <c r="G88" s="10" t="s">
        <v>581</v>
      </c>
      <c r="H88" s="11">
        <v>2</v>
      </c>
    </row>
    <row r="89" spans="1:8" x14ac:dyDescent="0.25">
      <c r="A89" s="41"/>
      <c r="B89" s="26"/>
      <c r="C89" s="16"/>
      <c r="D89" s="16"/>
      <c r="E89" s="16"/>
      <c r="F89" s="16"/>
      <c r="G89" s="10" t="s">
        <v>580</v>
      </c>
      <c r="H89" s="11">
        <v>1</v>
      </c>
    </row>
    <row r="90" spans="1:8" ht="48" thickBot="1" x14ac:dyDescent="0.3">
      <c r="A90" s="41"/>
      <c r="B90" s="26"/>
      <c r="C90" s="16"/>
      <c r="D90" s="16"/>
      <c r="E90" s="16"/>
      <c r="F90" s="16"/>
      <c r="G90" s="10" t="s">
        <v>579</v>
      </c>
      <c r="H90" s="11">
        <v>2</v>
      </c>
    </row>
    <row r="91" spans="1:8" x14ac:dyDescent="0.25">
      <c r="A91" s="41"/>
      <c r="B91" s="26"/>
      <c r="C91" s="16"/>
      <c r="D91" s="16"/>
      <c r="E91" s="16"/>
      <c r="F91" s="16"/>
      <c r="G91" s="28" t="s">
        <v>153</v>
      </c>
      <c r="H91" s="29"/>
    </row>
    <row r="92" spans="1:8" x14ac:dyDescent="0.25">
      <c r="A92" s="41"/>
      <c r="B92" s="26"/>
      <c r="C92" s="16"/>
      <c r="D92" s="16"/>
      <c r="E92" s="16"/>
      <c r="F92" s="16"/>
      <c r="G92" s="10" t="s">
        <v>585</v>
      </c>
      <c r="H92" s="11">
        <v>2</v>
      </c>
    </row>
    <row r="93" spans="1:8" ht="16.5" thickBot="1" x14ac:dyDescent="0.3">
      <c r="A93" s="41"/>
      <c r="B93" s="26"/>
      <c r="C93" s="17"/>
      <c r="D93" s="17"/>
      <c r="E93" s="17"/>
      <c r="F93" s="17"/>
      <c r="G93" s="30" t="s">
        <v>8</v>
      </c>
      <c r="H93" s="32">
        <f>SUM(H88:H90,H92:H92,)</f>
        <v>7</v>
      </c>
    </row>
    <row r="94" spans="1:8" ht="125.25" customHeight="1" thickBot="1" x14ac:dyDescent="0.3">
      <c r="A94" s="42"/>
      <c r="B94" s="27"/>
      <c r="C94" s="18" t="s">
        <v>584</v>
      </c>
      <c r="D94" s="18"/>
      <c r="E94" s="18"/>
      <c r="F94" s="19"/>
      <c r="G94" s="31"/>
      <c r="H94" s="33"/>
    </row>
    <row r="95" spans="1:8" x14ac:dyDescent="0.25">
      <c r="A95" s="40">
        <v>10</v>
      </c>
      <c r="B95" s="25" t="s">
        <v>574</v>
      </c>
      <c r="C95" s="15" t="s">
        <v>284</v>
      </c>
      <c r="D95" s="15" t="s">
        <v>583</v>
      </c>
      <c r="E95" s="15" t="s">
        <v>140</v>
      </c>
      <c r="F95" s="15"/>
      <c r="G95" s="28" t="s">
        <v>153</v>
      </c>
      <c r="H95" s="29"/>
    </row>
    <row r="96" spans="1:8" ht="31.5" x14ac:dyDescent="0.25">
      <c r="A96" s="41"/>
      <c r="B96" s="26"/>
      <c r="C96" s="16"/>
      <c r="D96" s="16"/>
      <c r="E96" s="16"/>
      <c r="F96" s="16"/>
      <c r="G96" s="10" t="s">
        <v>488</v>
      </c>
      <c r="H96" s="11">
        <v>3</v>
      </c>
    </row>
    <row r="97" spans="1:8" ht="31.5" x14ac:dyDescent="0.25">
      <c r="A97" s="41"/>
      <c r="B97" s="26"/>
      <c r="C97" s="16"/>
      <c r="D97" s="16"/>
      <c r="E97" s="16"/>
      <c r="F97" s="16"/>
      <c r="G97" s="10" t="s">
        <v>297</v>
      </c>
      <c r="H97" s="11">
        <v>3</v>
      </c>
    </row>
    <row r="98" spans="1:8" ht="48" thickBot="1" x14ac:dyDescent="0.3">
      <c r="A98" s="41"/>
      <c r="B98" s="26"/>
      <c r="C98" s="16"/>
      <c r="D98" s="16"/>
      <c r="E98" s="16"/>
      <c r="F98" s="16"/>
      <c r="G98" s="10" t="s">
        <v>308</v>
      </c>
      <c r="H98" s="11">
        <v>3</v>
      </c>
    </row>
    <row r="99" spans="1:8" x14ac:dyDescent="0.25">
      <c r="A99" s="41"/>
      <c r="B99" s="26"/>
      <c r="C99" s="16"/>
      <c r="D99" s="16"/>
      <c r="E99" s="16"/>
      <c r="F99" s="16"/>
      <c r="G99" s="28" t="s">
        <v>582</v>
      </c>
      <c r="H99" s="29"/>
    </row>
    <row r="100" spans="1:8" x14ac:dyDescent="0.25">
      <c r="A100" s="41"/>
      <c r="B100" s="26"/>
      <c r="C100" s="16"/>
      <c r="D100" s="16"/>
      <c r="E100" s="16"/>
      <c r="F100" s="16"/>
      <c r="G100" s="10" t="s">
        <v>581</v>
      </c>
      <c r="H100" s="11">
        <v>2</v>
      </c>
    </row>
    <row r="101" spans="1:8" x14ac:dyDescent="0.25">
      <c r="A101" s="41"/>
      <c r="B101" s="26"/>
      <c r="C101" s="16"/>
      <c r="D101" s="16"/>
      <c r="E101" s="16"/>
      <c r="F101" s="16"/>
      <c r="G101" s="10" t="s">
        <v>580</v>
      </c>
      <c r="H101" s="11">
        <v>2</v>
      </c>
    </row>
    <row r="102" spans="1:8" ht="48" thickBot="1" x14ac:dyDescent="0.3">
      <c r="A102" s="41"/>
      <c r="B102" s="26"/>
      <c r="C102" s="16"/>
      <c r="D102" s="16"/>
      <c r="E102" s="16"/>
      <c r="F102" s="16"/>
      <c r="G102" s="10" t="s">
        <v>579</v>
      </c>
      <c r="H102" s="11">
        <v>3</v>
      </c>
    </row>
    <row r="103" spans="1:8" x14ac:dyDescent="0.25">
      <c r="A103" s="41"/>
      <c r="B103" s="26"/>
      <c r="C103" s="16"/>
      <c r="D103" s="16"/>
      <c r="E103" s="16"/>
      <c r="F103" s="16"/>
      <c r="G103" s="28" t="s">
        <v>374</v>
      </c>
      <c r="H103" s="29"/>
    </row>
    <row r="104" spans="1:8" ht="63" x14ac:dyDescent="0.25">
      <c r="A104" s="41"/>
      <c r="B104" s="26"/>
      <c r="C104" s="16"/>
      <c r="D104" s="16"/>
      <c r="E104" s="16"/>
      <c r="F104" s="16"/>
      <c r="G104" s="10" t="s">
        <v>556</v>
      </c>
      <c r="H104" s="11">
        <v>5</v>
      </c>
    </row>
    <row r="105" spans="1:8" ht="16.5" thickBot="1" x14ac:dyDescent="0.3">
      <c r="A105" s="41"/>
      <c r="B105" s="26"/>
      <c r="C105" s="17"/>
      <c r="D105" s="17"/>
      <c r="E105" s="17"/>
      <c r="F105" s="17"/>
      <c r="G105" s="30" t="s">
        <v>8</v>
      </c>
      <c r="H105" s="32">
        <f>SUM(H96:H98,H100:H102,H104:H104)</f>
        <v>21</v>
      </c>
    </row>
    <row r="106" spans="1:8" ht="61.5" customHeight="1" thickBot="1" x14ac:dyDescent="0.3">
      <c r="A106" s="42"/>
      <c r="B106" s="27"/>
      <c r="C106" s="18" t="s">
        <v>578</v>
      </c>
      <c r="D106" s="18"/>
      <c r="E106" s="18"/>
      <c r="F106" s="19"/>
      <c r="G106" s="31"/>
      <c r="H106" s="33"/>
    </row>
    <row r="107" spans="1:8" x14ac:dyDescent="0.25">
      <c r="A107" s="40">
        <v>11</v>
      </c>
      <c r="B107" s="25" t="s">
        <v>560</v>
      </c>
      <c r="C107" s="15" t="s">
        <v>577</v>
      </c>
      <c r="D107" s="15" t="s">
        <v>576</v>
      </c>
      <c r="E107" s="15" t="s">
        <v>155</v>
      </c>
      <c r="F107" s="15" t="s">
        <v>154</v>
      </c>
      <c r="G107" s="28" t="s">
        <v>153</v>
      </c>
      <c r="H107" s="29"/>
    </row>
    <row r="108" spans="1:8" ht="48" thickBot="1" x14ac:dyDescent="0.3">
      <c r="A108" s="41"/>
      <c r="B108" s="26"/>
      <c r="C108" s="16"/>
      <c r="D108" s="16"/>
      <c r="E108" s="16"/>
      <c r="F108" s="16"/>
      <c r="G108" s="10" t="s">
        <v>308</v>
      </c>
      <c r="H108" s="11">
        <v>5</v>
      </c>
    </row>
    <row r="109" spans="1:8" x14ac:dyDescent="0.25">
      <c r="A109" s="41"/>
      <c r="B109" s="26"/>
      <c r="C109" s="16"/>
      <c r="D109" s="16"/>
      <c r="E109" s="16"/>
      <c r="F109" s="16"/>
      <c r="G109" s="28" t="s">
        <v>374</v>
      </c>
      <c r="H109" s="29"/>
    </row>
    <row r="110" spans="1:8" ht="63" x14ac:dyDescent="0.25">
      <c r="A110" s="41"/>
      <c r="B110" s="26"/>
      <c r="C110" s="16"/>
      <c r="D110" s="16"/>
      <c r="E110" s="16"/>
      <c r="F110" s="16"/>
      <c r="G110" s="10" t="s">
        <v>556</v>
      </c>
      <c r="H110" s="11">
        <v>10</v>
      </c>
    </row>
    <row r="111" spans="1:8" ht="16.5" thickBot="1" x14ac:dyDescent="0.3">
      <c r="A111" s="41"/>
      <c r="B111" s="26"/>
      <c r="C111" s="17"/>
      <c r="D111" s="17"/>
      <c r="E111" s="17"/>
      <c r="F111" s="17"/>
      <c r="G111" s="30" t="s">
        <v>8</v>
      </c>
      <c r="H111" s="32">
        <f>SUM(H108:H108,H110:H110)</f>
        <v>15</v>
      </c>
    </row>
    <row r="112" spans="1:8" ht="77.25" customHeight="1" thickBot="1" x14ac:dyDescent="0.3">
      <c r="A112" s="42"/>
      <c r="B112" s="27"/>
      <c r="C112" s="18" t="s">
        <v>575</v>
      </c>
      <c r="D112" s="18"/>
      <c r="E112" s="18"/>
      <c r="F112" s="19"/>
      <c r="G112" s="31"/>
      <c r="H112" s="33"/>
    </row>
    <row r="113" spans="1:8" x14ac:dyDescent="0.25">
      <c r="A113" s="40">
        <v>12</v>
      </c>
      <c r="B113" s="25" t="s">
        <v>574</v>
      </c>
      <c r="C113" s="15" t="s">
        <v>573</v>
      </c>
      <c r="D113" s="15" t="s">
        <v>572</v>
      </c>
      <c r="E113" s="15" t="s">
        <v>571</v>
      </c>
      <c r="F113" s="15"/>
      <c r="G113" s="28" t="s">
        <v>153</v>
      </c>
      <c r="H113" s="29"/>
    </row>
    <row r="114" spans="1:8" ht="31.5" x14ac:dyDescent="0.25">
      <c r="A114" s="41"/>
      <c r="B114" s="26"/>
      <c r="C114" s="16"/>
      <c r="D114" s="16"/>
      <c r="E114" s="16"/>
      <c r="F114" s="16"/>
      <c r="G114" s="10" t="s">
        <v>488</v>
      </c>
      <c r="H114" s="11">
        <v>5</v>
      </c>
    </row>
    <row r="115" spans="1:8" x14ac:dyDescent="0.25">
      <c r="A115" s="41"/>
      <c r="B115" s="26"/>
      <c r="C115" s="16"/>
      <c r="D115" s="16"/>
      <c r="E115" s="16"/>
      <c r="F115" s="16"/>
      <c r="G115" s="10" t="s">
        <v>277</v>
      </c>
      <c r="H115" s="11">
        <v>4</v>
      </c>
    </row>
    <row r="116" spans="1:8" ht="31.5" x14ac:dyDescent="0.25">
      <c r="A116" s="41"/>
      <c r="B116" s="26"/>
      <c r="C116" s="16"/>
      <c r="D116" s="16"/>
      <c r="E116" s="16"/>
      <c r="F116" s="16"/>
      <c r="G116" s="10" t="s">
        <v>297</v>
      </c>
      <c r="H116" s="11">
        <v>3</v>
      </c>
    </row>
    <row r="117" spans="1:8" ht="16.5" thickBot="1" x14ac:dyDescent="0.3">
      <c r="A117" s="41"/>
      <c r="B117" s="26"/>
      <c r="C117" s="17"/>
      <c r="D117" s="17"/>
      <c r="E117" s="17"/>
      <c r="F117" s="17"/>
      <c r="G117" s="30" t="s">
        <v>8</v>
      </c>
      <c r="H117" s="32">
        <f>SUM(H114:H116,)</f>
        <v>12</v>
      </c>
    </row>
    <row r="118" spans="1:8" ht="75.75" customHeight="1" thickBot="1" x14ac:dyDescent="0.3">
      <c r="A118" s="42"/>
      <c r="B118" s="27"/>
      <c r="C118" s="18" t="s">
        <v>570</v>
      </c>
      <c r="D118" s="18"/>
      <c r="E118" s="18"/>
      <c r="F118" s="19"/>
      <c r="G118" s="31"/>
      <c r="H118" s="33"/>
    </row>
    <row r="119" spans="1:8" x14ac:dyDescent="0.25">
      <c r="A119" s="40">
        <v>13</v>
      </c>
      <c r="B119" s="25" t="s">
        <v>569</v>
      </c>
      <c r="C119" s="15" t="s">
        <v>568</v>
      </c>
      <c r="D119" s="15" t="s">
        <v>567</v>
      </c>
      <c r="E119" s="15" t="s">
        <v>266</v>
      </c>
      <c r="F119" s="15" t="s">
        <v>265</v>
      </c>
      <c r="G119" s="61" t="s">
        <v>566</v>
      </c>
      <c r="H119" s="29"/>
    </row>
    <row r="120" spans="1:8" ht="47.25" x14ac:dyDescent="0.25">
      <c r="A120" s="41"/>
      <c r="B120" s="26"/>
      <c r="C120" s="16"/>
      <c r="D120" s="16"/>
      <c r="E120" s="16"/>
      <c r="F120" s="16"/>
      <c r="G120" s="10" t="s">
        <v>565</v>
      </c>
      <c r="H120" s="11">
        <v>5</v>
      </c>
    </row>
    <row r="121" spans="1:8" ht="31.5" x14ac:dyDescent="0.25">
      <c r="A121" s="41"/>
      <c r="B121" s="26"/>
      <c r="C121" s="16"/>
      <c r="D121" s="16"/>
      <c r="E121" s="16"/>
      <c r="F121" s="16"/>
      <c r="G121" s="10" t="s">
        <v>564</v>
      </c>
      <c r="H121" s="11">
        <v>5</v>
      </c>
    </row>
    <row r="122" spans="1:8" ht="47.25" x14ac:dyDescent="0.25">
      <c r="A122" s="41"/>
      <c r="B122" s="26"/>
      <c r="C122" s="16"/>
      <c r="D122" s="16"/>
      <c r="E122" s="16"/>
      <c r="F122" s="16"/>
      <c r="G122" s="10" t="s">
        <v>563</v>
      </c>
      <c r="H122" s="11">
        <v>5</v>
      </c>
    </row>
    <row r="123" spans="1:8" ht="31.5" x14ac:dyDescent="0.25">
      <c r="A123" s="41"/>
      <c r="B123" s="26"/>
      <c r="C123" s="16"/>
      <c r="D123" s="16"/>
      <c r="E123" s="16"/>
      <c r="F123" s="16"/>
      <c r="G123" s="10" t="s">
        <v>562</v>
      </c>
      <c r="H123" s="11">
        <v>5</v>
      </c>
    </row>
    <row r="124" spans="1:8" ht="16.5" thickBot="1" x14ac:dyDescent="0.3">
      <c r="A124" s="41"/>
      <c r="B124" s="26"/>
      <c r="C124" s="17"/>
      <c r="D124" s="17"/>
      <c r="E124" s="17"/>
      <c r="F124" s="17"/>
      <c r="G124" s="30" t="s">
        <v>8</v>
      </c>
      <c r="H124" s="32">
        <f>SUM(H120:H123)</f>
        <v>20</v>
      </c>
    </row>
    <row r="125" spans="1:8" ht="90" customHeight="1" thickBot="1" x14ac:dyDescent="0.3">
      <c r="A125" s="42"/>
      <c r="B125" s="27"/>
      <c r="C125" s="18" t="s">
        <v>561</v>
      </c>
      <c r="D125" s="18"/>
      <c r="E125" s="18"/>
      <c r="F125" s="19"/>
      <c r="G125" s="31"/>
      <c r="H125" s="33"/>
    </row>
    <row r="126" spans="1:8" x14ac:dyDescent="0.25">
      <c r="A126" s="40">
        <v>14</v>
      </c>
      <c r="B126" s="25" t="s">
        <v>560</v>
      </c>
      <c r="C126" s="15" t="s">
        <v>559</v>
      </c>
      <c r="D126" s="15" t="s">
        <v>558</v>
      </c>
      <c r="E126" s="15" t="s">
        <v>557</v>
      </c>
      <c r="F126" s="15" t="s">
        <v>253</v>
      </c>
      <c r="G126" s="28" t="s">
        <v>374</v>
      </c>
      <c r="H126" s="29"/>
    </row>
    <row r="127" spans="1:8" ht="63.75" thickBot="1" x14ac:dyDescent="0.3">
      <c r="A127" s="41"/>
      <c r="B127" s="26"/>
      <c r="C127" s="16"/>
      <c r="D127" s="16"/>
      <c r="E127" s="16"/>
      <c r="F127" s="16"/>
      <c r="G127" s="10" t="s">
        <v>556</v>
      </c>
      <c r="H127" s="11">
        <v>5</v>
      </c>
    </row>
    <row r="128" spans="1:8" x14ac:dyDescent="0.25">
      <c r="A128" s="41"/>
      <c r="B128" s="26"/>
      <c r="C128" s="16"/>
      <c r="D128" s="16"/>
      <c r="E128" s="16"/>
      <c r="F128" s="16"/>
      <c r="G128" s="28" t="s">
        <v>153</v>
      </c>
      <c r="H128" s="29"/>
    </row>
    <row r="129" spans="1:8" ht="47.25" x14ac:dyDescent="0.25">
      <c r="A129" s="41"/>
      <c r="B129" s="26"/>
      <c r="C129" s="16"/>
      <c r="D129" s="16"/>
      <c r="E129" s="16"/>
      <c r="F129" s="16"/>
      <c r="G129" s="10" t="s">
        <v>308</v>
      </c>
      <c r="H129" s="11">
        <v>2</v>
      </c>
    </row>
    <row r="130" spans="1:8" ht="16.5" thickBot="1" x14ac:dyDescent="0.3">
      <c r="A130" s="41"/>
      <c r="B130" s="26"/>
      <c r="C130" s="17"/>
      <c r="D130" s="17"/>
      <c r="E130" s="17"/>
      <c r="F130" s="17"/>
      <c r="G130" s="30" t="s">
        <v>8</v>
      </c>
      <c r="H130" s="32">
        <f>SUM(H127:H127,H129:H129)</f>
        <v>7</v>
      </c>
    </row>
    <row r="131" spans="1:8" ht="74.25" customHeight="1" thickBot="1" x14ac:dyDescent="0.3">
      <c r="A131" s="42"/>
      <c r="B131" s="27"/>
      <c r="C131" s="18" t="s">
        <v>555</v>
      </c>
      <c r="D131" s="18"/>
      <c r="E131" s="18"/>
      <c r="F131" s="19"/>
      <c r="G131" s="31"/>
      <c r="H131" s="33"/>
    </row>
    <row r="132" spans="1:8" ht="16.5" thickBot="1" x14ac:dyDescent="0.3">
      <c r="A132" s="34" t="s">
        <v>133</v>
      </c>
      <c r="B132" s="35"/>
      <c r="C132" s="35"/>
      <c r="D132" s="35"/>
      <c r="E132" s="36"/>
      <c r="F132" s="37">
        <f>H130+H124+H117+H111+H105+H93+H85+H73+H56+H46+H30+H19+H14+H8</f>
        <v>1104</v>
      </c>
      <c r="G132" s="38"/>
      <c r="H132" s="39"/>
    </row>
    <row r="133" spans="1:8" ht="255.75" customHeight="1" thickBot="1" x14ac:dyDescent="0.3">
      <c r="A133" s="43" t="s">
        <v>9</v>
      </c>
      <c r="B133" s="21"/>
      <c r="C133" s="22" t="s">
        <v>554</v>
      </c>
      <c r="D133" s="23"/>
      <c r="E133" s="23"/>
      <c r="F133" s="24"/>
      <c r="G133" s="12" t="s">
        <v>553</v>
      </c>
      <c r="H133" s="13" t="s">
        <v>552</v>
      </c>
    </row>
    <row r="134" spans="1:8" ht="257.25" customHeight="1" thickBot="1" x14ac:dyDescent="0.3">
      <c r="A134" s="43" t="s">
        <v>9</v>
      </c>
      <c r="B134" s="21"/>
      <c r="C134" s="22" t="s">
        <v>551</v>
      </c>
      <c r="D134" s="23"/>
      <c r="E134" s="23"/>
      <c r="F134" s="24"/>
      <c r="G134" s="12" t="s">
        <v>550</v>
      </c>
      <c r="H134" s="13" t="s">
        <v>549</v>
      </c>
    </row>
    <row r="135" spans="1:8" ht="248.25" customHeight="1" thickBot="1" x14ac:dyDescent="0.3">
      <c r="A135" s="43" t="s">
        <v>9</v>
      </c>
      <c r="B135" s="21"/>
      <c r="C135" s="22" t="s">
        <v>548</v>
      </c>
      <c r="D135" s="23"/>
      <c r="E135" s="23"/>
      <c r="F135" s="24"/>
      <c r="G135" s="14" t="s">
        <v>547</v>
      </c>
      <c r="H135" s="66" t="s">
        <v>546</v>
      </c>
    </row>
  </sheetData>
  <sheetProtection algorithmName="SHA-512" hashValue="Vvil1kfF82CjLjcvs5OkgAGeEWDBShpt40+VBrfFtH8EEIMkHo7HPZp6XJ5vfKcfBClFdtLcX0rpLlHrrpFgqg==" saltValue="Yl0sFA++Xh5q9b7T1LqLJw==" spinCount="100000" sheet="1" formatCells="0" formatColumns="0" formatRows="0" insertColumns="0" insertRows="0" insertHyperlinks="0" sort="0" autoFilter="0"/>
  <autoFilter ref="A1:H471" xr:uid="{00000000-0009-0000-0000-000000000000}"/>
  <mergeCells count="162">
    <mergeCell ref="A119:A125"/>
    <mergeCell ref="C119:C124"/>
    <mergeCell ref="D119:D124"/>
    <mergeCell ref="A134:B134"/>
    <mergeCell ref="C134:F134"/>
    <mergeCell ref="E119:E124"/>
    <mergeCell ref="F119:F124"/>
    <mergeCell ref="C126:C130"/>
    <mergeCell ref="D126:D130"/>
    <mergeCell ref="E126:E130"/>
    <mergeCell ref="C133:F133"/>
    <mergeCell ref="C125:F125"/>
    <mergeCell ref="B126:B131"/>
    <mergeCell ref="G126:H126"/>
    <mergeCell ref="G128:H128"/>
    <mergeCell ref="G130:G131"/>
    <mergeCell ref="H130:H131"/>
    <mergeCell ref="C131:F131"/>
    <mergeCell ref="F126:F130"/>
    <mergeCell ref="F107:F111"/>
    <mergeCell ref="C113:C117"/>
    <mergeCell ref="D113:D117"/>
    <mergeCell ref="E113:E117"/>
    <mergeCell ref="F113:F117"/>
    <mergeCell ref="A135:B135"/>
    <mergeCell ref="C135:F135"/>
    <mergeCell ref="A132:E132"/>
    <mergeCell ref="F132:H132"/>
    <mergeCell ref="A133:B133"/>
    <mergeCell ref="A126:A131"/>
    <mergeCell ref="G111:G112"/>
    <mergeCell ref="H111:H112"/>
    <mergeCell ref="C112:F112"/>
    <mergeCell ref="B113:B118"/>
    <mergeCell ref="G113:H113"/>
    <mergeCell ref="G117:G118"/>
    <mergeCell ref="H117:H118"/>
    <mergeCell ref="C118:F118"/>
    <mergeCell ref="C107:C111"/>
    <mergeCell ref="G16:H16"/>
    <mergeCell ref="G19:G20"/>
    <mergeCell ref="H19:H20"/>
    <mergeCell ref="C20:F20"/>
    <mergeCell ref="C16:C19"/>
    <mergeCell ref="D16:D19"/>
    <mergeCell ref="E16:E19"/>
    <mergeCell ref="F16:F19"/>
    <mergeCell ref="G10:H10"/>
    <mergeCell ref="G12:H12"/>
    <mergeCell ref="G14:G15"/>
    <mergeCell ref="H14:H15"/>
    <mergeCell ref="C15:F15"/>
    <mergeCell ref="C10:C14"/>
    <mergeCell ref="D10:D14"/>
    <mergeCell ref="E10:E14"/>
    <mergeCell ref="F10:F14"/>
    <mergeCell ref="G2:H2"/>
    <mergeCell ref="G8:G9"/>
    <mergeCell ref="H8:H9"/>
    <mergeCell ref="C9:F9"/>
    <mergeCell ref="C2:C8"/>
    <mergeCell ref="D2:D8"/>
    <mergeCell ref="E2:E8"/>
    <mergeCell ref="F2:F8"/>
    <mergeCell ref="A107:A112"/>
    <mergeCell ref="A113:A118"/>
    <mergeCell ref="A21:A31"/>
    <mergeCell ref="A32:A47"/>
    <mergeCell ref="A48:A57"/>
    <mergeCell ref="A58:A74"/>
    <mergeCell ref="A75:A86"/>
    <mergeCell ref="A87:A94"/>
    <mergeCell ref="A95:A106"/>
    <mergeCell ref="D21:D30"/>
    <mergeCell ref="E21:E30"/>
    <mergeCell ref="F21:F30"/>
    <mergeCell ref="A2:A9"/>
    <mergeCell ref="A10:A15"/>
    <mergeCell ref="A16:A20"/>
    <mergeCell ref="B2:B9"/>
    <mergeCell ref="B10:B15"/>
    <mergeCell ref="B16:B20"/>
    <mergeCell ref="D32:D46"/>
    <mergeCell ref="E32:E46"/>
    <mergeCell ref="F32:F46"/>
    <mergeCell ref="B21:B31"/>
    <mergeCell ref="G21:H21"/>
    <mergeCell ref="G26:H26"/>
    <mergeCell ref="G30:G31"/>
    <mergeCell ref="H30:H31"/>
    <mergeCell ref="C31:F31"/>
    <mergeCell ref="C21:C30"/>
    <mergeCell ref="F48:F56"/>
    <mergeCell ref="B32:B47"/>
    <mergeCell ref="G32:H32"/>
    <mergeCell ref="G36:H36"/>
    <mergeCell ref="G42:H42"/>
    <mergeCell ref="G44:H44"/>
    <mergeCell ref="G46:G47"/>
    <mergeCell ref="H46:H47"/>
    <mergeCell ref="C47:F47"/>
    <mergeCell ref="C32:C46"/>
    <mergeCell ref="F58:F73"/>
    <mergeCell ref="B48:B57"/>
    <mergeCell ref="G48:H48"/>
    <mergeCell ref="G54:H54"/>
    <mergeCell ref="G56:G57"/>
    <mergeCell ref="H56:H57"/>
    <mergeCell ref="C57:F57"/>
    <mergeCell ref="C48:C56"/>
    <mergeCell ref="D48:D56"/>
    <mergeCell ref="E48:E56"/>
    <mergeCell ref="B58:B74"/>
    <mergeCell ref="G58:H58"/>
    <mergeCell ref="G65:H65"/>
    <mergeCell ref="G67:H67"/>
    <mergeCell ref="G73:G74"/>
    <mergeCell ref="H73:H74"/>
    <mergeCell ref="C74:F74"/>
    <mergeCell ref="C58:C73"/>
    <mergeCell ref="D58:D73"/>
    <mergeCell ref="E58:E73"/>
    <mergeCell ref="B75:B86"/>
    <mergeCell ref="G75:H75"/>
    <mergeCell ref="G79:H79"/>
    <mergeCell ref="G85:G86"/>
    <mergeCell ref="H85:H86"/>
    <mergeCell ref="C86:F86"/>
    <mergeCell ref="C75:C85"/>
    <mergeCell ref="D75:D85"/>
    <mergeCell ref="E75:E85"/>
    <mergeCell ref="F75:F85"/>
    <mergeCell ref="B87:B94"/>
    <mergeCell ref="G87:H87"/>
    <mergeCell ref="G91:H91"/>
    <mergeCell ref="G93:G94"/>
    <mergeCell ref="H93:H94"/>
    <mergeCell ref="C94:F94"/>
    <mergeCell ref="C87:C93"/>
    <mergeCell ref="D87:D93"/>
    <mergeCell ref="E87:E93"/>
    <mergeCell ref="F87:F93"/>
    <mergeCell ref="G109:H109"/>
    <mergeCell ref="G124:G125"/>
    <mergeCell ref="H124:H125"/>
    <mergeCell ref="G119:H119"/>
    <mergeCell ref="C95:C105"/>
    <mergeCell ref="D95:D105"/>
    <mergeCell ref="E95:E105"/>
    <mergeCell ref="F95:F105"/>
    <mergeCell ref="D107:D111"/>
    <mergeCell ref="E107:E111"/>
    <mergeCell ref="B95:B106"/>
    <mergeCell ref="B107:B112"/>
    <mergeCell ref="B119:B125"/>
    <mergeCell ref="G95:H95"/>
    <mergeCell ref="G99:H99"/>
    <mergeCell ref="G103:H103"/>
    <mergeCell ref="G105:G106"/>
    <mergeCell ref="H105:H106"/>
    <mergeCell ref="C106:F106"/>
    <mergeCell ref="G107:H10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74261-2C44-43D0-BDF8-B8D1C4E16541}">
  <sheetPr>
    <pageSetUpPr fitToPage="1"/>
  </sheetPr>
  <dimension ref="A1:I148"/>
  <sheetViews>
    <sheetView zoomScale="85" zoomScaleNormal="85" workbookViewId="0">
      <selection activeCell="K36" sqref="K36"/>
    </sheetView>
  </sheetViews>
  <sheetFormatPr defaultColWidth="9.140625" defaultRowHeight="15.75" x14ac:dyDescent="0.25"/>
  <cols>
    <col min="1" max="1" width="10.28515625" style="3" customWidth="1"/>
    <col min="2" max="2" width="20.140625" style="4" customWidth="1"/>
    <col min="3" max="3" width="22.140625" style="3" customWidth="1"/>
    <col min="4" max="4" width="21.7109375" style="3" customWidth="1"/>
    <col min="5" max="5" width="21.5703125" style="3" customWidth="1"/>
    <col min="6" max="6" width="22.140625" style="3" customWidth="1"/>
    <col min="7" max="7" width="28.28515625" style="4" customWidth="1"/>
    <col min="8" max="8" width="23" style="3" customWidth="1"/>
    <col min="9" max="9" width="31.5703125" style="2" customWidth="1"/>
    <col min="10" max="16384" width="9.140625" style="2"/>
  </cols>
  <sheetData>
    <row r="1" spans="1:8" s="1" customFormat="1" ht="48" thickBot="1" x14ac:dyDescent="0.3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x14ac:dyDescent="0.25">
      <c r="A2" s="40">
        <v>1</v>
      </c>
      <c r="B2" s="25" t="s">
        <v>421</v>
      </c>
      <c r="C2" s="15" t="s">
        <v>545</v>
      </c>
      <c r="D2" s="15" t="s">
        <v>544</v>
      </c>
      <c r="E2" s="15" t="s">
        <v>543</v>
      </c>
      <c r="F2" s="15" t="s">
        <v>542</v>
      </c>
      <c r="G2" s="28" t="s">
        <v>264</v>
      </c>
      <c r="H2" s="29"/>
    </row>
    <row r="3" spans="1:8" ht="47.25" x14ac:dyDescent="0.25">
      <c r="A3" s="41"/>
      <c r="B3" s="26"/>
      <c r="C3" s="16"/>
      <c r="D3" s="16"/>
      <c r="E3" s="16"/>
      <c r="F3" s="16"/>
      <c r="G3" s="10" t="s">
        <v>290</v>
      </c>
      <c r="H3" s="11">
        <v>18</v>
      </c>
    </row>
    <row r="4" spans="1:8" ht="47.25" x14ac:dyDescent="0.25">
      <c r="A4" s="41"/>
      <c r="B4" s="26"/>
      <c r="C4" s="16"/>
      <c r="D4" s="16"/>
      <c r="E4" s="16"/>
      <c r="F4" s="16"/>
      <c r="G4" s="10" t="s">
        <v>270</v>
      </c>
      <c r="H4" s="11">
        <v>31</v>
      </c>
    </row>
    <row r="5" spans="1:8" ht="31.5" x14ac:dyDescent="0.25">
      <c r="A5" s="41"/>
      <c r="B5" s="26"/>
      <c r="C5" s="16"/>
      <c r="D5" s="16"/>
      <c r="E5" s="16"/>
      <c r="F5" s="16"/>
      <c r="G5" s="10" t="s">
        <v>289</v>
      </c>
      <c r="H5" s="11">
        <v>50</v>
      </c>
    </row>
    <row r="6" spans="1:8" ht="31.5" x14ac:dyDescent="0.25">
      <c r="A6" s="41"/>
      <c r="B6" s="26"/>
      <c r="C6" s="16"/>
      <c r="D6" s="16"/>
      <c r="E6" s="16"/>
      <c r="F6" s="16"/>
      <c r="G6" s="10" t="s">
        <v>263</v>
      </c>
      <c r="H6" s="11">
        <v>51</v>
      </c>
    </row>
    <row r="7" spans="1:8" x14ac:dyDescent="0.25">
      <c r="A7" s="41"/>
      <c r="B7" s="26"/>
      <c r="C7" s="16"/>
      <c r="D7" s="16"/>
      <c r="E7" s="16"/>
      <c r="F7" s="16"/>
      <c r="G7" s="10" t="s">
        <v>262</v>
      </c>
      <c r="H7" s="11">
        <v>63</v>
      </c>
    </row>
    <row r="8" spans="1:8" x14ac:dyDescent="0.25">
      <c r="A8" s="41"/>
      <c r="B8" s="26"/>
      <c r="C8" s="16"/>
      <c r="D8" s="16"/>
      <c r="E8" s="16"/>
      <c r="F8" s="16"/>
      <c r="G8" s="10" t="s">
        <v>261</v>
      </c>
      <c r="H8" s="11">
        <v>24</v>
      </c>
    </row>
    <row r="9" spans="1:8" x14ac:dyDescent="0.25">
      <c r="A9" s="41"/>
      <c r="B9" s="26"/>
      <c r="C9" s="16"/>
      <c r="D9" s="16"/>
      <c r="E9" s="16"/>
      <c r="F9" s="16"/>
      <c r="G9" s="49" t="s">
        <v>135</v>
      </c>
      <c r="H9" s="11">
        <v>18</v>
      </c>
    </row>
    <row r="10" spans="1:8" ht="63" x14ac:dyDescent="0.25">
      <c r="A10" s="41"/>
      <c r="B10" s="26"/>
      <c r="C10" s="16"/>
      <c r="D10" s="16"/>
      <c r="E10" s="16"/>
      <c r="F10" s="16"/>
      <c r="G10" s="10" t="s">
        <v>433</v>
      </c>
      <c r="H10" s="11">
        <v>36</v>
      </c>
    </row>
    <row r="11" spans="1:8" ht="16.5" thickBot="1" x14ac:dyDescent="0.3">
      <c r="A11" s="41"/>
      <c r="B11" s="26"/>
      <c r="C11" s="17"/>
      <c r="D11" s="17"/>
      <c r="E11" s="17"/>
      <c r="F11" s="17"/>
      <c r="G11" s="30" t="s">
        <v>8</v>
      </c>
      <c r="H11" s="64">
        <f>SUM(H3:H10,)</f>
        <v>291</v>
      </c>
    </row>
    <row r="12" spans="1:8" ht="103.5" customHeight="1" thickBot="1" x14ac:dyDescent="0.3">
      <c r="A12" s="42"/>
      <c r="B12" s="27"/>
      <c r="C12" s="18" t="s">
        <v>541</v>
      </c>
      <c r="D12" s="18"/>
      <c r="E12" s="18"/>
      <c r="F12" s="19"/>
      <c r="G12" s="31"/>
      <c r="H12" s="63"/>
    </row>
    <row r="13" spans="1:8" x14ac:dyDescent="0.25">
      <c r="A13" s="40">
        <v>2</v>
      </c>
      <c r="B13" s="25" t="s">
        <v>486</v>
      </c>
      <c r="C13" s="15" t="s">
        <v>540</v>
      </c>
      <c r="D13" s="15" t="s">
        <v>539</v>
      </c>
      <c r="E13" s="15" t="s">
        <v>538</v>
      </c>
      <c r="F13" s="15" t="s">
        <v>537</v>
      </c>
      <c r="G13" s="28" t="s">
        <v>278</v>
      </c>
      <c r="H13" s="29"/>
    </row>
    <row r="14" spans="1:8" ht="63" x14ac:dyDescent="0.3">
      <c r="A14" s="41"/>
      <c r="B14" s="26"/>
      <c r="C14" s="16"/>
      <c r="D14" s="16"/>
      <c r="E14" s="16"/>
      <c r="F14" s="16"/>
      <c r="G14" s="55" t="s">
        <v>497</v>
      </c>
      <c r="H14" s="11">
        <v>14</v>
      </c>
    </row>
    <row r="15" spans="1:8" x14ac:dyDescent="0.3">
      <c r="A15" s="41"/>
      <c r="B15" s="26"/>
      <c r="C15" s="16"/>
      <c r="D15" s="16"/>
      <c r="E15" s="16"/>
      <c r="F15" s="16"/>
      <c r="G15" s="54" t="s">
        <v>488</v>
      </c>
      <c r="H15" s="11">
        <v>4</v>
      </c>
    </row>
    <row r="16" spans="1:8" ht="31.5" x14ac:dyDescent="0.3">
      <c r="A16" s="41"/>
      <c r="B16" s="26"/>
      <c r="C16" s="16"/>
      <c r="D16" s="16"/>
      <c r="E16" s="16"/>
      <c r="F16" s="16"/>
      <c r="G16" s="55" t="s">
        <v>297</v>
      </c>
      <c r="H16" s="11">
        <v>6</v>
      </c>
    </row>
    <row r="17" spans="1:8" x14ac:dyDescent="0.25">
      <c r="A17" s="41"/>
      <c r="B17" s="26"/>
      <c r="C17" s="16"/>
      <c r="D17" s="16"/>
      <c r="E17" s="16"/>
      <c r="F17" s="16"/>
      <c r="G17" s="49" t="s">
        <v>507</v>
      </c>
      <c r="H17" s="11">
        <v>9</v>
      </c>
    </row>
    <row r="18" spans="1:8" ht="31.5" x14ac:dyDescent="0.25">
      <c r="A18" s="41"/>
      <c r="B18" s="26"/>
      <c r="C18" s="16"/>
      <c r="D18" s="16"/>
      <c r="E18" s="16"/>
      <c r="F18" s="16"/>
      <c r="G18" s="50" t="s">
        <v>309</v>
      </c>
      <c r="H18" s="11">
        <v>3</v>
      </c>
    </row>
    <row r="19" spans="1:8" ht="47.25" x14ac:dyDescent="0.3">
      <c r="A19" s="41"/>
      <c r="B19" s="26"/>
      <c r="C19" s="16"/>
      <c r="D19" s="16"/>
      <c r="E19" s="16"/>
      <c r="F19" s="16"/>
      <c r="G19" s="55" t="s">
        <v>308</v>
      </c>
      <c r="H19" s="11">
        <v>18</v>
      </c>
    </row>
    <row r="20" spans="1:8" ht="16.5" thickBot="1" x14ac:dyDescent="0.3">
      <c r="A20" s="41"/>
      <c r="B20" s="26"/>
      <c r="C20" s="16"/>
      <c r="D20" s="16"/>
      <c r="E20" s="16"/>
      <c r="F20" s="16"/>
      <c r="G20" s="10" t="s">
        <v>527</v>
      </c>
      <c r="H20" s="11">
        <v>15</v>
      </c>
    </row>
    <row r="21" spans="1:8" x14ac:dyDescent="0.25">
      <c r="A21" s="41"/>
      <c r="B21" s="26"/>
      <c r="C21" s="16"/>
      <c r="D21" s="16"/>
      <c r="E21" s="16"/>
      <c r="F21" s="16"/>
      <c r="G21" s="28" t="s">
        <v>463</v>
      </c>
      <c r="H21" s="29"/>
    </row>
    <row r="22" spans="1:8" ht="16.5" thickBot="1" x14ac:dyDescent="0.3">
      <c r="A22" s="41"/>
      <c r="B22" s="26"/>
      <c r="C22" s="16"/>
      <c r="D22" s="16"/>
      <c r="E22" s="16"/>
      <c r="F22" s="16"/>
      <c r="G22" s="10" t="s">
        <v>476</v>
      </c>
      <c r="H22" s="11">
        <v>2</v>
      </c>
    </row>
    <row r="23" spans="1:8" x14ac:dyDescent="0.25">
      <c r="A23" s="41"/>
      <c r="B23" s="26"/>
      <c r="C23" s="16"/>
      <c r="D23" s="16"/>
      <c r="E23" s="16"/>
      <c r="F23" s="16"/>
      <c r="G23" s="28" t="s">
        <v>250</v>
      </c>
      <c r="H23" s="29"/>
    </row>
    <row r="24" spans="1:8" ht="47.25" x14ac:dyDescent="0.25">
      <c r="A24" s="41"/>
      <c r="B24" s="26"/>
      <c r="C24" s="16"/>
      <c r="D24" s="16"/>
      <c r="E24" s="16"/>
      <c r="F24" s="16"/>
      <c r="G24" s="10" t="s">
        <v>516</v>
      </c>
      <c r="H24" s="11">
        <v>9</v>
      </c>
    </row>
    <row r="25" spans="1:8" ht="16.5" thickBot="1" x14ac:dyDescent="0.3">
      <c r="A25" s="41"/>
      <c r="B25" s="26"/>
      <c r="C25" s="17"/>
      <c r="D25" s="17"/>
      <c r="E25" s="17"/>
      <c r="F25" s="17"/>
      <c r="G25" s="30" t="s">
        <v>8</v>
      </c>
      <c r="H25" s="64">
        <f>SUM(H14:H20,H22:H22,H24:H24,)</f>
        <v>80</v>
      </c>
    </row>
    <row r="26" spans="1:8" ht="109.5" customHeight="1" thickBot="1" x14ac:dyDescent="0.3">
      <c r="A26" s="42"/>
      <c r="B26" s="27"/>
      <c r="C26" s="18" t="s">
        <v>536</v>
      </c>
      <c r="D26" s="18"/>
      <c r="E26" s="18"/>
      <c r="F26" s="19"/>
      <c r="G26" s="31"/>
      <c r="H26" s="63"/>
    </row>
    <row r="27" spans="1:8" x14ac:dyDescent="0.25">
      <c r="A27" s="40">
        <v>3</v>
      </c>
      <c r="B27" s="25" t="s">
        <v>421</v>
      </c>
      <c r="C27" s="15" t="s">
        <v>535</v>
      </c>
      <c r="D27" s="15" t="s">
        <v>534</v>
      </c>
      <c r="E27" s="15" t="s">
        <v>533</v>
      </c>
      <c r="F27" s="15" t="s">
        <v>532</v>
      </c>
      <c r="G27" s="28" t="s">
        <v>278</v>
      </c>
      <c r="H27" s="29"/>
    </row>
    <row r="28" spans="1:8" x14ac:dyDescent="0.25">
      <c r="A28" s="41"/>
      <c r="B28" s="26"/>
      <c r="C28" s="16"/>
      <c r="D28" s="16"/>
      <c r="E28" s="16"/>
      <c r="F28" s="16"/>
      <c r="G28" s="10" t="s">
        <v>527</v>
      </c>
      <c r="H28" s="11">
        <v>15</v>
      </c>
    </row>
    <row r="29" spans="1:8" ht="190.5" customHeight="1" thickBot="1" x14ac:dyDescent="0.3">
      <c r="A29" s="41"/>
      <c r="B29" s="26"/>
      <c r="C29" s="17"/>
      <c r="D29" s="17"/>
      <c r="E29" s="17"/>
      <c r="F29" s="17"/>
      <c r="G29" s="30" t="s">
        <v>8</v>
      </c>
      <c r="H29" s="64">
        <f>SUM(H28:H28,)</f>
        <v>15</v>
      </c>
    </row>
    <row r="30" spans="1:8" ht="120.75" customHeight="1" thickBot="1" x14ac:dyDescent="0.3">
      <c r="A30" s="42"/>
      <c r="B30" s="27"/>
      <c r="C30" s="18" t="s">
        <v>531</v>
      </c>
      <c r="D30" s="18"/>
      <c r="E30" s="18"/>
      <c r="F30" s="19"/>
      <c r="G30" s="31"/>
      <c r="H30" s="63"/>
    </row>
    <row r="31" spans="1:8" x14ac:dyDescent="0.25">
      <c r="A31" s="40">
        <v>4</v>
      </c>
      <c r="B31" s="25" t="s">
        <v>486</v>
      </c>
      <c r="C31" s="15" t="s">
        <v>530</v>
      </c>
      <c r="D31" s="15" t="s">
        <v>529</v>
      </c>
      <c r="E31" s="15" t="s">
        <v>528</v>
      </c>
      <c r="F31" s="15"/>
      <c r="G31" s="28" t="s">
        <v>278</v>
      </c>
      <c r="H31" s="29"/>
    </row>
    <row r="32" spans="1:8" x14ac:dyDescent="0.25">
      <c r="A32" s="41"/>
      <c r="B32" s="26"/>
      <c r="C32" s="16"/>
      <c r="D32" s="16"/>
      <c r="E32" s="16"/>
      <c r="F32" s="16"/>
      <c r="G32" s="10" t="s">
        <v>527</v>
      </c>
      <c r="H32" s="11">
        <v>15</v>
      </c>
    </row>
    <row r="33" spans="1:8" ht="171" customHeight="1" thickBot="1" x14ac:dyDescent="0.3">
      <c r="A33" s="41"/>
      <c r="B33" s="26"/>
      <c r="C33" s="17"/>
      <c r="D33" s="17"/>
      <c r="E33" s="17"/>
      <c r="F33" s="17"/>
      <c r="G33" s="30" t="s">
        <v>8</v>
      </c>
      <c r="H33" s="64">
        <f>SUM(H32:H32,)</f>
        <v>15</v>
      </c>
    </row>
    <row r="34" spans="1:8" ht="108.75" customHeight="1" thickBot="1" x14ac:dyDescent="0.3">
      <c r="A34" s="42"/>
      <c r="B34" s="27"/>
      <c r="C34" s="18" t="s">
        <v>526</v>
      </c>
      <c r="D34" s="18"/>
      <c r="E34" s="18"/>
      <c r="F34" s="19"/>
      <c r="G34" s="31"/>
      <c r="H34" s="63"/>
    </row>
    <row r="35" spans="1:8" x14ac:dyDescent="0.25">
      <c r="A35" s="40">
        <v>5</v>
      </c>
      <c r="B35" s="25" t="s">
        <v>486</v>
      </c>
      <c r="C35" s="15" t="s">
        <v>525</v>
      </c>
      <c r="D35" s="15" t="s">
        <v>524</v>
      </c>
      <c r="E35" s="15" t="s">
        <v>523</v>
      </c>
      <c r="F35" s="15"/>
      <c r="G35" s="28" t="s">
        <v>264</v>
      </c>
      <c r="H35" s="29"/>
    </row>
    <row r="36" spans="1:8" ht="47.25" x14ac:dyDescent="0.25">
      <c r="A36" s="41"/>
      <c r="B36" s="26"/>
      <c r="C36" s="16"/>
      <c r="D36" s="16"/>
      <c r="E36" s="16"/>
      <c r="F36" s="16"/>
      <c r="G36" s="50" t="s">
        <v>270</v>
      </c>
      <c r="H36" s="11">
        <v>31</v>
      </c>
    </row>
    <row r="37" spans="1:8" x14ac:dyDescent="0.25">
      <c r="A37" s="41"/>
      <c r="B37" s="26"/>
      <c r="C37" s="16"/>
      <c r="D37" s="16"/>
      <c r="E37" s="16"/>
      <c r="F37" s="16"/>
      <c r="G37" s="49" t="s">
        <v>261</v>
      </c>
      <c r="H37" s="11">
        <v>24</v>
      </c>
    </row>
    <row r="38" spans="1:8" ht="126.6" customHeight="1" thickBot="1" x14ac:dyDescent="0.3">
      <c r="A38" s="41"/>
      <c r="B38" s="26"/>
      <c r="C38" s="17"/>
      <c r="D38" s="17"/>
      <c r="E38" s="17"/>
      <c r="F38" s="17"/>
      <c r="G38" s="30" t="s">
        <v>8</v>
      </c>
      <c r="H38" s="64">
        <f>SUM(H36:H37,)</f>
        <v>55</v>
      </c>
    </row>
    <row r="39" spans="1:8" ht="74.25" customHeight="1" thickBot="1" x14ac:dyDescent="0.3">
      <c r="A39" s="42"/>
      <c r="B39" s="27"/>
      <c r="C39" s="18" t="s">
        <v>522</v>
      </c>
      <c r="D39" s="18"/>
      <c r="E39" s="18"/>
      <c r="F39" s="19"/>
      <c r="G39" s="31"/>
      <c r="H39" s="63"/>
    </row>
    <row r="40" spans="1:8" x14ac:dyDescent="0.25">
      <c r="A40" s="40">
        <v>6</v>
      </c>
      <c r="B40" s="25" t="s">
        <v>521</v>
      </c>
      <c r="C40" s="15" t="s">
        <v>520</v>
      </c>
      <c r="D40" s="15" t="s">
        <v>519</v>
      </c>
      <c r="E40" s="15" t="s">
        <v>518</v>
      </c>
      <c r="F40" s="15" t="s">
        <v>517</v>
      </c>
      <c r="G40" s="28" t="s">
        <v>250</v>
      </c>
      <c r="H40" s="29"/>
    </row>
    <row r="41" spans="1:8" ht="48" thickBot="1" x14ac:dyDescent="0.3">
      <c r="A41" s="41"/>
      <c r="B41" s="26"/>
      <c r="C41" s="16"/>
      <c r="D41" s="16"/>
      <c r="E41" s="16"/>
      <c r="F41" s="16"/>
      <c r="G41" s="10" t="s">
        <v>516</v>
      </c>
      <c r="H41" s="11">
        <v>9</v>
      </c>
    </row>
    <row r="42" spans="1:8" x14ac:dyDescent="0.25">
      <c r="A42" s="41"/>
      <c r="B42" s="26"/>
      <c r="C42" s="16"/>
      <c r="D42" s="16"/>
      <c r="E42" s="16"/>
      <c r="F42" s="16"/>
      <c r="G42" s="28" t="s">
        <v>278</v>
      </c>
      <c r="H42" s="29"/>
    </row>
    <row r="43" spans="1:8" ht="47.25" x14ac:dyDescent="0.3">
      <c r="A43" s="41"/>
      <c r="B43" s="26"/>
      <c r="C43" s="16"/>
      <c r="D43" s="16"/>
      <c r="E43" s="16"/>
      <c r="F43" s="16"/>
      <c r="G43" s="55" t="s">
        <v>308</v>
      </c>
      <c r="H43" s="11">
        <v>18</v>
      </c>
    </row>
    <row r="44" spans="1:8" ht="75" customHeight="1" thickBot="1" x14ac:dyDescent="0.3">
      <c r="A44" s="41"/>
      <c r="B44" s="26"/>
      <c r="C44" s="17"/>
      <c r="D44" s="17"/>
      <c r="E44" s="17"/>
      <c r="F44" s="17"/>
      <c r="G44" s="30" t="s">
        <v>8</v>
      </c>
      <c r="H44" s="64">
        <f>SUM(H41:H41,H43:H43,)</f>
        <v>27</v>
      </c>
    </row>
    <row r="45" spans="1:8" ht="99" customHeight="1" thickBot="1" x14ac:dyDescent="0.3">
      <c r="A45" s="42"/>
      <c r="B45" s="27"/>
      <c r="C45" s="18" t="s">
        <v>515</v>
      </c>
      <c r="D45" s="18"/>
      <c r="E45" s="18"/>
      <c r="F45" s="19"/>
      <c r="G45" s="31"/>
      <c r="H45" s="63"/>
    </row>
    <row r="46" spans="1:8" x14ac:dyDescent="0.25">
      <c r="A46" s="40">
        <v>7</v>
      </c>
      <c r="B46" s="25" t="s">
        <v>421</v>
      </c>
      <c r="C46" s="15" t="s">
        <v>514</v>
      </c>
      <c r="D46" s="15" t="s">
        <v>513</v>
      </c>
      <c r="E46" s="15" t="s">
        <v>512</v>
      </c>
      <c r="F46" s="15" t="s">
        <v>464</v>
      </c>
      <c r="G46" s="28" t="s">
        <v>264</v>
      </c>
      <c r="H46" s="29"/>
    </row>
    <row r="47" spans="1:8" ht="63" x14ac:dyDescent="0.25">
      <c r="A47" s="41"/>
      <c r="B47" s="26"/>
      <c r="C47" s="16"/>
      <c r="D47" s="16"/>
      <c r="E47" s="16"/>
      <c r="F47" s="16"/>
      <c r="G47" s="10" t="s">
        <v>433</v>
      </c>
      <c r="H47" s="11">
        <v>36</v>
      </c>
    </row>
    <row r="48" spans="1:8" ht="197.45" customHeight="1" thickBot="1" x14ac:dyDescent="0.3">
      <c r="A48" s="41"/>
      <c r="B48" s="26"/>
      <c r="C48" s="17"/>
      <c r="D48" s="17"/>
      <c r="E48" s="17"/>
      <c r="F48" s="17"/>
      <c r="G48" s="30" t="s">
        <v>8</v>
      </c>
      <c r="H48" s="64">
        <f>SUM(H47:H47,)</f>
        <v>36</v>
      </c>
    </row>
    <row r="49" spans="1:8" ht="116.25" customHeight="1" thickBot="1" x14ac:dyDescent="0.3">
      <c r="A49" s="42"/>
      <c r="B49" s="27"/>
      <c r="C49" s="18" t="s">
        <v>511</v>
      </c>
      <c r="D49" s="18"/>
      <c r="E49" s="18"/>
      <c r="F49" s="19"/>
      <c r="G49" s="31"/>
      <c r="H49" s="63"/>
    </row>
    <row r="50" spans="1:8" x14ac:dyDescent="0.25">
      <c r="A50" s="40">
        <v>8</v>
      </c>
      <c r="B50" s="25" t="s">
        <v>486</v>
      </c>
      <c r="C50" s="15" t="s">
        <v>510</v>
      </c>
      <c r="D50" s="15" t="s">
        <v>509</v>
      </c>
      <c r="E50" s="15" t="s">
        <v>451</v>
      </c>
      <c r="F50" s="15" t="s">
        <v>508</v>
      </c>
      <c r="G50" s="28" t="s">
        <v>278</v>
      </c>
      <c r="H50" s="29"/>
    </row>
    <row r="51" spans="1:8" x14ac:dyDescent="0.25">
      <c r="A51" s="41"/>
      <c r="B51" s="26"/>
      <c r="C51" s="16"/>
      <c r="D51" s="16"/>
      <c r="E51" s="16"/>
      <c r="F51" s="16"/>
      <c r="G51" s="49" t="s">
        <v>507</v>
      </c>
      <c r="H51" s="11">
        <v>9</v>
      </c>
    </row>
    <row r="52" spans="1:8" ht="31.5" x14ac:dyDescent="0.25">
      <c r="A52" s="41"/>
      <c r="B52" s="26"/>
      <c r="C52" s="16"/>
      <c r="D52" s="16"/>
      <c r="E52" s="16"/>
      <c r="F52" s="16"/>
      <c r="G52" s="50" t="s">
        <v>309</v>
      </c>
      <c r="H52" s="11">
        <v>3</v>
      </c>
    </row>
    <row r="53" spans="1:8" x14ac:dyDescent="0.3">
      <c r="A53" s="41"/>
      <c r="B53" s="26"/>
      <c r="C53" s="16"/>
      <c r="D53" s="16"/>
      <c r="E53" s="16"/>
      <c r="F53" s="16"/>
      <c r="G53" s="54" t="s">
        <v>488</v>
      </c>
      <c r="H53" s="11">
        <v>4</v>
      </c>
    </row>
    <row r="54" spans="1:8" ht="162" customHeight="1" thickBot="1" x14ac:dyDescent="0.3">
      <c r="A54" s="41"/>
      <c r="B54" s="26"/>
      <c r="C54" s="17"/>
      <c r="D54" s="17"/>
      <c r="E54" s="17"/>
      <c r="F54" s="17"/>
      <c r="G54" s="30" t="s">
        <v>8</v>
      </c>
      <c r="H54" s="64">
        <f>SUM(H51:H53,)</f>
        <v>16</v>
      </c>
    </row>
    <row r="55" spans="1:8" ht="96" customHeight="1" thickBot="1" x14ac:dyDescent="0.3">
      <c r="A55" s="42"/>
      <c r="B55" s="27"/>
      <c r="C55" s="18" t="s">
        <v>506</v>
      </c>
      <c r="D55" s="18"/>
      <c r="E55" s="18"/>
      <c r="F55" s="19"/>
      <c r="G55" s="31"/>
      <c r="H55" s="63"/>
    </row>
    <row r="56" spans="1:8" x14ac:dyDescent="0.25">
      <c r="A56" s="40">
        <v>9</v>
      </c>
      <c r="B56" s="25" t="s">
        <v>486</v>
      </c>
      <c r="C56" s="15" t="s">
        <v>505</v>
      </c>
      <c r="D56" s="15" t="s">
        <v>504</v>
      </c>
      <c r="E56" s="15" t="s">
        <v>440</v>
      </c>
      <c r="F56" s="15" t="s">
        <v>503</v>
      </c>
      <c r="G56" s="28" t="s">
        <v>278</v>
      </c>
      <c r="H56" s="29"/>
    </row>
    <row r="57" spans="1:8" x14ac:dyDescent="0.3">
      <c r="A57" s="41"/>
      <c r="B57" s="26"/>
      <c r="C57" s="16"/>
      <c r="D57" s="16"/>
      <c r="E57" s="16"/>
      <c r="F57" s="16"/>
      <c r="G57" s="54" t="s">
        <v>488</v>
      </c>
      <c r="H57" s="11">
        <v>4</v>
      </c>
    </row>
    <row r="58" spans="1:8" ht="31.5" x14ac:dyDescent="0.3">
      <c r="A58" s="41"/>
      <c r="B58" s="26"/>
      <c r="C58" s="16"/>
      <c r="D58" s="16"/>
      <c r="E58" s="16"/>
      <c r="F58" s="16"/>
      <c r="G58" s="55" t="s">
        <v>297</v>
      </c>
      <c r="H58" s="11">
        <v>6</v>
      </c>
    </row>
    <row r="59" spans="1:8" ht="75.599999999999994" customHeight="1" thickBot="1" x14ac:dyDescent="0.3">
      <c r="A59" s="41"/>
      <c r="B59" s="26"/>
      <c r="C59" s="17"/>
      <c r="D59" s="17"/>
      <c r="E59" s="17"/>
      <c r="F59" s="17"/>
      <c r="G59" s="30" t="s">
        <v>8</v>
      </c>
      <c r="H59" s="64">
        <f>SUM(H57:H58,)</f>
        <v>10</v>
      </c>
    </row>
    <row r="60" spans="1:8" ht="93" customHeight="1" thickBot="1" x14ac:dyDescent="0.3">
      <c r="A60" s="42"/>
      <c r="B60" s="27"/>
      <c r="C60" s="18" t="s">
        <v>502</v>
      </c>
      <c r="D60" s="18"/>
      <c r="E60" s="18"/>
      <c r="F60" s="19"/>
      <c r="G60" s="31"/>
      <c r="H60" s="63"/>
    </row>
    <row r="61" spans="1:8" x14ac:dyDescent="0.25">
      <c r="A61" s="40">
        <v>10</v>
      </c>
      <c r="B61" s="25" t="s">
        <v>486</v>
      </c>
      <c r="C61" s="15" t="s">
        <v>501</v>
      </c>
      <c r="D61" s="15" t="s">
        <v>500</v>
      </c>
      <c r="E61" s="15" t="s">
        <v>499</v>
      </c>
      <c r="F61" s="15" t="s">
        <v>498</v>
      </c>
      <c r="G61" s="28" t="s">
        <v>278</v>
      </c>
      <c r="H61" s="29"/>
    </row>
    <row r="62" spans="1:8" ht="63" x14ac:dyDescent="0.3">
      <c r="A62" s="41"/>
      <c r="B62" s="26"/>
      <c r="C62" s="16"/>
      <c r="D62" s="16"/>
      <c r="E62" s="16"/>
      <c r="F62" s="16"/>
      <c r="G62" s="55" t="s">
        <v>497</v>
      </c>
      <c r="H62" s="11">
        <v>13</v>
      </c>
    </row>
    <row r="63" spans="1:8" ht="99" customHeight="1" thickBot="1" x14ac:dyDescent="0.3">
      <c r="A63" s="41"/>
      <c r="B63" s="26"/>
      <c r="C63" s="17"/>
      <c r="D63" s="17"/>
      <c r="E63" s="17"/>
      <c r="F63" s="17"/>
      <c r="G63" s="30" t="s">
        <v>8</v>
      </c>
      <c r="H63" s="64">
        <f>SUM(H62:H62)</f>
        <v>13</v>
      </c>
    </row>
    <row r="64" spans="1:8" ht="111" customHeight="1" thickBot="1" x14ac:dyDescent="0.3">
      <c r="A64" s="42"/>
      <c r="B64" s="27"/>
      <c r="C64" s="18" t="s">
        <v>496</v>
      </c>
      <c r="D64" s="18"/>
      <c r="E64" s="18"/>
      <c r="F64" s="19"/>
      <c r="G64" s="31"/>
      <c r="H64" s="63"/>
    </row>
    <row r="65" spans="1:8" x14ac:dyDescent="0.25">
      <c r="A65" s="40">
        <v>11</v>
      </c>
      <c r="B65" s="25" t="s">
        <v>486</v>
      </c>
      <c r="C65" s="15" t="s">
        <v>495</v>
      </c>
      <c r="D65" s="15" t="s">
        <v>494</v>
      </c>
      <c r="E65" s="15" t="s">
        <v>493</v>
      </c>
      <c r="F65" s="15" t="s">
        <v>492</v>
      </c>
      <c r="G65" s="28" t="s">
        <v>278</v>
      </c>
      <c r="H65" s="29"/>
    </row>
    <row r="66" spans="1:8" ht="31.5" x14ac:dyDescent="0.25">
      <c r="A66" s="41"/>
      <c r="B66" s="26"/>
      <c r="C66" s="16"/>
      <c r="D66" s="16"/>
      <c r="E66" s="16"/>
      <c r="F66" s="16"/>
      <c r="G66" s="50" t="s">
        <v>309</v>
      </c>
      <c r="H66" s="11">
        <v>3</v>
      </c>
    </row>
    <row r="67" spans="1:8" ht="141.94999999999999" customHeight="1" thickBot="1" x14ac:dyDescent="0.3">
      <c r="A67" s="41"/>
      <c r="B67" s="26"/>
      <c r="C67" s="17"/>
      <c r="D67" s="17"/>
      <c r="E67" s="17"/>
      <c r="F67" s="17"/>
      <c r="G67" s="30" t="s">
        <v>8</v>
      </c>
      <c r="H67" s="64">
        <f>SUM(H66:H66,)</f>
        <v>3</v>
      </c>
    </row>
    <row r="68" spans="1:8" ht="96" customHeight="1" thickBot="1" x14ac:dyDescent="0.3">
      <c r="A68" s="42"/>
      <c r="B68" s="27"/>
      <c r="C68" s="18" t="s">
        <v>491</v>
      </c>
      <c r="D68" s="18"/>
      <c r="E68" s="18"/>
      <c r="F68" s="19"/>
      <c r="G68" s="31"/>
      <c r="H68" s="63"/>
    </row>
    <row r="69" spans="1:8" x14ac:dyDescent="0.25">
      <c r="A69" s="40">
        <v>12</v>
      </c>
      <c r="B69" s="25" t="s">
        <v>486</v>
      </c>
      <c r="C69" s="15" t="s">
        <v>490</v>
      </c>
      <c r="D69" s="15" t="s">
        <v>489</v>
      </c>
      <c r="E69" s="15" t="s">
        <v>483</v>
      </c>
      <c r="F69" s="15" t="s">
        <v>450</v>
      </c>
      <c r="G69" s="28" t="s">
        <v>278</v>
      </c>
      <c r="H69" s="29"/>
    </row>
    <row r="70" spans="1:8" x14ac:dyDescent="0.3">
      <c r="A70" s="41"/>
      <c r="B70" s="26"/>
      <c r="C70" s="16"/>
      <c r="D70" s="16"/>
      <c r="E70" s="16"/>
      <c r="F70" s="16"/>
      <c r="G70" s="54" t="s">
        <v>488</v>
      </c>
      <c r="H70" s="11">
        <v>4</v>
      </c>
    </row>
    <row r="71" spans="1:8" ht="113.1" customHeight="1" thickBot="1" x14ac:dyDescent="0.3">
      <c r="A71" s="41"/>
      <c r="B71" s="26"/>
      <c r="C71" s="17"/>
      <c r="D71" s="17"/>
      <c r="E71" s="17"/>
      <c r="F71" s="17"/>
      <c r="G71" s="30" t="s">
        <v>8</v>
      </c>
      <c r="H71" s="64">
        <f>SUM(H70:H70,)</f>
        <v>4</v>
      </c>
    </row>
    <row r="72" spans="1:8" ht="103.5" customHeight="1" thickBot="1" x14ac:dyDescent="0.3">
      <c r="A72" s="42"/>
      <c r="B72" s="27"/>
      <c r="C72" s="18" t="s">
        <v>487</v>
      </c>
      <c r="D72" s="18"/>
      <c r="E72" s="18"/>
      <c r="F72" s="19"/>
      <c r="G72" s="31"/>
      <c r="H72" s="63"/>
    </row>
    <row r="73" spans="1:8" x14ac:dyDescent="0.25">
      <c r="A73" s="40">
        <v>13</v>
      </c>
      <c r="B73" s="25" t="s">
        <v>486</v>
      </c>
      <c r="C73" s="15" t="s">
        <v>485</v>
      </c>
      <c r="D73" s="15" t="s">
        <v>484</v>
      </c>
      <c r="E73" s="15" t="s">
        <v>483</v>
      </c>
      <c r="F73" s="15" t="s">
        <v>482</v>
      </c>
      <c r="G73" s="28" t="s">
        <v>278</v>
      </c>
      <c r="H73" s="29"/>
    </row>
    <row r="74" spans="1:8" ht="31.5" x14ac:dyDescent="0.25">
      <c r="A74" s="41"/>
      <c r="B74" s="26"/>
      <c r="C74" s="16"/>
      <c r="D74" s="16"/>
      <c r="E74" s="16"/>
      <c r="F74" s="16"/>
      <c r="G74" s="10" t="s">
        <v>297</v>
      </c>
      <c r="H74" s="11">
        <v>6</v>
      </c>
    </row>
    <row r="75" spans="1:8" ht="133.5" customHeight="1" thickBot="1" x14ac:dyDescent="0.3">
      <c r="A75" s="41"/>
      <c r="B75" s="26"/>
      <c r="C75" s="17"/>
      <c r="D75" s="17"/>
      <c r="E75" s="17"/>
      <c r="F75" s="17"/>
      <c r="G75" s="30" t="s">
        <v>8</v>
      </c>
      <c r="H75" s="64">
        <f>SUM(H74:H74,)</f>
        <v>6</v>
      </c>
    </row>
    <row r="76" spans="1:8" ht="93" customHeight="1" thickBot="1" x14ac:dyDescent="0.3">
      <c r="A76" s="42"/>
      <c r="B76" s="27"/>
      <c r="C76" s="18" t="s">
        <v>481</v>
      </c>
      <c r="D76" s="18"/>
      <c r="E76" s="18"/>
      <c r="F76" s="19"/>
      <c r="G76" s="31"/>
      <c r="H76" s="63"/>
    </row>
    <row r="77" spans="1:8" x14ac:dyDescent="0.25">
      <c r="A77" s="40">
        <v>14</v>
      </c>
      <c r="B77" s="25" t="s">
        <v>459</v>
      </c>
      <c r="C77" s="15" t="s">
        <v>480</v>
      </c>
      <c r="D77" s="15" t="s">
        <v>479</v>
      </c>
      <c r="E77" s="15" t="s">
        <v>478</v>
      </c>
      <c r="F77" s="15" t="s">
        <v>477</v>
      </c>
      <c r="G77" s="28" t="s">
        <v>260</v>
      </c>
      <c r="H77" s="29"/>
    </row>
    <row r="78" spans="1:8" ht="31.5" x14ac:dyDescent="0.25">
      <c r="A78" s="41"/>
      <c r="B78" s="26"/>
      <c r="C78" s="16"/>
      <c r="D78" s="16"/>
      <c r="E78" s="16"/>
      <c r="F78" s="16"/>
      <c r="G78" s="10" t="s">
        <v>340</v>
      </c>
      <c r="H78" s="11">
        <v>25</v>
      </c>
    </row>
    <row r="79" spans="1:8" x14ac:dyDescent="0.25">
      <c r="A79" s="41"/>
      <c r="B79" s="26"/>
      <c r="C79" s="16"/>
      <c r="D79" s="16"/>
      <c r="E79" s="16"/>
      <c r="F79" s="16"/>
      <c r="G79" s="10" t="s">
        <v>339</v>
      </c>
      <c r="H79" s="11">
        <v>10</v>
      </c>
    </row>
    <row r="80" spans="1:8" x14ac:dyDescent="0.25">
      <c r="A80" s="41"/>
      <c r="B80" s="26"/>
      <c r="C80" s="16"/>
      <c r="D80" s="16"/>
      <c r="E80" s="16"/>
      <c r="F80" s="16"/>
      <c r="G80" s="10" t="s">
        <v>259</v>
      </c>
      <c r="H80" s="11">
        <v>4</v>
      </c>
    </row>
    <row r="81" spans="1:8" ht="47.25" x14ac:dyDescent="0.25">
      <c r="A81" s="41"/>
      <c r="B81" s="26"/>
      <c r="C81" s="16"/>
      <c r="D81" s="16"/>
      <c r="E81" s="16"/>
      <c r="F81" s="16"/>
      <c r="G81" s="10" t="s">
        <v>338</v>
      </c>
      <c r="H81" s="11">
        <v>9</v>
      </c>
    </row>
    <row r="82" spans="1:8" ht="48" thickBot="1" x14ac:dyDescent="0.3">
      <c r="A82" s="41"/>
      <c r="B82" s="26"/>
      <c r="C82" s="16"/>
      <c r="D82" s="16"/>
      <c r="E82" s="16"/>
      <c r="F82" s="16"/>
      <c r="G82" s="10" t="s">
        <v>337</v>
      </c>
      <c r="H82" s="11">
        <v>12</v>
      </c>
    </row>
    <row r="83" spans="1:8" x14ac:dyDescent="0.25">
      <c r="A83" s="41"/>
      <c r="B83" s="26"/>
      <c r="C83" s="16"/>
      <c r="D83" s="16"/>
      <c r="E83" s="16"/>
      <c r="F83" s="16"/>
      <c r="G83" s="28" t="s">
        <v>463</v>
      </c>
      <c r="H83" s="29"/>
    </row>
    <row r="84" spans="1:8" x14ac:dyDescent="0.25">
      <c r="A84" s="41"/>
      <c r="B84" s="26"/>
      <c r="C84" s="16"/>
      <c r="D84" s="16"/>
      <c r="E84" s="16"/>
      <c r="F84" s="16"/>
      <c r="G84" s="10" t="s">
        <v>476</v>
      </c>
      <c r="H84" s="11">
        <v>2</v>
      </c>
    </row>
    <row r="85" spans="1:8" ht="16.5" thickBot="1" x14ac:dyDescent="0.3">
      <c r="A85" s="41"/>
      <c r="B85" s="26"/>
      <c r="C85" s="17"/>
      <c r="D85" s="17"/>
      <c r="E85" s="17"/>
      <c r="F85" s="17"/>
      <c r="G85" s="30" t="s">
        <v>8</v>
      </c>
      <c r="H85" s="64">
        <f>SUM(H78:H82,H84:H84,)</f>
        <v>62</v>
      </c>
    </row>
    <row r="86" spans="1:8" ht="91.5" customHeight="1" thickBot="1" x14ac:dyDescent="0.3">
      <c r="A86" s="42"/>
      <c r="B86" s="27"/>
      <c r="C86" s="18" t="s">
        <v>475</v>
      </c>
      <c r="D86" s="18"/>
      <c r="E86" s="18"/>
      <c r="F86" s="19"/>
      <c r="G86" s="31"/>
      <c r="H86" s="63"/>
    </row>
    <row r="87" spans="1:8" x14ac:dyDescent="0.25">
      <c r="A87" s="40">
        <v>15</v>
      </c>
      <c r="B87" s="25" t="s">
        <v>474</v>
      </c>
      <c r="C87" s="15" t="s">
        <v>473</v>
      </c>
      <c r="D87" s="15" t="s">
        <v>472</v>
      </c>
      <c r="E87" s="15" t="s">
        <v>471</v>
      </c>
      <c r="F87" s="15" t="s">
        <v>470</v>
      </c>
      <c r="G87" s="28" t="s">
        <v>469</v>
      </c>
      <c r="H87" s="29"/>
    </row>
    <row r="88" spans="1:8" x14ac:dyDescent="0.25">
      <c r="A88" s="41"/>
      <c r="B88" s="26"/>
      <c r="C88" s="16"/>
      <c r="D88" s="16"/>
      <c r="E88" s="16"/>
      <c r="F88" s="16"/>
      <c r="G88" s="10" t="s">
        <v>329</v>
      </c>
      <c r="H88" s="11">
        <v>33</v>
      </c>
    </row>
    <row r="89" spans="1:8" x14ac:dyDescent="0.25">
      <c r="A89" s="41"/>
      <c r="B89" s="26"/>
      <c r="C89" s="16"/>
      <c r="D89" s="16"/>
      <c r="E89" s="16"/>
      <c r="F89" s="16"/>
      <c r="G89" s="10" t="s">
        <v>328</v>
      </c>
      <c r="H89" s="11">
        <v>12</v>
      </c>
    </row>
    <row r="90" spans="1:8" x14ac:dyDescent="0.25">
      <c r="A90" s="41"/>
      <c r="B90" s="26"/>
      <c r="C90" s="16"/>
      <c r="D90" s="16"/>
      <c r="E90" s="16"/>
      <c r="F90" s="16"/>
      <c r="G90" s="10" t="s">
        <v>327</v>
      </c>
      <c r="H90" s="11">
        <v>12</v>
      </c>
    </row>
    <row r="91" spans="1:8" x14ac:dyDescent="0.25">
      <c r="A91" s="41"/>
      <c r="B91" s="26"/>
      <c r="C91" s="16"/>
      <c r="D91" s="16"/>
      <c r="E91" s="16"/>
      <c r="F91" s="16"/>
      <c r="G91" s="10" t="s">
        <v>346</v>
      </c>
      <c r="H91" s="11">
        <v>9</v>
      </c>
    </row>
    <row r="92" spans="1:8" x14ac:dyDescent="0.25">
      <c r="A92" s="41"/>
      <c r="B92" s="26"/>
      <c r="C92" s="16"/>
      <c r="D92" s="16"/>
      <c r="E92" s="16"/>
      <c r="F92" s="16"/>
      <c r="G92" s="10" t="s">
        <v>345</v>
      </c>
      <c r="H92" s="11">
        <v>9</v>
      </c>
    </row>
    <row r="93" spans="1:8" ht="129.6" customHeight="1" thickBot="1" x14ac:dyDescent="0.3">
      <c r="A93" s="41"/>
      <c r="B93" s="26"/>
      <c r="C93" s="17"/>
      <c r="D93" s="17"/>
      <c r="E93" s="17"/>
      <c r="F93" s="17"/>
      <c r="G93" s="30" t="s">
        <v>8</v>
      </c>
      <c r="H93" s="64">
        <f>SUM(H88:H92,)</f>
        <v>75</v>
      </c>
    </row>
    <row r="94" spans="1:8" ht="102.75" customHeight="1" thickBot="1" x14ac:dyDescent="0.3">
      <c r="A94" s="42"/>
      <c r="B94" s="27"/>
      <c r="C94" s="18" t="s">
        <v>468</v>
      </c>
      <c r="D94" s="18"/>
      <c r="E94" s="18"/>
      <c r="F94" s="19"/>
      <c r="G94" s="31"/>
      <c r="H94" s="63"/>
    </row>
    <row r="95" spans="1:8" x14ac:dyDescent="0.25">
      <c r="A95" s="40">
        <v>16</v>
      </c>
      <c r="B95" s="25" t="s">
        <v>421</v>
      </c>
      <c r="C95" s="15" t="s">
        <v>467</v>
      </c>
      <c r="D95" s="15" t="s">
        <v>466</v>
      </c>
      <c r="E95" s="15" t="s">
        <v>465</v>
      </c>
      <c r="F95" s="15" t="s">
        <v>464</v>
      </c>
      <c r="G95" s="28" t="s">
        <v>463</v>
      </c>
      <c r="H95" s="29"/>
    </row>
    <row r="96" spans="1:8" ht="31.5" x14ac:dyDescent="0.25">
      <c r="A96" s="41"/>
      <c r="B96" s="26"/>
      <c r="C96" s="16"/>
      <c r="D96" s="16"/>
      <c r="E96" s="16"/>
      <c r="F96" s="16"/>
      <c r="G96" s="10" t="s">
        <v>462</v>
      </c>
      <c r="H96" s="11">
        <v>3</v>
      </c>
    </row>
    <row r="97" spans="1:8" ht="32.25" thickBot="1" x14ac:dyDescent="0.3">
      <c r="A97" s="41"/>
      <c r="B97" s="26"/>
      <c r="C97" s="16"/>
      <c r="D97" s="16"/>
      <c r="E97" s="16"/>
      <c r="F97" s="16"/>
      <c r="G97" s="10" t="s">
        <v>461</v>
      </c>
      <c r="H97" s="11">
        <v>4</v>
      </c>
    </row>
    <row r="98" spans="1:8" x14ac:dyDescent="0.25">
      <c r="A98" s="41"/>
      <c r="B98" s="26"/>
      <c r="C98" s="16"/>
      <c r="D98" s="16"/>
      <c r="E98" s="16"/>
      <c r="F98" s="16"/>
      <c r="G98" s="28" t="s">
        <v>264</v>
      </c>
      <c r="H98" s="29"/>
    </row>
    <row r="99" spans="1:8" ht="63" x14ac:dyDescent="0.25">
      <c r="A99" s="41"/>
      <c r="B99" s="26"/>
      <c r="C99" s="16"/>
      <c r="D99" s="16"/>
      <c r="E99" s="16"/>
      <c r="F99" s="16"/>
      <c r="G99" s="10" t="s">
        <v>433</v>
      </c>
      <c r="H99" s="11">
        <v>36</v>
      </c>
    </row>
    <row r="100" spans="1:8" ht="96" customHeight="1" thickBot="1" x14ac:dyDescent="0.3">
      <c r="A100" s="41"/>
      <c r="B100" s="26"/>
      <c r="C100" s="17"/>
      <c r="D100" s="17"/>
      <c r="E100" s="17"/>
      <c r="F100" s="17"/>
      <c r="G100" s="30" t="s">
        <v>8</v>
      </c>
      <c r="H100" s="64">
        <f>SUM(H96:H97,H99:H99,)</f>
        <v>43</v>
      </c>
    </row>
    <row r="101" spans="1:8" ht="113.25" customHeight="1" thickBot="1" x14ac:dyDescent="0.3">
      <c r="A101" s="42"/>
      <c r="B101" s="27"/>
      <c r="C101" s="18" t="s">
        <v>460</v>
      </c>
      <c r="D101" s="18"/>
      <c r="E101" s="18"/>
      <c r="F101" s="19"/>
      <c r="G101" s="31"/>
      <c r="H101" s="63"/>
    </row>
    <row r="102" spans="1:8" x14ac:dyDescent="0.25">
      <c r="A102" s="40">
        <v>17</v>
      </c>
      <c r="B102" s="25" t="s">
        <v>459</v>
      </c>
      <c r="C102" s="15" t="s">
        <v>458</v>
      </c>
      <c r="D102" s="15" t="s">
        <v>457</v>
      </c>
      <c r="E102" s="15" t="s">
        <v>445</v>
      </c>
      <c r="F102" s="15" t="s">
        <v>456</v>
      </c>
      <c r="G102" s="28" t="s">
        <v>260</v>
      </c>
      <c r="H102" s="29"/>
    </row>
    <row r="103" spans="1:8" x14ac:dyDescent="0.25">
      <c r="A103" s="41"/>
      <c r="B103" s="26"/>
      <c r="C103" s="16"/>
      <c r="D103" s="16"/>
      <c r="E103" s="16"/>
      <c r="F103" s="16"/>
      <c r="G103" s="10" t="s">
        <v>259</v>
      </c>
      <c r="H103" s="11">
        <v>3</v>
      </c>
    </row>
    <row r="104" spans="1:8" ht="47.25" x14ac:dyDescent="0.25">
      <c r="A104" s="41"/>
      <c r="B104" s="26"/>
      <c r="C104" s="16"/>
      <c r="D104" s="16"/>
      <c r="E104" s="16"/>
      <c r="F104" s="16"/>
      <c r="G104" s="10" t="s">
        <v>338</v>
      </c>
      <c r="H104" s="11">
        <v>9</v>
      </c>
    </row>
    <row r="105" spans="1:8" ht="47.25" x14ac:dyDescent="0.25">
      <c r="A105" s="41"/>
      <c r="B105" s="26"/>
      <c r="C105" s="16"/>
      <c r="D105" s="16"/>
      <c r="E105" s="16"/>
      <c r="F105" s="16"/>
      <c r="G105" s="10" t="s">
        <v>337</v>
      </c>
      <c r="H105" s="11">
        <v>12</v>
      </c>
    </row>
    <row r="106" spans="1:8" ht="99.95" customHeight="1" thickBot="1" x14ac:dyDescent="0.3">
      <c r="A106" s="41"/>
      <c r="B106" s="26"/>
      <c r="C106" s="17"/>
      <c r="D106" s="17"/>
      <c r="E106" s="17"/>
      <c r="F106" s="17"/>
      <c r="G106" s="30" t="s">
        <v>8</v>
      </c>
      <c r="H106" s="64">
        <f>SUM(H103:H105,)</f>
        <v>24</v>
      </c>
    </row>
    <row r="107" spans="1:8" ht="123.75" customHeight="1" thickBot="1" x14ac:dyDescent="0.3">
      <c r="A107" s="42"/>
      <c r="B107" s="27"/>
      <c r="C107" s="18" t="s">
        <v>455</v>
      </c>
      <c r="D107" s="18"/>
      <c r="E107" s="18"/>
      <c r="F107" s="19"/>
      <c r="G107" s="31"/>
      <c r="H107" s="63"/>
    </row>
    <row r="108" spans="1:8" x14ac:dyDescent="0.25">
      <c r="A108" s="40">
        <v>18</v>
      </c>
      <c r="B108" s="25" t="s">
        <v>454</v>
      </c>
      <c r="C108" s="15" t="s">
        <v>453</v>
      </c>
      <c r="D108" s="15" t="s">
        <v>452</v>
      </c>
      <c r="E108" s="15" t="s">
        <v>451</v>
      </c>
      <c r="F108" s="15" t="s">
        <v>450</v>
      </c>
      <c r="G108" s="28" t="s">
        <v>320</v>
      </c>
      <c r="H108" s="29"/>
    </row>
    <row r="109" spans="1:8" x14ac:dyDescent="0.25">
      <c r="A109" s="41"/>
      <c r="B109" s="26"/>
      <c r="C109" s="16"/>
      <c r="D109" s="16"/>
      <c r="E109" s="16"/>
      <c r="F109" s="16"/>
      <c r="G109" s="10" t="s">
        <v>206</v>
      </c>
      <c r="H109" s="11">
        <v>6</v>
      </c>
    </row>
    <row r="110" spans="1:8" ht="31.5" x14ac:dyDescent="0.25">
      <c r="A110" s="41"/>
      <c r="B110" s="26"/>
      <c r="C110" s="16"/>
      <c r="D110" s="16"/>
      <c r="E110" s="16"/>
      <c r="F110" s="16"/>
      <c r="G110" s="10" t="s">
        <v>319</v>
      </c>
      <c r="H110" s="11">
        <v>5</v>
      </c>
    </row>
    <row r="111" spans="1:8" ht="78.75" x14ac:dyDescent="0.25">
      <c r="A111" s="41"/>
      <c r="B111" s="26"/>
      <c r="C111" s="16"/>
      <c r="D111" s="16"/>
      <c r="E111" s="16"/>
      <c r="F111" s="16"/>
      <c r="G111" s="10" t="s">
        <v>318</v>
      </c>
      <c r="H111" s="11">
        <v>4</v>
      </c>
    </row>
    <row r="112" spans="1:8" ht="31.5" x14ac:dyDescent="0.25">
      <c r="A112" s="41"/>
      <c r="B112" s="26"/>
      <c r="C112" s="16"/>
      <c r="D112" s="16"/>
      <c r="E112" s="16"/>
      <c r="F112" s="16"/>
      <c r="G112" s="10" t="s">
        <v>317</v>
      </c>
      <c r="H112" s="11">
        <v>16</v>
      </c>
    </row>
    <row r="113" spans="1:8" ht="31.5" x14ac:dyDescent="0.25">
      <c r="A113" s="41"/>
      <c r="B113" s="26"/>
      <c r="C113" s="16"/>
      <c r="D113" s="16"/>
      <c r="E113" s="16"/>
      <c r="F113" s="16"/>
      <c r="G113" s="10" t="s">
        <v>316</v>
      </c>
      <c r="H113" s="11">
        <v>18</v>
      </c>
    </row>
    <row r="114" spans="1:8" ht="31.5" x14ac:dyDescent="0.25">
      <c r="A114" s="41"/>
      <c r="B114" s="26"/>
      <c r="C114" s="16"/>
      <c r="D114" s="16"/>
      <c r="E114" s="16"/>
      <c r="F114" s="16"/>
      <c r="G114" s="10" t="s">
        <v>315</v>
      </c>
      <c r="H114" s="11">
        <v>18</v>
      </c>
    </row>
    <row r="115" spans="1:8" ht="16.5" thickBot="1" x14ac:dyDescent="0.3">
      <c r="A115" s="41"/>
      <c r="B115" s="26"/>
      <c r="C115" s="17"/>
      <c r="D115" s="17"/>
      <c r="E115" s="17"/>
      <c r="F115" s="17"/>
      <c r="G115" s="30" t="s">
        <v>8</v>
      </c>
      <c r="H115" s="64">
        <f>SUM(H109:H114,)</f>
        <v>67</v>
      </c>
    </row>
    <row r="116" spans="1:8" ht="120.75" customHeight="1" thickBot="1" x14ac:dyDescent="0.3">
      <c r="A116" s="42"/>
      <c r="B116" s="27"/>
      <c r="C116" s="18" t="s">
        <v>449</v>
      </c>
      <c r="D116" s="18"/>
      <c r="E116" s="18"/>
      <c r="F116" s="19"/>
      <c r="G116" s="31"/>
      <c r="H116" s="63"/>
    </row>
    <row r="117" spans="1:8" x14ac:dyDescent="0.25">
      <c r="A117" s="40">
        <v>19</v>
      </c>
      <c r="B117" s="25" t="s">
        <v>448</v>
      </c>
      <c r="C117" s="15" t="s">
        <v>447</v>
      </c>
      <c r="D117" s="15" t="s">
        <v>446</v>
      </c>
      <c r="E117" s="15" t="s">
        <v>445</v>
      </c>
      <c r="F117" s="15" t="s">
        <v>444</v>
      </c>
      <c r="G117" s="28" t="s">
        <v>264</v>
      </c>
      <c r="H117" s="29"/>
    </row>
    <row r="118" spans="1:8" ht="47.25" x14ac:dyDescent="0.25">
      <c r="A118" s="41"/>
      <c r="B118" s="26"/>
      <c r="C118" s="16"/>
      <c r="D118" s="16"/>
      <c r="E118" s="16"/>
      <c r="F118" s="16"/>
      <c r="G118" s="10" t="s">
        <v>290</v>
      </c>
      <c r="H118" s="11">
        <v>18</v>
      </c>
    </row>
    <row r="119" spans="1:8" ht="47.25" x14ac:dyDescent="0.25">
      <c r="A119" s="41"/>
      <c r="B119" s="26"/>
      <c r="C119" s="16"/>
      <c r="D119" s="16"/>
      <c r="E119" s="16"/>
      <c r="F119" s="16"/>
      <c r="G119" s="10" t="s">
        <v>270</v>
      </c>
      <c r="H119" s="11">
        <v>31</v>
      </c>
    </row>
    <row r="120" spans="1:8" ht="31.5" x14ac:dyDescent="0.25">
      <c r="A120" s="41"/>
      <c r="B120" s="26"/>
      <c r="C120" s="16"/>
      <c r="D120" s="16"/>
      <c r="E120" s="16"/>
      <c r="F120" s="16"/>
      <c r="G120" s="10" t="s">
        <v>289</v>
      </c>
      <c r="H120" s="11">
        <v>50</v>
      </c>
    </row>
    <row r="121" spans="1:8" ht="77.45" customHeight="1" thickBot="1" x14ac:dyDescent="0.3">
      <c r="A121" s="41"/>
      <c r="B121" s="26"/>
      <c r="C121" s="17"/>
      <c r="D121" s="17"/>
      <c r="E121" s="17"/>
      <c r="F121" s="17"/>
      <c r="G121" s="30" t="s">
        <v>8</v>
      </c>
      <c r="H121" s="64">
        <f>SUM(H118:H120,)</f>
        <v>99</v>
      </c>
    </row>
    <row r="122" spans="1:8" ht="126.75" customHeight="1" thickBot="1" x14ac:dyDescent="0.3">
      <c r="A122" s="42"/>
      <c r="B122" s="27"/>
      <c r="C122" s="18" t="s">
        <v>443</v>
      </c>
      <c r="D122" s="18"/>
      <c r="E122" s="18"/>
      <c r="F122" s="19"/>
      <c r="G122" s="31"/>
      <c r="H122" s="63"/>
    </row>
    <row r="123" spans="1:8" x14ac:dyDescent="0.25">
      <c r="A123" s="40">
        <v>20</v>
      </c>
      <c r="B123" s="25" t="s">
        <v>421</v>
      </c>
      <c r="C123" s="15" t="s">
        <v>442</v>
      </c>
      <c r="D123" s="15" t="s">
        <v>441</v>
      </c>
      <c r="E123" s="15" t="s">
        <v>440</v>
      </c>
      <c r="F123" s="15" t="s">
        <v>439</v>
      </c>
      <c r="G123" s="28" t="s">
        <v>264</v>
      </c>
      <c r="H123" s="29"/>
    </row>
    <row r="124" spans="1:8" ht="47.25" x14ac:dyDescent="0.25">
      <c r="A124" s="41"/>
      <c r="B124" s="26"/>
      <c r="C124" s="16"/>
      <c r="D124" s="16"/>
      <c r="E124" s="16"/>
      <c r="F124" s="16"/>
      <c r="G124" s="50" t="s">
        <v>270</v>
      </c>
      <c r="H124" s="11">
        <v>31</v>
      </c>
    </row>
    <row r="125" spans="1:8" x14ac:dyDescent="0.25">
      <c r="A125" s="41"/>
      <c r="B125" s="26"/>
      <c r="C125" s="16"/>
      <c r="D125" s="16"/>
      <c r="E125" s="16"/>
      <c r="F125" s="16"/>
      <c r="G125" s="49" t="s">
        <v>261</v>
      </c>
      <c r="H125" s="11">
        <v>24</v>
      </c>
    </row>
    <row r="126" spans="1:8" ht="105.6" customHeight="1" thickBot="1" x14ac:dyDescent="0.3">
      <c r="A126" s="41"/>
      <c r="B126" s="26"/>
      <c r="C126" s="17"/>
      <c r="D126" s="17"/>
      <c r="E126" s="17"/>
      <c r="F126" s="17"/>
      <c r="G126" s="30" t="s">
        <v>8</v>
      </c>
      <c r="H126" s="64">
        <f>SUM(H124:H125,)</f>
        <v>55</v>
      </c>
    </row>
    <row r="127" spans="1:8" ht="114.75" customHeight="1" thickBot="1" x14ac:dyDescent="0.3">
      <c r="A127" s="42"/>
      <c r="B127" s="27"/>
      <c r="C127" s="18" t="s">
        <v>438</v>
      </c>
      <c r="D127" s="18"/>
      <c r="E127" s="18"/>
      <c r="F127" s="19"/>
      <c r="G127" s="31"/>
      <c r="H127" s="63"/>
    </row>
    <row r="128" spans="1:8" x14ac:dyDescent="0.25">
      <c r="A128" s="40">
        <v>21</v>
      </c>
      <c r="B128" s="25" t="s">
        <v>421</v>
      </c>
      <c r="C128" s="15" t="s">
        <v>437</v>
      </c>
      <c r="D128" s="15" t="s">
        <v>436</v>
      </c>
      <c r="E128" s="15" t="s">
        <v>435</v>
      </c>
      <c r="F128" s="15" t="s">
        <v>434</v>
      </c>
      <c r="G128" s="28" t="s">
        <v>264</v>
      </c>
      <c r="H128" s="29"/>
    </row>
    <row r="129" spans="1:8" ht="63" x14ac:dyDescent="0.25">
      <c r="A129" s="41"/>
      <c r="B129" s="26"/>
      <c r="C129" s="16"/>
      <c r="D129" s="16"/>
      <c r="E129" s="16"/>
      <c r="F129" s="16"/>
      <c r="G129" s="10" t="s">
        <v>433</v>
      </c>
      <c r="H129" s="11">
        <v>36</v>
      </c>
    </row>
    <row r="130" spans="1:8" ht="155.44999999999999" customHeight="1" thickBot="1" x14ac:dyDescent="0.3">
      <c r="A130" s="41"/>
      <c r="B130" s="26"/>
      <c r="C130" s="17"/>
      <c r="D130" s="17"/>
      <c r="E130" s="17"/>
      <c r="F130" s="17"/>
      <c r="G130" s="30" t="s">
        <v>8</v>
      </c>
      <c r="H130" s="64">
        <f>SUM(H129:H129,)</f>
        <v>36</v>
      </c>
    </row>
    <row r="131" spans="1:8" ht="95.25" customHeight="1" thickBot="1" x14ac:dyDescent="0.3">
      <c r="A131" s="42"/>
      <c r="B131" s="27"/>
      <c r="C131" s="18" t="s">
        <v>432</v>
      </c>
      <c r="D131" s="18"/>
      <c r="E131" s="18"/>
      <c r="F131" s="19"/>
      <c r="G131" s="31"/>
      <c r="H131" s="63"/>
    </row>
    <row r="132" spans="1:8" x14ac:dyDescent="0.25">
      <c r="A132" s="40">
        <v>22</v>
      </c>
      <c r="B132" s="25" t="s">
        <v>421</v>
      </c>
      <c r="C132" s="15" t="s">
        <v>431</v>
      </c>
      <c r="D132" s="15" t="s">
        <v>430</v>
      </c>
      <c r="E132" s="15" t="s">
        <v>429</v>
      </c>
      <c r="F132" s="15" t="s">
        <v>428</v>
      </c>
      <c r="G132" s="28" t="s">
        <v>264</v>
      </c>
      <c r="H132" s="29"/>
    </row>
    <row r="133" spans="1:8" x14ac:dyDescent="0.25">
      <c r="A133" s="41"/>
      <c r="B133" s="26"/>
      <c r="C133" s="16"/>
      <c r="D133" s="16"/>
      <c r="E133" s="16"/>
      <c r="F133" s="16"/>
      <c r="G133" s="49" t="s">
        <v>135</v>
      </c>
      <c r="H133" s="11">
        <v>18</v>
      </c>
    </row>
    <row r="134" spans="1:8" ht="94.5" customHeight="1" thickBot="1" x14ac:dyDescent="0.3">
      <c r="A134" s="41"/>
      <c r="B134" s="26"/>
      <c r="C134" s="17"/>
      <c r="D134" s="17"/>
      <c r="E134" s="17"/>
      <c r="F134" s="17"/>
      <c r="G134" s="30" t="s">
        <v>8</v>
      </c>
      <c r="H134" s="64">
        <f>SUM(H133:H133,)</f>
        <v>18</v>
      </c>
    </row>
    <row r="135" spans="1:8" ht="107.25" customHeight="1" thickBot="1" x14ac:dyDescent="0.3">
      <c r="A135" s="42"/>
      <c r="B135" s="27"/>
      <c r="C135" s="18" t="s">
        <v>427</v>
      </c>
      <c r="D135" s="18"/>
      <c r="E135" s="18"/>
      <c r="F135" s="19"/>
      <c r="G135" s="31"/>
      <c r="H135" s="63"/>
    </row>
    <row r="136" spans="1:8" s="65" customFormat="1" x14ac:dyDescent="0.25">
      <c r="A136" s="40">
        <v>23</v>
      </c>
      <c r="B136" s="25" t="s">
        <v>421</v>
      </c>
      <c r="C136" s="15" t="s">
        <v>426</v>
      </c>
      <c r="D136" s="15" t="s">
        <v>425</v>
      </c>
      <c r="E136" s="15" t="s">
        <v>424</v>
      </c>
      <c r="F136" s="15" t="s">
        <v>423</v>
      </c>
      <c r="G136" s="28" t="s">
        <v>264</v>
      </c>
      <c r="H136" s="29"/>
    </row>
    <row r="137" spans="1:8" x14ac:dyDescent="0.25">
      <c r="A137" s="41"/>
      <c r="B137" s="26"/>
      <c r="C137" s="16"/>
      <c r="D137" s="16"/>
      <c r="E137" s="16"/>
      <c r="F137" s="16"/>
      <c r="G137" s="49" t="s">
        <v>135</v>
      </c>
      <c r="H137" s="11">
        <v>18</v>
      </c>
    </row>
    <row r="138" spans="1:8" ht="158.44999999999999" customHeight="1" thickBot="1" x14ac:dyDescent="0.3">
      <c r="A138" s="41"/>
      <c r="B138" s="26"/>
      <c r="C138" s="17"/>
      <c r="D138" s="17"/>
      <c r="E138" s="17"/>
      <c r="F138" s="17"/>
      <c r="G138" s="30" t="s">
        <v>8</v>
      </c>
      <c r="H138" s="64">
        <f>SUM(H137:H137,)</f>
        <v>18</v>
      </c>
    </row>
    <row r="139" spans="1:8" ht="91.5" customHeight="1" thickBot="1" x14ac:dyDescent="0.3">
      <c r="A139" s="42"/>
      <c r="B139" s="27"/>
      <c r="C139" s="18" t="s">
        <v>422</v>
      </c>
      <c r="D139" s="18"/>
      <c r="E139" s="18"/>
      <c r="F139" s="19"/>
      <c r="G139" s="31"/>
      <c r="H139" s="63"/>
    </row>
    <row r="140" spans="1:8" x14ac:dyDescent="0.25">
      <c r="A140" s="40">
        <v>24</v>
      </c>
      <c r="B140" s="25" t="s">
        <v>421</v>
      </c>
      <c r="C140" s="15" t="s">
        <v>420</v>
      </c>
      <c r="D140" s="15" t="s">
        <v>419</v>
      </c>
      <c r="E140" s="15" t="s">
        <v>418</v>
      </c>
      <c r="F140" s="15" t="s">
        <v>417</v>
      </c>
      <c r="G140" s="28" t="s">
        <v>260</v>
      </c>
      <c r="H140" s="29"/>
    </row>
    <row r="141" spans="1:8" ht="48" thickBot="1" x14ac:dyDescent="0.3">
      <c r="A141" s="41"/>
      <c r="B141" s="26"/>
      <c r="C141" s="16"/>
      <c r="D141" s="16"/>
      <c r="E141" s="16"/>
      <c r="F141" s="16"/>
      <c r="G141" s="10" t="s">
        <v>337</v>
      </c>
      <c r="H141" s="11">
        <v>12</v>
      </c>
    </row>
    <row r="142" spans="1:8" x14ac:dyDescent="0.25">
      <c r="A142" s="41"/>
      <c r="B142" s="26"/>
      <c r="C142" s="16"/>
      <c r="D142" s="16"/>
      <c r="E142" s="16"/>
      <c r="F142" s="16"/>
      <c r="G142" s="28" t="s">
        <v>320</v>
      </c>
      <c r="H142" s="29"/>
    </row>
    <row r="143" spans="1:8" ht="78.75" x14ac:dyDescent="0.25">
      <c r="A143" s="41"/>
      <c r="B143" s="26"/>
      <c r="C143" s="16"/>
      <c r="D143" s="16"/>
      <c r="E143" s="16"/>
      <c r="F143" s="16"/>
      <c r="G143" s="10" t="s">
        <v>318</v>
      </c>
      <c r="H143" s="11">
        <v>4</v>
      </c>
    </row>
    <row r="144" spans="1:8" ht="89.45" customHeight="1" thickBot="1" x14ac:dyDescent="0.3">
      <c r="A144" s="41"/>
      <c r="B144" s="26"/>
      <c r="C144" s="17"/>
      <c r="D144" s="17"/>
      <c r="E144" s="17"/>
      <c r="F144" s="17"/>
      <c r="G144" s="30" t="s">
        <v>8</v>
      </c>
      <c r="H144" s="32">
        <f>SUM(H141:H141,H143:H143)</f>
        <v>16</v>
      </c>
    </row>
    <row r="145" spans="1:9" ht="104.25" customHeight="1" thickBot="1" x14ac:dyDescent="0.3">
      <c r="A145" s="42"/>
      <c r="B145" s="27"/>
      <c r="C145" s="18" t="s">
        <v>416</v>
      </c>
      <c r="D145" s="18"/>
      <c r="E145" s="18"/>
      <c r="F145" s="19"/>
      <c r="G145" s="31"/>
      <c r="H145" s="33"/>
    </row>
    <row r="146" spans="1:9" ht="16.5" thickBot="1" x14ac:dyDescent="0.3">
      <c r="A146" s="34" t="s">
        <v>133</v>
      </c>
      <c r="B146" s="35"/>
      <c r="C146" s="35"/>
      <c r="D146" s="35"/>
      <c r="E146" s="36"/>
      <c r="F146" s="37">
        <f>H144+H138+H134+H130+H126+H121+H115+H106+H100+H93+H85+H75+H71+H67+H63+H59+H54+H48+H44+H38+H33+H29+H25+H11</f>
        <v>1084</v>
      </c>
      <c r="G146" s="38"/>
      <c r="H146" s="39"/>
    </row>
    <row r="147" spans="1:9" ht="262.5" customHeight="1" thickBot="1" x14ac:dyDescent="0.3">
      <c r="A147" s="43" t="s">
        <v>9</v>
      </c>
      <c r="B147" s="21"/>
      <c r="C147" s="22" t="s">
        <v>415</v>
      </c>
      <c r="D147" s="23"/>
      <c r="E147" s="23"/>
      <c r="F147" s="24"/>
      <c r="G147" s="12" t="s">
        <v>414</v>
      </c>
      <c r="H147" s="13" t="s">
        <v>413</v>
      </c>
      <c r="I147" s="45"/>
    </row>
    <row r="148" spans="1:9" ht="231.75" customHeight="1" thickBot="1" x14ac:dyDescent="0.3">
      <c r="A148" s="43" t="s">
        <v>9</v>
      </c>
      <c r="B148" s="21"/>
      <c r="C148" s="22" t="s">
        <v>412</v>
      </c>
      <c r="D148" s="23"/>
      <c r="E148" s="23"/>
      <c r="F148" s="24"/>
      <c r="G148" s="12" t="s">
        <v>411</v>
      </c>
      <c r="H148" s="13" t="s">
        <v>410</v>
      </c>
      <c r="I148" s="45"/>
    </row>
  </sheetData>
  <sheetProtection algorithmName="SHA-512" hashValue="A7BzFNKhrGUPJyeFV/jgIX7aaaYi+ADnUdU0sgr1ru/Blc4FMRU8mWZ7stlo6ZySaBWxFMQqZDvNHi/Yl6/UcQ==" saltValue="uYhkS1wPi6Nc6KcLS1XD/Q==" spinCount="100000" sheet="1" formatCells="0" formatColumns="0" formatRows="0" insertColumns="0" insertRows="0" insertHyperlinks="0" sort="0" autoFilter="0"/>
  <autoFilter ref="A1:H484" xr:uid="{00000000-0009-0000-0000-000000000000}"/>
  <mergeCells count="252">
    <mergeCell ref="D69:D71"/>
    <mergeCell ref="E69:E71"/>
    <mergeCell ref="F69:F71"/>
    <mergeCell ref="E95:E100"/>
    <mergeCell ref="F95:F100"/>
    <mergeCell ref="C102:C106"/>
    <mergeCell ref="D102:D106"/>
    <mergeCell ref="E102:E106"/>
    <mergeCell ref="F102:F106"/>
    <mergeCell ref="F140:F144"/>
    <mergeCell ref="C61:C63"/>
    <mergeCell ref="D61:D63"/>
    <mergeCell ref="E61:E63"/>
    <mergeCell ref="F61:F63"/>
    <mergeCell ref="C65:C67"/>
    <mergeCell ref="D65:D67"/>
    <mergeCell ref="E65:E67"/>
    <mergeCell ref="F65:F67"/>
    <mergeCell ref="C69:C71"/>
    <mergeCell ref="A140:A145"/>
    <mergeCell ref="B140:B145"/>
    <mergeCell ref="G140:H140"/>
    <mergeCell ref="G142:H142"/>
    <mergeCell ref="G144:G145"/>
    <mergeCell ref="H144:H145"/>
    <mergeCell ref="C145:F145"/>
    <mergeCell ref="C140:C144"/>
    <mergeCell ref="D140:D144"/>
    <mergeCell ref="E140:E144"/>
    <mergeCell ref="A136:A139"/>
    <mergeCell ref="B136:B139"/>
    <mergeCell ref="G136:H136"/>
    <mergeCell ref="G138:G139"/>
    <mergeCell ref="H138:H139"/>
    <mergeCell ref="C139:F139"/>
    <mergeCell ref="C136:C138"/>
    <mergeCell ref="D136:D138"/>
    <mergeCell ref="E136:E138"/>
    <mergeCell ref="F136:F138"/>
    <mergeCell ref="A132:A135"/>
    <mergeCell ref="B132:B135"/>
    <mergeCell ref="G132:H132"/>
    <mergeCell ref="G134:G135"/>
    <mergeCell ref="H134:H135"/>
    <mergeCell ref="C135:F135"/>
    <mergeCell ref="C132:C134"/>
    <mergeCell ref="D132:D134"/>
    <mergeCell ref="E132:E134"/>
    <mergeCell ref="F132:F134"/>
    <mergeCell ref="A128:A131"/>
    <mergeCell ref="B128:B131"/>
    <mergeCell ref="G128:H128"/>
    <mergeCell ref="G130:G131"/>
    <mergeCell ref="H130:H131"/>
    <mergeCell ref="C131:F131"/>
    <mergeCell ref="C128:C130"/>
    <mergeCell ref="D128:D130"/>
    <mergeCell ref="E128:E130"/>
    <mergeCell ref="F128:F130"/>
    <mergeCell ref="A123:A127"/>
    <mergeCell ref="B123:B127"/>
    <mergeCell ref="G123:H123"/>
    <mergeCell ref="G126:G127"/>
    <mergeCell ref="H126:H127"/>
    <mergeCell ref="C127:F127"/>
    <mergeCell ref="C123:C126"/>
    <mergeCell ref="D123:D126"/>
    <mergeCell ref="E123:E126"/>
    <mergeCell ref="F123:F126"/>
    <mergeCell ref="G121:G122"/>
    <mergeCell ref="H121:H122"/>
    <mergeCell ref="C122:F122"/>
    <mergeCell ref="C117:C121"/>
    <mergeCell ref="D117:D121"/>
    <mergeCell ref="E117:E121"/>
    <mergeCell ref="F117:F121"/>
    <mergeCell ref="G102:H102"/>
    <mergeCell ref="A146:E146"/>
    <mergeCell ref="F146:H146"/>
    <mergeCell ref="A147:B147"/>
    <mergeCell ref="C147:F147"/>
    <mergeCell ref="H106:H107"/>
    <mergeCell ref="C107:F107"/>
    <mergeCell ref="A117:A122"/>
    <mergeCell ref="B117:B122"/>
    <mergeCell ref="G117:H117"/>
    <mergeCell ref="C95:C100"/>
    <mergeCell ref="D95:D100"/>
    <mergeCell ref="A148:B148"/>
    <mergeCell ref="C148:F148"/>
    <mergeCell ref="B95:B101"/>
    <mergeCell ref="G95:H95"/>
    <mergeCell ref="G106:G107"/>
    <mergeCell ref="H100:H101"/>
    <mergeCell ref="C101:F101"/>
    <mergeCell ref="B102:B107"/>
    <mergeCell ref="C77:C85"/>
    <mergeCell ref="D77:D85"/>
    <mergeCell ref="E77:E85"/>
    <mergeCell ref="F77:F85"/>
    <mergeCell ref="C87:C93"/>
    <mergeCell ref="D87:D93"/>
    <mergeCell ref="E87:E93"/>
    <mergeCell ref="F87:F93"/>
    <mergeCell ref="A108:A116"/>
    <mergeCell ref="B108:B116"/>
    <mergeCell ref="G108:H108"/>
    <mergeCell ref="G115:G116"/>
    <mergeCell ref="H115:H116"/>
    <mergeCell ref="C116:F116"/>
    <mergeCell ref="C108:C115"/>
    <mergeCell ref="D108:D115"/>
    <mergeCell ref="E108:E115"/>
    <mergeCell ref="F108:F115"/>
    <mergeCell ref="F73:F75"/>
    <mergeCell ref="C76:F76"/>
    <mergeCell ref="G98:H98"/>
    <mergeCell ref="G100:G101"/>
    <mergeCell ref="B77:B86"/>
    <mergeCell ref="G77:H77"/>
    <mergeCell ref="G83:H83"/>
    <mergeCell ref="G85:G86"/>
    <mergeCell ref="H85:H86"/>
    <mergeCell ref="C86:F86"/>
    <mergeCell ref="G69:H69"/>
    <mergeCell ref="G71:G72"/>
    <mergeCell ref="H71:H72"/>
    <mergeCell ref="C72:F72"/>
    <mergeCell ref="B87:B94"/>
    <mergeCell ref="G87:H87"/>
    <mergeCell ref="G93:G94"/>
    <mergeCell ref="H93:H94"/>
    <mergeCell ref="C94:F94"/>
    <mergeCell ref="C73:C75"/>
    <mergeCell ref="F13:F25"/>
    <mergeCell ref="B27:B30"/>
    <mergeCell ref="G27:H27"/>
    <mergeCell ref="G29:G30"/>
    <mergeCell ref="H29:H30"/>
    <mergeCell ref="C30:F30"/>
    <mergeCell ref="C27:C29"/>
    <mergeCell ref="D27:D29"/>
    <mergeCell ref="E27:E29"/>
    <mergeCell ref="F27:F29"/>
    <mergeCell ref="B13:B26"/>
    <mergeCell ref="G13:H13"/>
    <mergeCell ref="G21:H21"/>
    <mergeCell ref="G23:H23"/>
    <mergeCell ref="G25:G26"/>
    <mergeCell ref="H25:H26"/>
    <mergeCell ref="C26:F26"/>
    <mergeCell ref="C13:C25"/>
    <mergeCell ref="D13:D25"/>
    <mergeCell ref="E13:E25"/>
    <mergeCell ref="B2:B12"/>
    <mergeCell ref="G2:H2"/>
    <mergeCell ref="G11:G12"/>
    <mergeCell ref="H11:H12"/>
    <mergeCell ref="C12:F12"/>
    <mergeCell ref="C2:C11"/>
    <mergeCell ref="D2:D11"/>
    <mergeCell ref="E2:E11"/>
    <mergeCell ref="F2:F11"/>
    <mergeCell ref="A2:A12"/>
    <mergeCell ref="A13:A26"/>
    <mergeCell ref="A27:A30"/>
    <mergeCell ref="A65:A68"/>
    <mergeCell ref="A69:A72"/>
    <mergeCell ref="A31:A34"/>
    <mergeCell ref="A35:A39"/>
    <mergeCell ref="A40:A45"/>
    <mergeCell ref="A46:A49"/>
    <mergeCell ref="A50:A55"/>
    <mergeCell ref="F31:F33"/>
    <mergeCell ref="A73:A76"/>
    <mergeCell ref="A77:A86"/>
    <mergeCell ref="A87:A94"/>
    <mergeCell ref="A95:A101"/>
    <mergeCell ref="A102:A107"/>
    <mergeCell ref="A56:A60"/>
    <mergeCell ref="A61:A64"/>
    <mergeCell ref="D73:D75"/>
    <mergeCell ref="E73:E75"/>
    <mergeCell ref="E35:E38"/>
    <mergeCell ref="F35:F38"/>
    <mergeCell ref="B31:B34"/>
    <mergeCell ref="G31:H31"/>
    <mergeCell ref="G33:G34"/>
    <mergeCell ref="H33:H34"/>
    <mergeCell ref="C34:F34"/>
    <mergeCell ref="C31:C33"/>
    <mergeCell ref="D31:D33"/>
    <mergeCell ref="E31:E33"/>
    <mergeCell ref="D40:D44"/>
    <mergeCell ref="E40:E44"/>
    <mergeCell ref="F40:F44"/>
    <mergeCell ref="B35:B39"/>
    <mergeCell ref="G35:H35"/>
    <mergeCell ref="G38:G39"/>
    <mergeCell ref="H38:H39"/>
    <mergeCell ref="C39:F39"/>
    <mergeCell ref="C35:C38"/>
    <mergeCell ref="D35:D38"/>
    <mergeCell ref="D46:D48"/>
    <mergeCell ref="E46:E48"/>
    <mergeCell ref="F46:F48"/>
    <mergeCell ref="B40:B45"/>
    <mergeCell ref="G40:H40"/>
    <mergeCell ref="G42:H42"/>
    <mergeCell ref="G44:G45"/>
    <mergeCell ref="H44:H45"/>
    <mergeCell ref="C45:F45"/>
    <mergeCell ref="C40:C44"/>
    <mergeCell ref="C50:C54"/>
    <mergeCell ref="D50:D54"/>
    <mergeCell ref="E50:E54"/>
    <mergeCell ref="F50:F54"/>
    <mergeCell ref="B46:B49"/>
    <mergeCell ref="G46:H46"/>
    <mergeCell ref="G48:G49"/>
    <mergeCell ref="H48:H49"/>
    <mergeCell ref="C49:F49"/>
    <mergeCell ref="C46:C48"/>
    <mergeCell ref="H75:H76"/>
    <mergeCell ref="G67:G68"/>
    <mergeCell ref="H67:H68"/>
    <mergeCell ref="C68:F68"/>
    <mergeCell ref="B69:B72"/>
    <mergeCell ref="B50:B55"/>
    <mergeCell ref="G50:H50"/>
    <mergeCell ref="G54:G55"/>
    <mergeCell ref="H54:H55"/>
    <mergeCell ref="C55:F55"/>
    <mergeCell ref="B56:B60"/>
    <mergeCell ref="G56:H56"/>
    <mergeCell ref="G59:G60"/>
    <mergeCell ref="H59:H60"/>
    <mergeCell ref="C60:F60"/>
    <mergeCell ref="C56:C59"/>
    <mergeCell ref="D56:D59"/>
    <mergeCell ref="E56:E59"/>
    <mergeCell ref="F56:F59"/>
    <mergeCell ref="B61:B64"/>
    <mergeCell ref="B65:B68"/>
    <mergeCell ref="B73:B76"/>
    <mergeCell ref="G61:H61"/>
    <mergeCell ref="G63:G64"/>
    <mergeCell ref="H63:H64"/>
    <mergeCell ref="C64:F64"/>
    <mergeCell ref="G65:H65"/>
    <mergeCell ref="G73:H73"/>
    <mergeCell ref="G75:G76"/>
  </mergeCells>
  <pageMargins left="0.39370078740157483" right="0.27559055118110237" top="0.51181102362204722" bottom="0.47244094488188981" header="0.31496062992125984" footer="0.26"/>
  <pageSetup paperSize="9" scale="91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6.2</vt:lpstr>
      <vt:lpstr>6.3</vt:lpstr>
      <vt:lpstr>6.4.1</vt:lpstr>
      <vt:lpstr>6.4.2</vt:lpstr>
      <vt:lpstr>6.4.3</vt:lpstr>
      <vt:lpstr>6.4.4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2025-07-24T12:05:21Z</dcterms:modified>
</cp:coreProperties>
</file>