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ipar\Könnyűipari technikus\"/>
    </mc:Choice>
  </mc:AlternateContent>
  <xr:revisionPtr revIDLastSave="0" documentId="13_ncr:1_{018F9F22-A9FC-4113-8FB8-8544882BD66C}"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0" r:id="rId2"/>
    <sheet name="6.4.1" sheetId="17" r:id="rId3"/>
    <sheet name="6.4.2" sheetId="18" r:id="rId4"/>
    <sheet name="6.4.3" sheetId="22" r:id="rId5"/>
    <sheet name="6.4.4" sheetId="19" r:id="rId6"/>
    <sheet name="6.4.5" sheetId="21" r:id="rId7"/>
  </sheets>
  <definedNames>
    <definedName name="_xlnm._FilterDatabase" localSheetId="0" hidden="1">'6.2'!$A$1:$H$435</definedName>
    <definedName name="_xlnm._FilterDatabase" localSheetId="1" hidden="1">'6.3'!$A$1:$H$382</definedName>
    <definedName name="_xlnm._FilterDatabase" localSheetId="2" hidden="1">'6.4.1'!$A$1:$H$506</definedName>
    <definedName name="_xlnm._FilterDatabase" localSheetId="3" hidden="1">'6.4.2'!$A$1:$H$424</definedName>
    <definedName name="_xlnm._FilterDatabase" localSheetId="4" hidden="1">'6.4.3'!$A$1:$H$445</definedName>
    <definedName name="_xlnm._FilterDatabase" localSheetId="5" hidden="1">'6.4.4'!$A$1:$H$490</definedName>
    <definedName name="_xlnm._FilterDatabase" localSheetId="6" hidden="1">'6.4.5'!$A$1:$H$414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2" l="1"/>
  <c r="F107" i="22" s="1"/>
  <c r="H12" i="22"/>
  <c r="H23" i="22"/>
  <c r="H27" i="22"/>
  <c r="H31" i="22"/>
  <c r="H35" i="22"/>
  <c r="H41" i="22"/>
  <c r="H45" i="22"/>
  <c r="H49" i="22"/>
  <c r="H62" i="22"/>
  <c r="H66" i="22"/>
  <c r="H72" i="22"/>
  <c r="H77" i="22"/>
  <c r="H81" i="22"/>
  <c r="H87" i="22"/>
  <c r="H91" i="22"/>
  <c r="H97" i="22"/>
  <c r="H101" i="22"/>
  <c r="H105" i="22"/>
  <c r="H4" i="21" l="1"/>
  <c r="H8" i="21"/>
  <c r="H12" i="21"/>
  <c r="H17" i="21"/>
  <c r="H23" i="21"/>
  <c r="H32" i="21"/>
  <c r="H42" i="21"/>
  <c r="H53" i="21"/>
  <c r="H60" i="21"/>
  <c r="H65" i="21"/>
  <c r="H69" i="21"/>
  <c r="F76" i="21" s="1"/>
  <c r="H74" i="21"/>
  <c r="H8" i="20" l="1"/>
  <c r="H14" i="20"/>
  <c r="H20" i="20"/>
  <c r="H26" i="20"/>
  <c r="H30" i="20"/>
  <c r="H34" i="20"/>
  <c r="H41" i="20"/>
  <c r="F43" i="20"/>
  <c r="H7" i="19" l="1"/>
  <c r="H12" i="19"/>
  <c r="H16" i="19"/>
  <c r="H23" i="19"/>
  <c r="H32" i="19"/>
  <c r="H39" i="19"/>
  <c r="H46" i="19"/>
  <c r="H55" i="19"/>
  <c r="H62" i="19"/>
  <c r="H68" i="19"/>
  <c r="H74" i="19"/>
  <c r="H81" i="19"/>
  <c r="H89" i="19"/>
  <c r="H106" i="19"/>
  <c r="H112" i="19"/>
  <c r="H116" i="19"/>
  <c r="H133" i="19"/>
  <c r="H140" i="19"/>
  <c r="H147" i="19"/>
  <c r="F174" i="19" s="1"/>
  <c r="H155" i="19"/>
  <c r="H161" i="19"/>
  <c r="H166" i="19"/>
  <c r="H172" i="19"/>
  <c r="H13" i="18" l="1"/>
  <c r="H19" i="18"/>
  <c r="H23" i="18"/>
  <c r="H29" i="18"/>
  <c r="H35" i="18"/>
  <c r="H39" i="18"/>
  <c r="H44" i="18"/>
  <c r="H54" i="18"/>
  <c r="H60" i="18"/>
  <c r="H64" i="18"/>
  <c r="H68" i="18"/>
  <c r="H72" i="18"/>
  <c r="H76" i="18"/>
  <c r="H80" i="18"/>
  <c r="F86" i="18" s="1"/>
  <c r="H84" i="18"/>
  <c r="H13" i="17" l="1"/>
  <c r="H26" i="17"/>
  <c r="H34" i="17"/>
  <c r="H58" i="17"/>
  <c r="H70" i="17"/>
  <c r="H87" i="17"/>
  <c r="H102" i="17"/>
  <c r="H114" i="17"/>
  <c r="H120" i="17"/>
  <c r="H130" i="17"/>
  <c r="F167" i="17" s="1"/>
  <c r="H137" i="17"/>
  <c r="H142" i="17"/>
  <c r="H149" i="17"/>
  <c r="H155" i="17"/>
  <c r="H165" i="17"/>
  <c r="H95" i="1" l="1"/>
  <c r="H91" i="1"/>
  <c r="H84" i="1"/>
  <c r="H77" i="1"/>
  <c r="H71" i="1"/>
  <c r="H67" i="1"/>
  <c r="H61" i="1"/>
  <c r="H53" i="1"/>
  <c r="H48" i="1"/>
  <c r="H41" i="1"/>
  <c r="H35" i="1"/>
  <c r="H30" i="1"/>
  <c r="H26" i="1"/>
  <c r="H18" i="1"/>
  <c r="H13" i="1"/>
  <c r="H9" i="1"/>
  <c r="H4" i="1"/>
  <c r="F97" i="1" l="1"/>
</calcChain>
</file>

<file path=xl/sharedStrings.xml><?xml version="1.0" encoding="utf-8"?>
<sst xmlns="http://schemas.openxmlformats.org/spreadsheetml/2006/main" count="1403" uniqueCount="786">
  <si>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</si>
  <si>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</si>
  <si>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</si>
  <si>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</si>
  <si>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</si>
  <si>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</si>
  <si>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</si>
  <si>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</si>
  <si>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</si>
  <si>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</si>
  <si>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Tárgykészítéshez kiválasztja és előkészíti a kreatív ipari ágazatra jellemző különféle alapanyagokat, hozzájuk segéd- és kellékanyagokat rendel.</t>
  </si>
  <si>
    <t>Ismeri a kreatív ipari ágazatban használt alap-, segéd- és kellékanyagok fajtáit, sajátos tulajdonságait, felhasználásuk módjait.</t>
  </si>
  <si>
    <t>Törekszik az alap- és segédanyagok szakszerű és gazdaságos felhasználására. Nyitott új anyagok megismerésére, felhasználására, és az új technikai megoldások alkalmazására.</t>
  </si>
  <si>
    <t>Önállóan választja ki és használja az ágazatra jellemző alap-, segéd- és kellékanyagokat.</t>
  </si>
  <si>
    <t xml:space="preserve">Alap- segéd- és kellékanyag normaszükségletet számol, alkalmazza a különböző mértékegység-átváltásokat. </t>
  </si>
  <si>
    <t>Tudja az anyagmennyiség számításának módszereit és az SI mértékegységek átváltását, összefüggéseiben érti és ismeri az anyagnorma táblázatokat.</t>
  </si>
  <si>
    <t xml:space="preserve">Törekszik a pontos, precíz számításokra és mérőeszköz használatra, mérési pontosságra. </t>
  </si>
  <si>
    <t xml:space="preserve">A mérési és számítási feladatokat önállóan végzi, saját munkájával kapcsolatban önellenőrzést végez. </t>
  </si>
  <si>
    <t>Szakszerűen használja a mérőeszközöket.</t>
  </si>
  <si>
    <t xml:space="preserve">Alkalmazói szinten ismeri az alap-, segéd- és kellék-anyagok méréséhez szükséges mérőeszközöket, azok használatát. </t>
  </si>
  <si>
    <t>A mérőeszközök használatakor törekszik a pontos, precíz munkavégzésre.</t>
  </si>
  <si>
    <t>Betartja a mérőeszközök rendeltetésszerű és szabályos használatára vonatkozó szabályokat.</t>
  </si>
  <si>
    <t>Kiválasztja, munkára előkészíti, rendeltetésszerűen használja és karbantartja a kreatív ipari ágazatra jellemző alapvető eszközöket, gépeket és berendezéseket.</t>
  </si>
  <si>
    <t>Ismeri a kreatív ipari ágazatban használt eszközök, gépek, berendezések fajtáit, jellemzőit, használatukat és karbantartásuk módját.</t>
  </si>
  <si>
    <t xml:space="preserve">Törekszik eszközeit, gépeit, berendezéseit rendeltetésszerűen használni, munkavégzésre képes állapotban tartani. </t>
  </si>
  <si>
    <t xml:space="preserve">Felelősséggel, az előírásoknak megfelelően használja az eszközt, gépet, berendezést, és szükség esetén gondoskodik a karbantartásról. </t>
  </si>
  <si>
    <t xml:space="preserve"> Előkészíti és fenntartja a munkaterületet a munkavédelmi előírásoknak megfelelően.</t>
  </si>
  <si>
    <t xml:space="preserve">Ismeri a tevékenységre vonatkozó tűz-, munka-, baleset-, egészség- és környezetvédelmi előírásokat, a hulladékkezelés szabályait és módszereit. </t>
  </si>
  <si>
    <t>Elkötelezett munkakörnyezetére, tudatosan tisztaságot, rendet tart.</t>
  </si>
  <si>
    <t xml:space="preserve"> Betartja a tűz-, munka-, baleset-, egészség- és környezetvédelmi előírásokat, a hulladékkezelés szabályait, és munkakörnyezetében ügyel ezek betartására.</t>
  </si>
  <si>
    <t xml:space="preserve">Használja a kreatív ipari ágazatra jellemző alapmintákat és formákat. </t>
  </si>
  <si>
    <t xml:space="preserve">Ismeri a kreatív ipari ágazatban használt gyártmányok, termékek, alapminták és formák fajtáit, jellemzőit. </t>
  </si>
  <si>
    <t>Értékként tekint a meglévő minták és formák alkalmazására, és motivált azok kreatív felhasználásában.</t>
  </si>
  <si>
    <t>A minták és formák használata során betartja a minőségbiztosítási, minőségvédelmi előírásokat.</t>
  </si>
  <si>
    <t>Adott munkafolyamathoz technológiai, műszaki dokumentációt használ.</t>
  </si>
  <si>
    <t xml:space="preserve"> Ismeri a gyártási eljárások technológiai, műszaki dokumentumainak fajtáit, hagyományos és digitális elérési és tárolási módjait.</t>
  </si>
  <si>
    <t xml:space="preserve"> Fogékony és nyitott a terméktervezés vagy gyártás folyamatainak digitális eszközökkel, programokkal való támogatásának megismerésében, a technológiai és műszaki dokumentációk terveinek elkészítésében.</t>
  </si>
  <si>
    <t>Vezetői útmutatás alapján, a termelési folyamatoknak és a technológiai előírásoknak megfelelően alkalmazza a műszaki dokumentációt.</t>
  </si>
  <si>
    <t>Bemutatja a művészettörténet nagy stíluskorszakait, irányzatait.</t>
  </si>
  <si>
    <t>Ismeri a különböző kultúrákat, azok építészeti, szobrászati, festészeti, iparművészeti és viselettörténeti alkotásait, társadalmi hátterét.</t>
  </si>
  <si>
    <t xml:space="preserve">Nyitott a művészet- és viselettörténet korszakaira vonatkozó ismereteinek bővítésére. </t>
  </si>
  <si>
    <t>Felismeri a képzőművészet és az iparművészet sajátos jellemzőit, az egyes területekhez tartozó művészeti ágakat.</t>
  </si>
  <si>
    <t>Ismeri az alkalmazott és autonóm művészet céljait. Megnevezi a képzőművészeti és tárgyalkotó technikákat, anyagokat.</t>
  </si>
  <si>
    <t>Kritikai attitűddel egyénileg, vagy csoportosan kutatómunkát végez. Kialakul a képzőművészeti és tárgyalkotó szakmák iránti tisztelete, megbecsülése.</t>
  </si>
  <si>
    <t>Alkalmazza a kreatív iparban használt alapvető irodai szoftvereket és digitális képalkotó programokat.</t>
  </si>
  <si>
    <t xml:space="preserve">Alkalmazói szinten ismeri az alapvető irodai szoftvereket és digitális képalkotó programokat. </t>
  </si>
  <si>
    <t>Nyitott új, a kor elvárásainak, igényeinek és újításainak megfelelő informatikai szoftverek megismerésére, elsajátítására.</t>
  </si>
  <si>
    <t>Munkavégzése során önállóan, felelősségteljesen, és az elvárt gyakorlatnak megfelelően használja az informatikai eszközöket, programokat.</t>
  </si>
  <si>
    <t>Munkája képi és digitális dokumentálásához információkat, adatokat, képeket, dokumentumokat gyűjt, rendszerez és felhasznál.</t>
  </si>
  <si>
    <t>Ismeri a forráskeresés és gyűjtés platformjait és lehetőségeit.</t>
  </si>
  <si>
    <t>Kialakul a szakmai kíváncsisága, nyitott a kreatív ipar új eredményei, innovációi iránt, törekszik azok megismerésére, megértésére és alkalmazására.</t>
  </si>
  <si>
    <t>Felelősségtudattal rendelkezik és reflektál saját tevékenységei eredményére.</t>
  </si>
  <si>
    <t>A kreatív iparban használt műszaki- és tervdokumentációt állít össze, prezentációt készít.</t>
  </si>
  <si>
    <t>Ismeri a műszaki- és tervdokumentáció- és prezentációkészítés szoftvereit és szabályait, tartalmi elemeit és formai követelményeit.</t>
  </si>
  <si>
    <t>Érthetőségre, pontosságra és precizitásra törekszik a műszaki- és tervdokumentáció összeállítása során.</t>
  </si>
  <si>
    <t>Vezetői útmutatás alapján állítja össze a műszaki- és tervdokumentációt, prezentációt.</t>
  </si>
  <si>
    <t>Képes a rajzeszközöket sokoldalúan használni, az alapvető síkmértani, műszaki rajzi szerkesztéseket elvégezni.</t>
  </si>
  <si>
    <t>Ismeri a különböző rajzeszközöket, ábrázolási módokat, képalkotási szabályokat.</t>
  </si>
  <si>
    <t>Törekszik az arányérzék, szemmérték, döntési képesség fejlesztésére.</t>
  </si>
  <si>
    <t>Önállóan végez alapvető síkmértani, műszaki rajzi szerkesztéseket, betartja a szerkesztési szabályokat.</t>
  </si>
  <si>
    <t>Egyszerűbb műszaki ábrákat, szerkesztett vagy metszeti ábrázolásokat értelmez.</t>
  </si>
  <si>
    <t>Ismeri az egyszerűbb műszaki ábrák, szerkesztett vagy metszeti ábrázolások elemeit.</t>
  </si>
  <si>
    <t>Kialakul a tiszta, precíz, gondos, átlátható munkavégzés iránti igénye.</t>
  </si>
  <si>
    <t>Megfigyelés vagy minta utáni szabadkézi rajzot készít.</t>
  </si>
  <si>
    <t>Ismeri a szín- és formavilágot, annak alkalmazási lehetőségét.</t>
  </si>
  <si>
    <t>Törekszik a harmóniára és esztétikai érzéke fejlesztésére.</t>
  </si>
  <si>
    <t>Önálló elképzelés alapján modell, minta, vázlat, makett segítségével egyszerű alap szakma-specifikus (bőr/textil/ruha/porce-lán/gipsz/kerámia/fa/papír) terméket alkot.</t>
  </si>
  <si>
    <t>Ismeri és definiálja az egyszerű terméktechnológiai folyamatokat, módszereket és munkaműveleteket.</t>
  </si>
  <si>
    <t>Törekszik a gyors, hatékony és minőségi munkavégzésre.</t>
  </si>
  <si>
    <t>Betartja a terméktechnológiai és minőségbiztosítási előírásokat és szabályokat.</t>
  </si>
  <si>
    <t>Megkülönbözteti és csoportosítja a kreatív iparág főbb termékcsoportjait és sajátosságait.</t>
  </si>
  <si>
    <t>Ismeri a kreatív iparág főbb termékcsoportjait és sajátosságaikat.</t>
  </si>
  <si>
    <t>Nyitott a kreatív ipari ágazat főbb termékcsoportjainak megismerésére.</t>
  </si>
  <si>
    <t>Művészettörténeti alapismeretek</t>
  </si>
  <si>
    <t>Művészettörténet a kezdetektől az ókorig</t>
  </si>
  <si>
    <t>A középkor művészettörténetének nagy korszakai (román, gótika)</t>
  </si>
  <si>
    <t>Az újkor művészettörténetének nagy korszakai (reneszánsz, barokk-rokokó stílus)</t>
  </si>
  <si>
    <t>19-20. századforduló európai és magyar építészete, iparművészete</t>
  </si>
  <si>
    <t>18-19. század művészeti irányzatai (klaszszicizmus, romantika, realizmus)</t>
  </si>
  <si>
    <t>20. század - a modern művészet törekvései (klasszikus avantgardtól a posztmodernig)</t>
  </si>
  <si>
    <t>Munkahelyi egészség és biztonság</t>
  </si>
  <si>
    <t>Kreatív műhely</t>
  </si>
  <si>
    <t>Digitális szakmai ismeretek</t>
  </si>
  <si>
    <t>Ábrázolási gyakorlat</t>
  </si>
  <si>
    <t>Balesetvédelem, munkabiztonság, munka- egészség, műhelyrend</t>
  </si>
  <si>
    <t>Az ágazatban használatos alapanyagok,
segédanyagok és kellékanyagok ismerete, kiválasztása</t>
  </si>
  <si>
    <t>Az ágazatban használt műszaki ismeretek, dokumentációk felhasználása</t>
  </si>
  <si>
    <t>Az ágazatban előforduló gyártmányok, termékek, alapminták</t>
  </si>
  <si>
    <t>Szabadkézi ábrázolás</t>
  </si>
  <si>
    <t>Műszaki ábrázolás</t>
  </si>
  <si>
    <t>Az ágazatban előforduló munkafolyamatok megismerése, gyakorlása</t>
  </si>
  <si>
    <t>Szövegszerkesztő program használata</t>
  </si>
  <si>
    <t>Táblázatkezelő program használata</t>
  </si>
  <si>
    <t>Internet használata</t>
  </si>
  <si>
    <t>Műszaki dokumentáció</t>
  </si>
  <si>
    <t>Színek és formák kialakítása, hatása, összehangolása</t>
  </si>
  <si>
    <t>Veszélyes anyagok kezelése</t>
  </si>
  <si>
    <t>Környezet- és tűzvédelem, újrahasznosítás</t>
  </si>
  <si>
    <t>Az ágazatban alkalmazott kéziszerszámok, gépek, berendezések megismerése, használata</t>
  </si>
  <si>
    <t>"C" MUNKAVÉDELEM A KÖNNYŰIPARBAN (5. sor)</t>
  </si>
  <si>
    <t>"A" KREATÍV ALAPISMERETEK (1; 2; 3; 17. sor)</t>
  </si>
  <si>
    <t>"B" KREATÍV MUNKAFOLYAMAT (4; 6; 7; 16. sor)</t>
  </si>
  <si>
    <t>"D" MŰVÉSZETTÖRTÉNET (8; 9. sor)</t>
  </si>
  <si>
    <t>"E" DIGITÁLIS ISMERETEK A KÖNNYŰIPARBAN (10; 11; 12. sor)</t>
  </si>
  <si>
    <t>"F" ÁBRÁZOLÁSI ALAPISMERETEK (13; 14; 15. sor)</t>
  </si>
  <si>
    <r>
      <t>A tananyagelemek és a deszkriptorok projektszemléletű kapcsolódása:</t>
    </r>
    <r>
      <rPr>
        <sz val="11"/>
        <color theme="1"/>
        <rFont val="Franklin Gothic Book"/>
        <family val="2"/>
        <charset val="238"/>
      </rPr>
      <t xml:space="preserve"> 
Projekt szemléletű oktatás során a tanulók megismerik az ágazatban használatos termékeket, alapformákat, alapmintákat, valamint a műveleteket és azok sorrendjét. Elsajátítják az alkalmazott kéziszerszámok és gépek megnevezését, használatát és karbantartását. A projekt célja, hogy képesek legyenek adott feladathoz megállapítani a műveleti sorrendet, kiválasztani a szükséges szerszámokat, gépeket és eszközöket, majd azokkal szakszerűen, pontosan és precízen végezni a műveleteket, a minőségi és esztétikai elvárások figyelembevételével elkészítve a terméket.</t>
    </r>
  </si>
  <si>
    <r>
      <t xml:space="preserve">A tananyagelemek és a deszkriptorok projektszemléletű kapcsolódása: 
</t>
    </r>
    <r>
      <rPr>
        <sz val="11"/>
        <color theme="1"/>
        <rFont val="Franklin Gothic Book"/>
        <family val="2"/>
        <charset val="238"/>
      </rPr>
      <t>A projekt szemléletű oktatás során a tanulók megismerkednek a könnyűipari alap-, segéd- és kellékanyagokkal, valamint azok felhasználhatóságával. Megtanulják az egyes anyagfajták azon tulajdonságait, amelyeket a szabás és a gyártás folyamata során figyelembe kell venni. Az oktatás során megtapasztalják, hogy az egyes alaptechnológiákhoz milyen tulajdonságú alapanyagot kell választani.</t>
    </r>
  </si>
  <si>
    <r>
      <t xml:space="preserve">A tananyagelemek és a deszkriptorok projektszemléletű kapcsolódása: 
</t>
    </r>
    <r>
      <rPr>
        <sz val="11"/>
        <color theme="1"/>
        <rFont val="Franklin Gothic Book"/>
        <family val="2"/>
        <charset val="238"/>
      </rPr>
      <t>A projekt célja, hogy a tanulók képesek legyenek az ágazat területén tárgyak, termékek méréséhez szükséges mérőeszközöket használni, terület-, kerület- és térfogatszámítást végezni, valamint mértékegységeket és azok átváltásait alkalmazni. Legyenek képesek adott feladathoz önállóan alkatrészjegyzéket és anyagnormaszámítást készíteni. Az alap- és segédanyagok ismerete mellett fontos az anyagok beszerzésének ismerete is. Ehhez nélkülözhetetlen a tiszta felület és az anyagnormaszámítás. Az ismeretek alapján a tanulók meg tudják határozni, hogy egy termék elkészítéséhez mennyi anyag szükséges, és honnan érdemes olcsóbban beszerezni vagy megrendelni az egyes anyagokat.</t>
    </r>
  </si>
  <si>
    <r>
      <t xml:space="preserve">A tananyagelemek és a deszkriptorok projektszemléletű kapcsolódása: 
</t>
    </r>
    <r>
      <rPr>
        <sz val="11"/>
        <color theme="1"/>
        <rFont val="Franklin Gothic Book"/>
        <family val="2"/>
        <charset val="238"/>
      </rPr>
      <t>A könnyűipari szakmákban alapvető követelmény a mérőeszközök, vonalzók pontos használata. Szükség van minta készítésénél, anyagnormaszámításnál, a szabás során és az egyes műveletek jelölésénél egyaránt. A vonalzó, körző és szögmérő használatát a tanulók alapszerkesztésnél tudják begyakorolni. A projekt célja, hogy a tanulók képesek legyenek egyszerűbb műszaki ábrák, szerkesztett vagy metszeti ábrázolások értelmezésére.</t>
    </r>
  </si>
  <si>
    <r>
      <t xml:space="preserve">A tananyagelemek és a deszkriptorok projektszemléletű kapcsolódása: 
</t>
    </r>
    <r>
      <rPr>
        <sz val="11"/>
        <rFont val="Franklin Gothic Book"/>
        <family val="2"/>
        <charset val="238"/>
      </rPr>
      <t xml:space="preserve">A projekt szemléletű oktatás lehetővé teszi, hogy a tanulók megismerjék a termékkészítés első művelete a szabás ahol fontos a minőségi követelmények betartása. A szabás után a tanulók megismerik az előkészítő, díszítő és </t>
    </r>
    <r>
      <rPr>
        <sz val="11"/>
        <color theme="1"/>
        <rFont val="Franklin Gothic Book"/>
        <family val="2"/>
        <charset val="238"/>
      </rPr>
      <t xml:space="preserve">összeállító műveleteket. Az eszközök és gépek biztonságos használata mellett megtanulják a gépek karban tartását, tisztítását. Munkájuk során a műveleteknek megfelelő eszközöket és gépeket tanulják meg kiválasztani és a hozzájuk tartozó minőségi követelményeket. A szerszámok használata során fejlődjenek a tanulók műszaki ismeretei, tárgyalkotó képességei, alakuljon ki az ágazati szakmák műveléséhez szükséges pontosság, kitartás, felelőség szemlélete. </t>
    </r>
  </si>
  <si>
    <r>
      <t xml:space="preserve">A tananyagelemek és a deszkriptorok projektszemléletű kapcsolódása: 
</t>
    </r>
    <r>
      <rPr>
        <sz val="11"/>
        <color theme="1"/>
        <rFont val="Franklin Gothic Book"/>
        <family val="2"/>
        <charset val="238"/>
      </rPr>
      <t>Projekt szemléletű oktatás során a könnyűipari szakmákban fontos gépek, eszközök biztonságos használatának elsajátítása, a gépek karbantartása. A tanulók a szakmai előírások tudatában, a gazdaságos anyagfelhasználás és fenntarthatóság elveinek szem előtt tartásával végzik munkájukat. Feladatuk végzése közben igyekeznek minimálisra csökkenteni a hulladéktermelést, így odafigyelve a környezetszennyezésre. A munka-, tűz- és környezetvédelmi előírások alapos ismerete garantálja a biztonságos munkavégzést.</t>
    </r>
  </si>
  <si>
    <r>
      <t xml:space="preserve">A tananyagelemek és a deszkriptorok projektszemléletű kapcsolódása: 
</t>
    </r>
    <r>
      <rPr>
        <sz val="11"/>
        <color theme="1"/>
        <rFont val="Franklin Gothic Book"/>
        <family val="2"/>
        <charset val="238"/>
      </rPr>
      <t>Projekt szemléletű oktatás során a tanulók megismerkednek az alapminta szerkesztési lehetőségeivel, az alap- és szabászminta közötti különbségekkel, valamint az egyes technológiák alapmintáival és a varrási, behajtási többlettel. A divattrendek elemzése során megtanulják, milyen szín-, anyag- és formai követelményeknek kell megfelelni egy eladható terméknek. Ismereteket szereznek az egyes alkatrészek (fedél, előrész, felsőrész stb.) formai lehetőségeiről, díszíthetőségéről és eldarabolási formáiról. A projektmunka keretében ugyanazt a termékmintát különböző méretben, formában és díszítéssel készítik el.</t>
    </r>
  </si>
  <si>
    <r>
      <t>A tananyagelemek és a deszkriptorok projektszemléletű kapcsolódása:</t>
    </r>
    <r>
      <rPr>
        <b/>
        <sz val="11"/>
        <rFont val="Franklin Gothic Book"/>
        <family val="2"/>
        <charset val="238"/>
      </rPr>
      <t xml:space="preserve"> 
</t>
    </r>
    <r>
      <rPr>
        <sz val="11"/>
        <rFont val="Franklin Gothic Book"/>
        <family val="2"/>
        <charset val="238"/>
      </rPr>
      <t>A projektszemléletű oktatás során a tanulók megismerik a művészettörténet nagy stíluskorszakainak, irányzatainak egyedi jellemzőit. Az oktatás célja, hogy a tanulók tisztában legyenek az építészet, szobrászat, festészet, graf</t>
    </r>
    <r>
      <rPr>
        <sz val="11"/>
        <color theme="1"/>
        <rFont val="Franklin Gothic Book"/>
        <family val="2"/>
        <charset val="238"/>
      </rPr>
      <t>ika és iparművészet műfaji sajátosságaival. Kutatómunkát végeznek az interneten stíluskorszakokról és híres művészekről. Tanári segítséggel megbízható forrásokat fedeznek fel (pl. múzeumi honlapok). A kutatás eredményeit digitális formában mutatják be társainak.</t>
    </r>
  </si>
  <si>
    <r>
      <t>A tananyagelemek és a deszkriptorok projektszemléletű kapcsolódása:</t>
    </r>
    <r>
      <rPr>
        <sz val="11"/>
        <color theme="1"/>
        <rFont val="Franklin Gothic Book"/>
        <family val="2"/>
        <charset val="238"/>
      </rPr>
      <t xml:space="preserve"> 
A projektek során a tanulók legyenek képesek felismerni egy-egy stíluskorszak vagy jelentős alkotó stílusjegyeit, anyaghasználatát és technikai megoldásait. Ismerjék a különböző kultúrák és művészeti alkotások társadalmi hátterét, valamint az adott korok, korszakok és stílusirányzatok kiemelkedő alkotóit. Legyenek képesek azonosítani a művészettörténet jelentős alkotásait.</t>
    </r>
  </si>
  <si>
    <r>
      <t xml:space="preserve">A tananyagelemek és a deszkriptorok projektszemléletű kapcsolódása: 
</t>
    </r>
    <r>
      <rPr>
        <sz val="11"/>
        <color theme="1"/>
        <rFont val="Franklin Gothic Book"/>
        <family val="2"/>
        <charset val="238"/>
      </rPr>
      <t>A tanulók ismerjék a szövegszerkesztő, a táblázatkezelő program használatának lehetőségét, alapjait. A projektfeladatok során legyenek képesek önállóan egyszerű szöveg írására, formázására, képek beillesztésére, leírások, dokumentációk szerkesztésére. Táblázatkezelő programban táblák használatával legyenek képesek alkatrészjegyzék, mérettáblázat, megrendelők, árajánlatok, anyagnorma-táblázatok elkészítésre.</t>
    </r>
  </si>
  <si>
    <r>
      <t>A tananyagelemek és a deszkriptorok projektszemléletű kapcsolódása:</t>
    </r>
    <r>
      <rPr>
        <sz val="11"/>
        <color theme="1"/>
        <rFont val="Franklin Gothic Book"/>
        <family val="2"/>
        <charset val="238"/>
      </rPr>
      <t xml:space="preserve"> 
A tanulók megismerik az internet használatának alapjait és lehetőségeit. Internetes felületen megtanulnak szakmai információkat gyűjteni az ágazatban használt eszközökről, anyagokról és termékekről. A prezentációkészítő program segítségével ismereteiket és tapasztalataikat be tudják mutatni a tanórán. A projekt célja, hogy a tanulók képesek legyenek önállóan egyszerű szövegeket írni, formázni, képeket beilleszteni, valamint leírásokat és dokumentációkat szerkeszteni.</t>
    </r>
  </si>
  <si>
    <r>
      <t xml:space="preserve">A tananyagelemek és a deszkriptorok projektszemléletű kapcsolódása: 
</t>
    </r>
    <r>
      <rPr>
        <sz val="11"/>
        <color theme="1"/>
        <rFont val="Franklin Gothic Book"/>
        <family val="2"/>
        <charset val="238"/>
      </rPr>
      <t>A tanulók az előzetes ismereteiket műszaki dokumentációban foglalják össze. A termék technológiai folyamata mellett alkatrészjegyzéket és anyagnorma-szükséglet táblázatot is készítenek. A munkafolyamatokat képek beszúrásával szemléltetik. Az éves munkájukat prezentáció formájában összeállítják és bemutatják a többieknek.</t>
    </r>
  </si>
  <si>
    <r>
      <t>A tananyagelemek és a deszkriptorok projektszemléletű kapcsolódása:</t>
    </r>
    <r>
      <rPr>
        <sz val="11"/>
        <color theme="1"/>
        <rFont val="Franklin Gothic Book"/>
        <family val="2"/>
        <charset val="238"/>
      </rPr>
      <t xml:space="preserve"> 
A könnyűipari szakmákban alapvető követelmény a mérőeszközök, vonalzók pontos használata. A tanulók a vonalzó, körző és szögmérő használatát alapszerkesztés során gyakorolják. Képesek párhuzamosok és merőlegesek, valamint különböző szögek megszerkesztésére. Az ismereteket síkidomok szerkesztésével mélyítik el.</t>
    </r>
  </si>
  <si>
    <r>
      <t xml:space="preserve">A tananyagelemek és a deszkriptorok projektszemléletű kapcsolódása: 
</t>
    </r>
    <r>
      <rPr>
        <sz val="11"/>
        <color theme="1"/>
        <rFont val="Franklin Gothic Book"/>
        <family val="2"/>
        <charset val="238"/>
      </rPr>
      <t>A tanulók a projektoktatás során megismerkednek a vetületi rajzkészítés szabályaival és azok alkalmazásával, amely segíti térlátásuk fejlődését. Az axonometrikus ábrázolási módok és szabályok ismerete alapot nyújt a modellrajz készítéséhez szükséges szabályok elsajátításához. Fontos, hogy a tanulókban kialakuljon a megfigyelésen vagy mintán alapuló szabadkézi rajzolás képessége, fejlődjön szemmértékük, arányérzékük és döntési készségük.</t>
    </r>
  </si>
  <si>
    <r>
      <t xml:space="preserve">A tananyagelemek és a deszkriptorok projektszemléletű kapcsolódása: 
</t>
    </r>
    <r>
      <rPr>
        <sz val="11"/>
        <color theme="1"/>
        <rFont val="Franklin Gothic Book"/>
        <family val="2"/>
        <charset val="238"/>
      </rPr>
      <t>A tanulók a projektoktatás során megismerkednek a perspektivikus ábrázolási módokkal, és alkalmazzák azokat a képalkotás során. Megtanulják a térbeli formák síkbeli ábrázolását az arányok, az elhelyezkedések és a formák megtartásával. Megismerik a gazdag szín- és formavilágot, valamint annak az ágazatban való alkalmazását. Fejlesztik harmónia iránti igényüket és esztétikai szemléletüket.</t>
    </r>
  </si>
  <si>
    <r>
      <t xml:space="preserve">A tananyagelemek és a deszkriptorok projektszemléletű kapcsolódása: 
</t>
    </r>
    <r>
      <rPr>
        <sz val="11"/>
        <color theme="1"/>
        <rFont val="Franklin Gothic Book"/>
        <family val="2"/>
        <charset val="238"/>
      </rPr>
      <t>A tanulók megismerik az ágazatban használatos termékeket, alapformákat, alapmintákat, műveleteket, műveleti sorrendet, valamint az alkalmazott kéziszerszámokat, azok biztonságos használatát és karbantartását. A projektmunka célja, hogy képesek legyenek megállapítani a műveleti sorrendet az adott feladathoz, kiválasztani a szükséges szerszámokat, gépeket és eszközöket, és azokkal szakszerű, pontos, precíz műveleteket végezni, valamint elkészíteni a terméket a minőségi és esztétikai elvárások figyelembevételével. Ha szükséges, a műszaki dokumentáció alapján szakszerűen végezzék el a műveleteket.</t>
    </r>
  </si>
  <si>
    <r>
      <t xml:space="preserve">A tananyagelemek és a deszkriptorok projektszemléletű kapcsolódása: 
</t>
    </r>
    <r>
      <rPr>
        <sz val="11"/>
        <color theme="1"/>
        <rFont val="Franklin Gothic Book"/>
        <family val="2"/>
        <charset val="238"/>
      </rPr>
      <t>A tanulók megismerik és rendszerezik a kreatív ipar termékeit és azok jellemzőit. Munkájuk során képessé válnak arra, hogy digitális ismereteik felhasználásával információkat gyűjtsenek, ismereteiket fejlesszék és rendszerezzék, majd digitális képi formában mutassák be azokat. A projekt elvárt célja, hogy a tanulók a bemutató előadás során pontosan és szakszerűen használják a szakmai kifejezéseket.</t>
    </r>
  </si>
  <si>
    <t>Egyszerű kreatív-ipari terméket készít. A tanulók feladata egy egyszerű termék elkészítése, amely során bemutatják szakmai ismereteiket, valamint a gépek és eszközök biztonságos használatát. 
A feladat mindenkinek ugyanaz, csak a díszítésben és az anyagválasztásban lesznek egyediek. 
A projekt feladat során kiválasztják a termékhez szükséges alap- és segédanyagokat, majd adott minta alapján kiszabják azokat. A szabás után elvégzik az előkészítő és díszítő műveleteket, majd összeillesztik az alkatrészeket ragasztással vagy varrással. 
A kész terméken elvégzik a befejező műveleteket. 
A feladatot egyéni munkában készítik el. 
Az elkészítés tanműhelyben, a szükséges eszközök és gépek alkalmazásával történik. 
Az elkészült munkákat közösen értékelik, és kiválasztják a legjobbakat. 
Az értékeléshez közös szempontokat alakítanak ki, melyek között szerepel a kreativitás, az ötlet, az anyagválasztás és a kivitelezés.</t>
  </si>
  <si>
    <t>"Munkáim bemutatása" címmel digitális prezentáció elkészítése és előadása a többiek előtt. 
A tanulók a tanév során elkészített műveleteket és termékeket megfelelő minőségben lefényképezik. 
Ezeknek a képeknek a felhasználásával, szövegkiegészítéssel digitális prezentációt készítenek, amely bemutatja szakmai fejlődésüket. 
A tanulók előzetes szakmai ismereteikre támaszkodva mutatják be a projektfeladatot. 
A feladat fontos része a szakmailag pontos megfogalmazás a termékekről és a műveletekről. 
A projektmunka egyéni munkát igényel. 
A tanulók egymás előadásait meghallgatva kiválasztják a legjobbakat, majd megbeszélik a fejlesztendő területeket. A bemutatók előtt közösen értékelési szempontokat határoznak meg. 
Az előadásokhoz projektor és számítógép szükséges.</t>
  </si>
  <si>
    <t>Ágazati alapoktatás összes óraszáma:</t>
  </si>
  <si>
    <r>
      <t>időkeret:</t>
    </r>
    <r>
      <rPr>
        <sz val="11"/>
        <color theme="1"/>
        <rFont val="Franklin Gothic Book"/>
        <family val="2"/>
        <charset val="238"/>
      </rPr>
      <t xml:space="preserve"> 8 óra</t>
    </r>
  </si>
  <si>
    <r>
      <t>időkeret:</t>
    </r>
    <r>
      <rPr>
        <sz val="11"/>
        <color theme="1"/>
        <rFont val="Franklin Gothic Book"/>
        <family val="2"/>
        <charset val="238"/>
      </rPr>
      <t xml:space="preserve"> 15 óra</t>
    </r>
  </si>
  <si>
    <r>
      <t xml:space="preserve">Kapcsolódó tananyagegységek: 
</t>
    </r>
    <r>
      <rPr>
        <sz val="11"/>
        <color theme="1"/>
        <rFont val="Franklin Gothic Book"/>
        <family val="2"/>
        <charset val="238"/>
      </rPr>
      <t>"A", "B", "C"</t>
    </r>
  </si>
  <si>
    <r>
      <t xml:space="preserve">Kapcsolódó tananyagegységek: 
</t>
    </r>
    <r>
      <rPr>
        <sz val="11"/>
        <color theme="1"/>
        <rFont val="Franklin Gothic Book"/>
        <family val="2"/>
        <charset val="238"/>
      </rPr>
      <t>"A", "C", "D"</t>
    </r>
  </si>
  <si>
    <r>
      <t xml:space="preserve">időkeret: </t>
    </r>
    <r>
      <rPr>
        <sz val="11"/>
        <color theme="1"/>
        <rFont val="Franklin Gothic Book"/>
        <family val="2"/>
        <charset val="238"/>
      </rPr>
      <t>15 óra</t>
    </r>
  </si>
  <si>
    <t>Szakirányú oktatás összes óraszáma:</t>
  </si>
  <si>
    <t>Befejező műveletek</t>
  </si>
  <si>
    <t>Érthetőségre, pontosságra törekszik a dokumentumok elkészítése során.</t>
  </si>
  <si>
    <t>Betartja a minőségbiztosítás, minőségirányítás szabályrendszerét és előírásait.</t>
  </si>
  <si>
    <t>Szem előtt tartja a minőségbiztosítási utasításokat, előírásokat, szabályokat.</t>
  </si>
  <si>
    <t>Hulladékgazdálkodás</t>
  </si>
  <si>
    <t>Munka-, környezet-, tűzvédelem, hulladékgazdálkodás</t>
  </si>
  <si>
    <t>Törekszik a technológiai előírások maradéktalan betartására.</t>
  </si>
  <si>
    <t>Tetszőleges szabászati dokumentáció készítése</t>
  </si>
  <si>
    <t>Betartja a műszaki dokumentáció, technológia szakmai előírásait.</t>
  </si>
  <si>
    <t>Törekszik a technológiai utasítások pontos és szakszerű betartására.</t>
  </si>
  <si>
    <t>Szabásminták, sablonok fajtái, készítésük</t>
  </si>
  <si>
    <t>Szem előtt tartja a minták alkalmazásának és felhasználásának szabályait, a termelés során betartandó előírásait.</t>
  </si>
  <si>
    <t>Környezetvédelem, fenntarthatóság</t>
  </si>
  <si>
    <t>Anyag- és áruismeret</t>
  </si>
  <si>
    <t>A normaszámítást önállóan végzi, önellenőrzést végez.</t>
  </si>
  <si>
    <t>Törekszik a pontos és precíz norma-meghatározásra.</t>
  </si>
  <si>
    <t>Dokumentáció készítése egy tervezett termék anyagmintáiból, kellékeiből</t>
  </si>
  <si>
    <t>Ragasztóanyagok fajtái, felhasználása</t>
  </si>
  <si>
    <t>Papíranyagok fajtái, gyártása, felhasználása</t>
  </si>
  <si>
    <t>Törekszik az anyagok szakszerű, optimális, gazdaságos felhasználására.</t>
  </si>
  <si>
    <r>
      <t xml:space="preserve">időkeret: </t>
    </r>
    <r>
      <rPr>
        <sz val="11"/>
        <color theme="1"/>
        <rFont val="Franklin Gothic Book"/>
        <family val="2"/>
        <charset val="238"/>
      </rPr>
      <t>8 óra</t>
    </r>
  </si>
  <si>
    <r>
      <t xml:space="preserve">időkeret: </t>
    </r>
    <r>
      <rPr>
        <sz val="11"/>
        <color theme="1"/>
        <rFont val="Franklin Gothic Book"/>
        <family val="2"/>
        <charset val="238"/>
      </rPr>
      <t>16 óra</t>
    </r>
  </si>
  <si>
    <t>Talpfelerősítés</t>
  </si>
  <si>
    <t>A fárafoglalás műveletei</t>
  </si>
  <si>
    <t>A fárafoglalás előkészítő műveletei</t>
  </si>
  <si>
    <t>Elkötelezett a biztonságos munkavégzés mellett.</t>
  </si>
  <si>
    <t>Nyitott a cipőipar főbb termékcsoportjainak megismerésére.</t>
  </si>
  <si>
    <t>Ismeri a cipőipar termékcsoportjait és sajátosságait.</t>
  </si>
  <si>
    <t>Megkülönbözteti és csoportosítja a cipőipar főbb termékcsoportjait és sajátosságait.</t>
  </si>
  <si>
    <t>Modelltervezés</t>
  </si>
  <si>
    <t>Ismeri a cipőiparban használt szakrajzokat, metszeti ábrákat, műszaki leírásokat.</t>
  </si>
  <si>
    <t>Elkészíti, összeállítja, megtervezi a cipőipari szakrajzokat, metszeti ábrákat.</t>
  </si>
  <si>
    <t>A lábbeli-gyártás során befejező, ellenőrző, minőségbiztosítási feladatokat végez.</t>
  </si>
  <si>
    <t>Különleges felsőrészek gyártása</t>
  </si>
  <si>
    <t>Munkavégzése során önállóan termelési (előkészítési, szabászati, felsőrész-gyártási, aljaüzemi) tevékenységet végez.</t>
  </si>
  <si>
    <t>Ismeri és definiálja a terméktechnológiai folyamatokat, módszereket és munkaműveleteket.</t>
  </si>
  <si>
    <t>Pontosságra és precizitásra törekszik a modelltervezés, minta- és szériagyártás során.</t>
  </si>
  <si>
    <t>Használja a cipőiparra jellemző mintákat, etalonokat, szériákat.</t>
  </si>
  <si>
    <t>Ismeri a cipőiparban használt eszközök, gépek, berendezések fajtáit, jellemzőit, működésüket, használatukat és karbantartásuk módját.</t>
  </si>
  <si>
    <t>Kiválasztja, munkára előkészíti, rendeltetésszerűen használja és karbantartja az egyes munkaművelethez szükséges cipőipari eszközöket, gépeket, berendezéseket.</t>
  </si>
  <si>
    <t>Műbőrök, műanyagok</t>
  </si>
  <si>
    <t>Textilanyagok</t>
  </si>
  <si>
    <t>A legoptimálisabb anyagkiválasztáshoz szakszerűen használja a megfelelő anyagvizsgálati berendezéseket, eszközöket.</t>
  </si>
  <si>
    <t>Cipőkészítéshez kiválasztja és előkészíti a szükséges alap-, segéd- és kellékanyagokat.</t>
  </si>
  <si>
    <t>Szakmairányok közös óraszáma:</t>
  </si>
  <si>
    <t>Tűzvédelem</t>
  </si>
  <si>
    <t>Munka-, környezet-és tűzvédelem, hulladékgazdálkodás</t>
  </si>
  <si>
    <t>Elkötelezi magát a természeti intelligencia kialakítására, a környezetvédelmi feladatvállalásra, a zöld gazdaság megteremtésére.</t>
  </si>
  <si>
    <t>Ismeri a munka-, tűz-, baleset- és környezetvédelmi előírásokat, szabályokat.</t>
  </si>
  <si>
    <t>A munka-, tűz-, baleset- és környezetvédelmi előírásokat szem előtt tartva végzi munkáját, energiatakarékos technológiákat alkalmaz, hulladékképződést megelőzve.</t>
  </si>
  <si>
    <t>Munkavállalói alapismeretek (új)</t>
  </si>
  <si>
    <t>Elkötelezett a szakmája iránt, folyamatosan bővíti a szakmai elméleti, gyakorlati és vállalkozási ismereteit.</t>
  </si>
  <si>
    <t>Érti a vállalkozói tevékenység gazdasági, jogi feltételeit, adminisztratív és szervezési hátterét.</t>
  </si>
  <si>
    <t>Gyártást támogató új technológiák, gépek, eszközök (új)</t>
  </si>
  <si>
    <t>Motivált a hatékonyságnövelő rendszerek alkalmazásában, a jobb eredmények elérésében.</t>
  </si>
  <si>
    <t>Ismeri a könnyűiparban használt szakkifejezéseket magyar és a tanult idegen nyelven. Ismeri a szakmájában hatékonyan alkalmazható kommunikáció képi, digitális formáit.</t>
  </si>
  <si>
    <t>A könnyűipari termék előállítása során folytatott kommunikációban a szakmai kifejezéseket helyesen alkalmazza magyar és a tanult idegen nyelven.</t>
  </si>
  <si>
    <t>Táblázatszerkesztés, szakmai táblázatok készítése</t>
  </si>
  <si>
    <t>Szakmai információk keresése az interneten</t>
  </si>
  <si>
    <t>Divatinformációk, kiállítások, vásárok</t>
  </si>
  <si>
    <t>Munkájának minél magasabb szintű ellátásához önállóan szakmai információgyűjtést végez.</t>
  </si>
  <si>
    <t>Munkája során szem előtt tartja az iparág folyamatos változásait, fejlődéseit, törekszik a folyamatos önképzésre.</t>
  </si>
  <si>
    <t>Ismeri a divat változásait (színtrendek, anyagok, formák), jellemzőit.</t>
  </si>
  <si>
    <t>A legújabb trendeknek megfelelően divat- és szakmai információkat gyűjt.</t>
  </si>
  <si>
    <r>
      <t xml:space="preserve">Kapcsolódó tananyagegységek:
</t>
    </r>
    <r>
      <rPr>
        <sz val="11"/>
        <color theme="1"/>
        <rFont val="Franklin Gothic Book"/>
        <family val="2"/>
        <charset val="238"/>
      </rPr>
      <t>"A"</t>
    </r>
  </si>
  <si>
    <t>Felelősen dönt az átalakítás és javítás szükségességéről, korrigálja saját vagy mások hibáit.</t>
  </si>
  <si>
    <t>Szem előtt tartja a terápiás céllal készített ortopéd cipő rendeltetésszerű használhatóságát a teljes kihordási időre.</t>
  </si>
  <si>
    <t>Elvégzi az ortopédiai lábbeli átalakítását és javítását.</t>
  </si>
  <si>
    <t>A terápiás cél elérése érdekében törekszik a szakszerű munkavégzésre, nyitott új módszerek, technológiák megismerésére.</t>
  </si>
  <si>
    <t>Törekszik a precíz, méretpontos munkavégzésre, az ortopédiai terápiás cél elérésére.</t>
  </si>
  <si>
    <t>Részletesen és összefüggőségében ismeri az ortopédiai lábbelik csoportjait, alap (mechanikai vagy vegyi) technológiai változatait, összeszerelési műveleteit.</t>
  </si>
  <si>
    <t>Munkája során szem előtt tartja az ortopédiai diagnózist, valamint a korrekció meghatározásait.</t>
  </si>
  <si>
    <t>Meghatározza a rendelésre készülő ortopédcipő gyártásának technológiáját.</t>
  </si>
  <si>
    <t>Önállóan választja ki az ortopédiai cipőkészítésben jellemzően alkalmazott, minőségi alap-, segéd- és kellékanyagokat.</t>
  </si>
  <si>
    <t>Átfogóan ismeri az ortopédiai cipőkészítésben használt alap-, segéd- és kellékanyagok fajtáit, sajátos tulajdonságait, felhasználásuk módjait.</t>
  </si>
  <si>
    <t>A mérési és számítási feladatokat önállóan végzi, saját munkájával kapcsolatban önellenőrzést végez.</t>
  </si>
  <si>
    <t>Törekszik a pontos, precíz számításokra.</t>
  </si>
  <si>
    <t>Elkötelezett a minőségi munkavégzésre, digitális eszközök alkalmazására.</t>
  </si>
  <si>
    <t>Azonosítja a dokumentációban meghatározott indikációt, és ismeri a deformációnak megfelelő szerkesztési módszereket.</t>
  </si>
  <si>
    <t>Egyedi dokumentáció alapján - a láb deformációjától függő - lábbeli alapmintát tervez, szerkeszt.</t>
  </si>
  <si>
    <t>Önállóan végez egyedi méretvételi feladatokat, szerkesztéseket, betartja a szerkesztési szabályokat.</t>
  </si>
  <si>
    <t>A méretvétel és modellrajz készítésekor törekszik az áttekinthetőségre, érthetőségre és a pontos munkavégzésre.</t>
  </si>
  <si>
    <t>Alkalmazói szinten ismeri az egyedi modell tervezéséhez szükséges szakorvosi indikációkat, a beépítendő tartozékok méretezését.</t>
  </si>
  <si>
    <t>Nyitott az új, informatikai szoftverek megismerésére, elsajátítására.</t>
  </si>
  <si>
    <t>Az ortopédiai cipőkészítő szakma gyakorlásához szükséges informatikai eszközöket, programokat használ.</t>
  </si>
  <si>
    <t>Figyelemmel kíséri és nyitott az új ortopédiai cipőkészítéshez kapcsolódó technológiák alkalmazására.</t>
  </si>
  <si>
    <t>Felismeri, és fajták szerint azonosítja az egyes ortopéd cipőkészítési alaptechnológiákat.</t>
  </si>
  <si>
    <t>Alkalmazza az ortopédcipő gyártásának alaptechnológiáit.</t>
  </si>
  <si>
    <t>Alkalmazói szinten ismeri az ortopédiai eszközök készítésére vonatkozó hatályos egészségügyi jogszabályokat, előírásokat, indikációkat. Ismeri az ortopédiai fogalmakat.</t>
  </si>
  <si>
    <t>Betartja a technológiai és minőségbiztosítási előírásokat és szabályokat az ortopédiai lábbeli készítése során.</t>
  </si>
  <si>
    <t>Törekszik az alap- és segédanyagok szakszerű és gazdaságos felhasználására, a minőségi munkavégzésre.</t>
  </si>
  <si>
    <t>Megtervezi és megszervezi a gazdaságos és hatékony ortopédiai lábbeli készítés munkafolyamatát.</t>
  </si>
  <si>
    <t>Felelősséget vállal az általa használt eszközökért, gépekért, berendezésekért, azok rendeltetésszerű használatáért, és szükség esetén gondoskodik a karbantartásról, javíttatásról.</t>
  </si>
  <si>
    <r>
      <t xml:space="preserve">Kapcsolódó tananyagegységek:
</t>
    </r>
    <r>
      <rPr>
        <sz val="11"/>
        <color theme="1"/>
        <rFont val="Franklin Gothic Book"/>
        <family val="2"/>
        <charset val="238"/>
      </rPr>
      <t>"B", "C"</t>
    </r>
  </si>
  <si>
    <r>
      <t xml:space="preserve">időkeret: </t>
    </r>
    <r>
      <rPr>
        <sz val="11"/>
        <color theme="1"/>
        <rFont val="Franklin Gothic Book"/>
        <family val="2"/>
        <charset val="238"/>
      </rPr>
      <t>6 óra</t>
    </r>
  </si>
  <si>
    <t>Alkatrész-technológia</t>
  </si>
  <si>
    <t>Varrástechnológiai alapok</t>
  </si>
  <si>
    <t>Betartja a tűz-, munka-, baleset-, egészség- és környezetvédelmi előírásokat, a hulladékkezelés szabályait, és munkakörnyezetében ügyel ezek betartására.</t>
  </si>
  <si>
    <t>Felelősséget vállal az éghajlatváltozással és a fenntartható fejlődéssel kapcsolatos ismeretek, készségek és attitűdök fejlesztéséért, szem előtt tartva az energiahatékonyságot, a hulladékgazdálkodást, a vízgazdálkodást és a fenntartható fejlődést.</t>
  </si>
  <si>
    <r>
      <t xml:space="preserve">időkeret: </t>
    </r>
    <r>
      <rPr>
        <sz val="11"/>
        <color theme="1"/>
        <rFont val="Franklin Gothic Book"/>
        <family val="2"/>
        <charset val="238"/>
      </rPr>
      <t>20 óra</t>
    </r>
  </si>
  <si>
    <t>Egyszerű bőrfeldolgozó-ipari terméket készítenek (kesztyű, szőrmeárú). A tanulók feladata egy egyszerű kesztyű vagy szűcsipari termék elkészítése, amely során bemutatják szakmai ismereteiket, a gépek és eszközök biztonságos használatát, valamint a műszaki dokumentáció készítésének ismereteit. A feladat mindenkinek ugyanaz (alapkesztyű, mancskesztyű, szűcs termék – sapka, boa...), csak a méretben, díszítésben és az anyagválasztásban lesznek egyediek. A projektfeladatban kiválasztják a termékhez szükséges alap- és segédanyagokat, majd azokat saját készítésű minta alapján kiszabják. Szabás után elvégzik az előkészítő és díszítő műveleteket, majd ragasztással és varrással összeerősítik az alkatrészeket. A kész terméken elvégzik a befejező műveleteket. Az elkészült termékhez elkészítik a műszaki dokumentációt (modellrajz, alapminta szerkesztve, méretezve, valamint a technológiai sorrend). A feladatot egyéni munkában végzik. A feladat elkészítése tanműhelyben történik, a szükséges eszközök és gépek felhasználásával. Az elkészült munkákat közösen értékelik, és kiválasztják a legjobbakat. Az értékeléshez közös szempontrendszert alakítanak ki (kreativitás, ötlet, anyagválasztás, kivitelezés).</t>
  </si>
  <si>
    <t>Egyszerű női táskát készítenek. A tanulók feladata egy egyszerű termék elkészítése, amely során bemutatják szakmai ismereteiket, a gépek és eszközök biztonságos használatát, valamint a műszaki dokumentáció készítésének ismereteit. A feladathoz mindenki ugyanazt a táska alapmintáit kapja meg, csak egy alkatrész egyedi elkészítésében és az anyag- illetve kellékválasztásban lesznek egyediek. (Ha ez egy fedeles táska, akkor mindenki más fedélformát tervez; ha húzózáras, akkor az előrészt kell más-más formában eldarabolni és összeállítani.) A projektfeladat során kiválasztják a termékhez szükséges alap- és segédanyagokat, majd azokat adott minta alapján kiszabják. Szabás után elvégzik az előkészítő és díszítő műveleteket, majd ragasztással és varrással összeerősítik az alkatrészeket. A kész terméken elvégzik a befejező műveleteket. Az elkészült termékhez elkészítik a műszaki dokumentációt (modellrajz, alapminta szerkesztve, méretezve, valamint a technológiai sorrend). A feladatot egyéni munkában végzik. A feladat elkészítése tanműhelyben történik, a szükséges eszközök és gépek felhasználásával. Az elkészült munkákat közösen értékelik, és kiválasztják a legjobbakat. Az értékeléshez közös szempontrendszert alakítanak ki (kreativitás, ötlet, anyagválasztás, kivitelezés).</t>
  </si>
  <si>
    <t>Bőrdíszműipari apróárut készítenek. A tanulók feladata egy egyszerű termék elkészítése, amely során bemutatják szakmai ismereteiket, a gépek és eszközök biztonságos használatát, valamint a műszaki dokumentáció készítésének ismereteit. A feladat mindenkinek ugyanaz (irattartó, pénztárca), csak a méretben, a díszítésben és az anyagválasztásban lesznek egyediek. A projektfeladat során kiválasztják a termékhez szükséges alap- és segédanyagokat, majd azokat saját készítésű minta alapján kiszabják. Szabás után elvégzik az előkészítő és díszítő műveleteket, majd ragasztással és varrással összeerősítik az alkatrészeket. A kész terméken elvégzik a befejező műveleteket. Az elkészült termékhez elkészítik a műszaki dokumentációt (modellrajz, alapminta szerkesztve, méretezve, valamint a technológiai sorrend). A feladatot egyéni munkában végzik. A munka tanműhelyben történik, a szükséges eszközök és gépek felhasználásával. Az elkészült munkákat közösen értékelik, és kiválasztják a legjobbakat. Az értékeléshez közös szempontrendszert alakítanak ki (kreativitás, ötlet, anyagválasztás, kivitelezés).</t>
  </si>
  <si>
    <r>
      <t xml:space="preserve">A tananyagelemek és a deszkriptorok projektszemléletű kapcsolódása: 
</t>
    </r>
    <r>
      <rPr>
        <sz val="11"/>
        <rFont val="Franklin Gothic Book"/>
        <family val="2"/>
        <charset val="238"/>
      </rPr>
      <t>Egy lehetséges projektfeladat célja, hogy a tanuló a termeléshatékonyság optimalizálása érdekében terveket készítsen a bőrfeldolgozó üzemek létesítésére és működtetésére. A tanuló elkötelezett a környezettudatos, zöld beruházások és a bőrfeldolgozó-ipar iránt. Ismeretei alapján kidolgozza a működtetési tervet, figyelembe véve a környezetvédelmi szabályokat és a hulladékkezelés előírásait.</t>
    </r>
  </si>
  <si>
    <t>Tetszőleges termék esetében az összeszerelő-, befejező műveletek dokumentációjának elkészítése</t>
  </si>
  <si>
    <t>Bőrfeldolgozó-ipari termékek gyártása</t>
  </si>
  <si>
    <t>Dokumentáció készítése a szakterület hulladékgazdálkodásról</t>
  </si>
  <si>
    <t xml:space="preserve"> Munka-, környezet-, tűzvédelem, hulladékgazdálkodás</t>
  </si>
  <si>
    <t>Bőrfeldolgozó-ipari tervezőrendszerek ismerete, alkalmazása</t>
  </si>
  <si>
    <t>Dokumentáció készítése egy adott üzem szervezéséről</t>
  </si>
  <si>
    <t>Bőrfeldolgozó-ipari üzemek gyártásszervezése, gyártásirányítása</t>
  </si>
  <si>
    <t>Gyártásirányítás, szakmai informatika</t>
  </si>
  <si>
    <t>Új megoldásokat kezdeményez a termeléshatékonyság optimalizálásának érdekében.</t>
  </si>
  <si>
    <t>Elkötelezett a környezettudatos, zöld beruházások és bőrfeldolgozó-ipari üzemek működése iránt.</t>
  </si>
  <si>
    <t>Átfogó ismeretekkel rendelkezik az üzemek működtetésére és irányítására vonatkozóan.</t>
  </si>
  <si>
    <t>Terveket készít és kidolgoz bőrfeldolgozó-ipari üzemek létesítésére és működtetésére.</t>
  </si>
  <si>
    <t>"F" GYÁRTÁSSZERVEZÉS A BŐRFELDOLGOZÓ-IPARBAN (13; 14; 15. sor)</t>
  </si>
  <si>
    <r>
      <t xml:space="preserve">A tananyagelemek és a deszkriptorok projektszemléletű kapcsolódása: 
</t>
    </r>
    <r>
      <rPr>
        <sz val="11"/>
        <rFont val="Franklin Gothic Book"/>
        <family val="2"/>
        <charset val="238"/>
      </rPr>
      <t>Egy valós szakmai kihívás feldolgozásával a tanuló feladata, hogy összehangolja a bőrfeldolgozó-ipar technológiáját végrehajtó egységek és személyek munkáját. A tanuló összefüggéseiben ismeri az egymást követő műveletek sorrendjét, a hozzájuk kapcsolódó csoportokat és személyeket, ezért könnyen tudja módosítani a műveleti feladatok elvégzését modellváltások esetén. Így tanulja meg, hogyan válhat jó vezetővé és irányítóvá a későbbiek során.</t>
    </r>
  </si>
  <si>
    <t>Vezeti, irányítja és ellenőrzi a bőrfeldolgozó-ipari személyek, csoportok munkáját.</t>
  </si>
  <si>
    <t>Figyelemmel kíséri az új, modern technológiai megoldásokat, innovációkat.</t>
  </si>
  <si>
    <t>Összefüggéseiben ismeri az egymást követő és egymásra épülő technológiai folyamatokat.</t>
  </si>
  <si>
    <t>Összehangolja és kialakítja a bőrfeldolgozó-ipari feladatokat végző személyek és csoportok munkáját.</t>
  </si>
  <si>
    <r>
      <t xml:space="preserve">A tananyagelemek és a deszkriptorok projektszemléletű kapcsolódása: 
</t>
    </r>
    <r>
      <rPr>
        <sz val="11"/>
        <color theme="1"/>
        <rFont val="Franklin Gothic Book"/>
        <family val="2"/>
        <charset val="238"/>
      </rPr>
      <t xml:space="preserve">A bőrfeldolgozó-ipar alapja a munkafolyamatok megtervezésének és megszervezésének elvi ismerete, ami egyben a projektfeladat célja is. A tanulók megismerik a modelltervezés, a gyártás-előkészítés, az anyagbeszerzés, a raktározás, a gyártási folyamatok, a minőség-ellenőrzés és a szállítás szervezési módszereit, valamint a gyártási utasítások és dokumentációk készítését. A gyártmánytervezést követően a tanuló össze tudja állítani a gyártási folyamat műveleteinek sorrendjét. Fontos, hogy felismerje a bőrfeldolgozó-ipar összeszerelési technológiáinak fajtáit és módjait.
</t>
    </r>
  </si>
  <si>
    <t>Felügyeli a bőrfeldolgozó-ipari feladatokat végző személyeket, csoportokat.</t>
  </si>
  <si>
    <t>Törekszik a hatékonyságnövelés, gyártás-optimalizálás elveinek betartására.</t>
  </si>
  <si>
    <t>Komplexitásában ismeri a bőrfeldolgozó-ipari termékek gyártási folyamatát.</t>
  </si>
  <si>
    <t>Megtervezi és megszervezi a gazdaságos, hatékony bőrfeldolgozó-ipari tevékenységet (tervezés, gyártás).</t>
  </si>
  <si>
    <r>
      <t xml:space="preserve">A tananyagelemek és a deszkriptorok projektszemléletű kapcsolódása: 
</t>
    </r>
    <r>
      <rPr>
        <sz val="11"/>
        <color theme="1"/>
        <rFont val="Franklin Gothic Book"/>
        <family val="2"/>
        <charset val="238"/>
      </rPr>
      <t>A tananyag célja a bőrfeldolgozó-ipari termékek rendszerezése terméktípusok, rendeltetésük, használatuk és technológiai megoldásuk szerint. Egy lehetséges projektfeladat célja, hogy a tanulók megismerjék a termékek különböző alkatrészeit, valamint az alkatrészekkel szemben támasztott minőségi és esztétikai követelményeket. A tervezés és modellezés során el tudják készíteni a termékalkatrészek alap-, szabász- és dolgozómintáit.</t>
    </r>
  </si>
  <si>
    <t>Bőrfeldolgozó-ipari termékek (bőrdíszmű, kesztyű, szőrmekonfekció) fajtái, alkatrészei, mintái</t>
  </si>
  <si>
    <t>Gyártmánytervezés, gyártáselőkészítés</t>
  </si>
  <si>
    <t>Nyitott a bőrfeldolgozó-ipar főbb termékcsoportjainak megismerésére.</t>
  </si>
  <si>
    <t>Ismeri a bőrfeldolgozó-ipar termékcsoportjait és sajátosságait.</t>
  </si>
  <si>
    <t>Megkülönbözteti és csoportosítja a bőrfeldolgozó-ipar főbb termékcsoportjait és sajátosságait.</t>
  </si>
  <si>
    <t>"C" BŐRFELDOLGOZÓ-IPARI TERMÉKEK GYÁRTÁSA  (4; 5; 7; 8; 9; 12. sor)</t>
  </si>
  <si>
    <r>
      <t xml:space="preserve">A tananyagelemek és a deszkriptorok projektszemléletű kapcsolódása: 
</t>
    </r>
    <r>
      <rPr>
        <sz val="11"/>
        <color theme="1"/>
        <rFont val="Franklin Gothic Book"/>
        <family val="2"/>
        <charset val="238"/>
      </rPr>
      <t>A projektoktatás célja, hogy a tanuló meglévő ismereteivel össze tudja állítani egy dokumentumban egy adott termék minden műszaki információját. Ehhez alkalmaznia kell informatikai, gyártmánytervezési és technológiai ismereteit. A készítés során törekedni kell az érthetőségre, valamint a rajzok pontosságára és tisztaságára. A műveletek ismertetését saját készítésű digitális képi bemutatóval szemléltesse. Ezeket a fotókat a műveletekről a tanulók maguk készítik el a termékek készítése során. A dokumentumnak tartalmaznia kell a különböző bőrfeldolgozó-ipari termékek arányos modellrajzait több nézetben, valamint technológiai és szerkezeti metszetrajzokat. A modell- és szerkezeti rajzok készítése történhet papíron és számítógép alkalmazásával.</t>
    </r>
  </si>
  <si>
    <t>Szövegszerkesztés, szakmai dokumentációk készítése</t>
  </si>
  <si>
    <t>Bőrfeldolgozó-ipari modellrajzok-, metszetrajzok-, szerkezeti rajzok készítése</t>
  </si>
  <si>
    <t>Felelősséggel és szakmai kompetenciával állítja össze a szakrajzokat, metszeti ábrákat.</t>
  </si>
  <si>
    <t>Ismeri a bőrfeldolgozó-iparban használt szakrajzokat, metszeti ábrákat, műszaki leírásokat.</t>
  </si>
  <si>
    <t>Elkészíti, összeállítja, megtervezi a bőrfeldolgozó-iparban használt szakrajzokat, metszeti ábrákat.</t>
  </si>
  <si>
    <t>"D" GYÁRTMÁNYTERVEZÉS A BŐRFELDOLGOZÓ-IPARBAN (6; 11. sor)</t>
  </si>
  <si>
    <r>
      <t xml:space="preserve">A tananyagelemek és a deszkriptorok projektszemléletű kapcsolódása: 
</t>
    </r>
    <r>
      <rPr>
        <sz val="11"/>
        <color theme="1"/>
        <rFont val="Franklin Gothic Book"/>
        <family val="2"/>
        <charset val="238"/>
      </rPr>
      <t>A tanulók előzetes ismereteik alapján ismerik a termékek minőségét befolyásoló tényezőket. A projektek során megismerik a javítandó hibák fajtáit és a különböző hibák kijavításának folyamatát. A cél, hogy felismerjék a termék hibáit, és meghatározzák az elvégzendő feladatokat a problémák figyelembevételével. Tudják eldönteni, hogy a hiba javítható kategóriába esik-e, és ha nem, milyen megoldást tudnak ajánlani.</t>
    </r>
  </si>
  <si>
    <t>Termékek összeállítása, betétezése, kierősítése, bélelése, kézi-, gépi varrása, követelményei</t>
  </si>
  <si>
    <t>Varrásos, ragasztásos összeerősítések
ismerete, szerszámok, gépek beállítása, kezelése, követelményei</t>
  </si>
  <si>
    <t>Bélelési módok ismerete, alkalmazása, követelményei</t>
  </si>
  <si>
    <t>Bőrdíszműipari termékek zárási módjai, azok alkalmazása, követelményei</t>
  </si>
  <si>
    <t>Bőrfeldolgozó-ipari alaptechnológiák ismerete, alkalmazása, követelményei. Gépek, szerszámok ismerete, kezelése.</t>
  </si>
  <si>
    <t>Díszítő műveletek. Szerszámok, gépek ismerete, kezelése</t>
  </si>
  <si>
    <t>Különböző bőrfeldolgozó-ipari termékek előkészítő műveletei. Szerszámok, gépek ismerete, kezelése.</t>
  </si>
  <si>
    <t>Új megoldásokat, technológiai és gyártásfejlesztési javaslatokat tesz.</t>
  </si>
  <si>
    <t>Törekszik a hibák minden gyártási művelet során történő elkerülésére, javítására.</t>
  </si>
  <si>
    <t>Ismeri a bőrfeldolgozó-ipari termékek minőségére ható tényezőket.</t>
  </si>
  <si>
    <t>Ellenőrzi a javítás és átalakítás folyamatait, képes a felmerülő hibák okainak, indokainak meghatározására, azok elhárítására, és a hibák jövőbeli elkerülésének kezelésére.</t>
  </si>
  <si>
    <t>"E" JAVÍTÁSI FELADATOK A BŐRFELDOLGOZÓ-IPARBAN (10. sor)</t>
  </si>
  <si>
    <r>
      <t xml:space="preserve">A tananyagelemek és a deszkriptorok projektszemléletű kapcsolódása: 
</t>
    </r>
    <r>
      <rPr>
        <sz val="11"/>
        <rFont val="Franklin Gothic Book"/>
        <family val="2"/>
        <charset val="238"/>
      </rPr>
      <t>Egy lehetséges projektfeladat célja a bőrdíszműipari termékek esztétikus kivitelét meghatározó befejező műveletek elsajátítása: kiigazítások, kitömések, minőségellenőrzés, javítások, címkézés, csomagolás, követelmények. A megrendelő igényei által előírt címkék, emblémák, vásárlói tájékoztatók elhelyezése, valamint a termékek csomagolása. A tanulók feladata, hogy az általuk elkészített termékeken a befejező műveleteket az előírásoknak megfelelően elvégezzék, és munkájuk minőségét a minőségi követelmények szem előtt tartásával ellenőrizzék, értékeljék. Cél az eladhatósági minőség elérése.</t>
    </r>
  </si>
  <si>
    <t>Minősítés, minőségbiztosítás</t>
  </si>
  <si>
    <t>Bőrfeldolgozó-ipari termékek befejező műveletei</t>
  </si>
  <si>
    <t>Betartatja a minőségbiztosítás, minőségirányítás szabályrendszerét és előírásait.</t>
  </si>
  <si>
    <t>Ismeri a bőrfeldolgozó-iparban alkalmazott minőségirányítási, minőségbiztosítási rendszereket.</t>
  </si>
  <si>
    <t>Elvégzi a bőrfeldolgozó-ipari termékek gyártásának befejező, ellenőrző, minőségbiztosítási feladatait.</t>
  </si>
  <si>
    <r>
      <t xml:space="preserve">A tananyagelemek és a deszkriptorok projektszemléletű kapcsolódása: 
</t>
    </r>
    <r>
      <rPr>
        <sz val="11"/>
        <color theme="1"/>
        <rFont val="Franklin Gothic Book"/>
        <family val="2"/>
        <charset val="238"/>
      </rPr>
      <t>A tervezett bőrdíszmű-, kesztyű- és szűcstermékek elkészítéséhez szükséges legfontosabb információk (modellrajzok, fényképek, alaptechnológiák, technológiai rajzok, anyagok, anyagminták, kellékek, anyagszükségletek), valamint modelltörzslapok készítése. A tanulók ismerik a különböző bőrfeldolgozó-ipari termékeket, technológiai folyamatokat és minőségi követelményeket. A projektoktatás célja, hogy a tanulók önálló tervezés során elkészítsék az adott termék technológiai sorrendjét, kiemelve a fontos technológiai paramétereket és munkaműveleteket.</t>
    </r>
  </si>
  <si>
    <t>Gyártmánytervezési dokumentációk készítése</t>
  </si>
  <si>
    <t>Modelltörzslapok készítése</t>
  </si>
  <si>
    <t>Bőrfeldolgozó-ipari dísztárgyak, egyszerű termékek készítése különböző anyagokból, az alkalmazott szerszámok, gépek ismerete</t>
  </si>
  <si>
    <t>A különböző bőrfeldolgozó-ipari termékek technológiai sorrendjét betartja.</t>
  </si>
  <si>
    <t>Törekszik a technológiai előírások maradéktalan betartására és betartatására.</t>
  </si>
  <si>
    <t>Összeállítja, megtervezi a különböző bőrfeldolgozó-ipari termékek (táskák, kesztyűk, övek, pénztárcák, bőröndök) technológiai sorrendjét.</t>
  </si>
  <si>
    <r>
      <t xml:space="preserve">A tananyagelemek és a deszkriptorok projektszemléletű kapcsolódása: 
</t>
    </r>
    <r>
      <rPr>
        <sz val="11"/>
        <color theme="1"/>
        <rFont val="Franklin Gothic Book"/>
        <family val="2"/>
        <charset val="238"/>
      </rPr>
      <t>A tanuló az előzetes ismereteit alkalmazva, az adott műszaki dokumentáció alapján képes terméket készíteni. Megismeri a modellezés és a mintadarab-gyártás tartalmi elemeit, formai követelményeit. Egy lehetséges projektfeladat célja egy saját tervezésű termék műszaki dokumentációja alapján a modellezés és mintagyártás önálló elkészítése. A tanuló a dokumentáció készítése során törekszik a szakszerű kifejezések használatára, a pontosságra és a jelölések szakszerű alkalmazására.</t>
    </r>
  </si>
  <si>
    <t>Bőrfeldolgozó-ipari termékek dokumentációinak készítése</t>
  </si>
  <si>
    <t>Önállóan, műszaki dokumentáció alapján végzi a modellezési, mintagyártási tevékenységet.</t>
  </si>
  <si>
    <t>Pontosságra és precizitásra törekszik a modelltervezés, mintagyártás során.</t>
  </si>
  <si>
    <t>Ismeri a modellezés, mintadarab gyártás tartalmi elemeit, formai követelményeit.</t>
  </si>
  <si>
    <t>A műszaki-technológiai leírás és dokumentáció alapján bőrfeldolgozó-ipari modellt tervez, mintadarabot készít.</t>
  </si>
  <si>
    <r>
      <t xml:space="preserve">A tananyagelemek és a deszkriptorok projektszemléletű kapcsolódása: 
</t>
    </r>
    <r>
      <rPr>
        <sz val="11"/>
        <color theme="1"/>
        <rFont val="Franklin Gothic Book"/>
        <family val="2"/>
        <charset val="238"/>
      </rPr>
      <t>A foglalkozás során a tanulók megismerik a bőrfeldolgozó-ipar gyártási, technológiai és műszaki dokumentumainak fajtáit, valamint a hagyományos és digitális elérési és tárolási módokat. A projektek célja, hogy a tanulók a technológiai dokumentáció elkészítése során törekedjenek a pontos, szakszerű fogalmazásra. A technológiai leírás megszerkesztése, valamint az anyagnorma-táblázatok elkészítése számítógép alkalmazásával történik.</t>
    </r>
  </si>
  <si>
    <t>Bőrfeldolgozó-ipari szabászati ismeretek</t>
  </si>
  <si>
    <t>A termékek anyagszerkezetének megtervezése, kellékek kiválasztása</t>
  </si>
  <si>
    <t>Betartja és betartatja a műszaki dokumentáció, technológia szakmai előírásait.</t>
  </si>
  <si>
    <t>Törekszik a technológiai utasítások pontos és szakszerű elkészítésére és betartására.</t>
  </si>
  <si>
    <t>Ismeri a bőrfeldolgozó-ipar gyártási, technológiai, műszaki dokumentumait, azok fajtáit, hagyományos és digitális elérési és tárolási módjait.</t>
  </si>
  <si>
    <t>A bőrfeldolgozó-ipar gyártás során használt műszaki dokumentációját, technológiáját elkészíti és alkalmazza.</t>
  </si>
  <si>
    <r>
      <t xml:space="preserve">A tananyagelemek és a deszkriptorok projektszemléletű kapcsolódása: 
</t>
    </r>
    <r>
      <rPr>
        <sz val="11"/>
        <color theme="1"/>
        <rFont val="Franklin Gothic Book"/>
        <family val="2"/>
        <charset val="238"/>
      </rPr>
      <t>A projektek során megtanulják a bőrfeldolgozó-ipari termékek rendszerezését, az alkatrészek és minták meghatározását, valamint az alap-, szabász- és dolgozóminta közötti különbségeket. A tanulók megismerik a tervezés teljes folyamatát a mintavételtől az alapminták megszerkesztésén át a szabászminta és dolgozóminta készítéséig. Megszerkesztik az alapmintákat, szabászmintákat, dolgozómintákat, majd kivágják azokat. Alkalmazzák a szükséges technológiai és szerkezeti jelöléseket, valamint a számítógépes mintaszerkesztést.</t>
    </r>
  </si>
  <si>
    <t>A gépi szabás szerszámai, eszközei, gépei, követelményei, alkalmazása</t>
  </si>
  <si>
    <t>A kézi szabás szerszámai, eszközei, követelményei, alkalmazása</t>
  </si>
  <si>
    <t>Bőrfeldolgozó-ipari szabástervek készítése, alkatrészek elhelyezése, minőségi követelményei</t>
  </si>
  <si>
    <t>Különböző bőrfeldolgozó-ipari termékek mintáinak szerkesztése</t>
  </si>
  <si>
    <t>A minták alkalmazása során betartja a minőségbiztosítási, minőségvédelmi előírásokat.</t>
  </si>
  <si>
    <t>Ismeri a bőrfeldolgozó-ipari termékek, minták fajtáit és jellemzőit.</t>
  </si>
  <si>
    <t>Használja a bőrfeldolgozó-iparra jellemző mintákat.</t>
  </si>
  <si>
    <r>
      <t xml:space="preserve">A tananyagelemek és a deszkriptorok projektszemléletű kapcsolódása: 
</t>
    </r>
    <r>
      <rPr>
        <sz val="11"/>
        <color theme="1"/>
        <rFont val="Franklin Gothic Book"/>
        <family val="2"/>
        <charset val="238"/>
      </rPr>
      <t>A termékkészítés első művelete a szabás, ahol fontos a minőségi követelmények betartása. A szabás után a tanulók megismerik az előkészítő, díszítő és összeállító műveleteket. Gyakorlati munkájuk során megtanulják kiválasztani a műveleteknek megfelelő eszközöket és gépeket. Megismerik a műveletekkel szemben támasztott minőségi követelményeket is. Az eszközök és gépek biztonságos használata mellett elsajátítják a gépek karbantartását és tisztítását. Fontos cél, hogy a szerszámok használata során fejlődjenek a tanulók műszaki ismeretei, tárgyalkotó képességei, valamint kialakuljon a szakmák műveléséhez szükséges pontosság, kitartás és felelősségtudat. Munkájuk során fontos, hogy betartsák a munkavédelmi szabályokat.</t>
    </r>
  </si>
  <si>
    <t>Munka-, baleset- és egészségvédelem</t>
  </si>
  <si>
    <t>Felelősséget vállal az általa használt eszközökért, gépekért, berendezésekért, azok rendeltetésszerű használatáért, szükség esetén gondoskodik a karbantartásról, javíttatásról. Az alá tartozó termelési egységben ellenőrzi az egyes munkaművelethez szükséges bőrfeldolgozó-ipari eszközöket, gépeket, berendezéseket.</t>
  </si>
  <si>
    <t>Törekszik a saját, és a felügyelete alá tartozó csoport eszközeit, gépeit, berendezéseit rendeltetésszerűen használni és állagmegóvással és karbantartással munkavégzésre képes állapotban tartani / tartatni.</t>
  </si>
  <si>
    <t>Ismeri a bőrfeldolgozó-iparban használt eszközök, gépek, berendezések fajtáit, jellemzőit, működésüket, használatukat és karbantartásuk módját.</t>
  </si>
  <si>
    <t>Kiválasztja, munkára előkészíti, rendeltetésszerűen használja és karbantartja az egyes munkaművelethez szükséges bőrfeldolgozó-ipari eszközöket, gépeket, berendezéseket.</t>
  </si>
  <si>
    <r>
      <t xml:space="preserve">A tananyagelemek és a deszkriptorok projektszemléletű kapcsolódása: 
</t>
    </r>
    <r>
      <rPr>
        <sz val="11"/>
        <color theme="1"/>
        <rFont val="Franklin Gothic Book"/>
        <family val="2"/>
        <charset val="238"/>
      </rPr>
      <t xml:space="preserve">A tanítás során a tanulók megismerik a bőrfeldolgozó-ipari – bőrdíszmű-, kesztyű- és szűcsipari – termékek készítéséhez felhasznált alapanyagok, segédanyagok, kellékanyagok fajtáit, valamint a minőségvizsgálati módszereket, eszközöket és berendezéseket. Az oktatás célja, hogy a tanulók anyagválasztás előtt szem előtt tartsák a vizsgálati eredményeket. A projektoktatás során lehetőség nyílik arra, hogy ellenőrizzék az alapanyagok és késztermékek minőségét, és a technológiai előírásoknak megfelelő anyagot válasszanak.
</t>
    </r>
  </si>
  <si>
    <t>Kellékanyagok fajtái, felhasználása, minőségvizsgálata</t>
  </si>
  <si>
    <t>Műbőrök, műszőrmék, textilanyagok
fajtái, gyártása, felhasználása, minősítése</t>
  </si>
  <si>
    <t>Szőrmék fajtái, szőrmésbőrök gyártása, felhasználása, minősítése</t>
  </si>
  <si>
    <t>Természetes bőranyagok fajtái, felhasználása, bőrgyártás, készbőr-ismeret, minősítés</t>
  </si>
  <si>
    <t>Bőrfeldolgozó-ipari anyag- és áruismeret</t>
  </si>
  <si>
    <t>Új megoldásokat kezdeményez a vizsgálati eredmények alapján.</t>
  </si>
  <si>
    <t>Szem előtt tartja a vizsgálati eredményeket az anyagkiválasztás során.</t>
  </si>
  <si>
    <t>Ismeri az anyagvizsgálati berendezéseket, eszközöket.</t>
  </si>
  <si>
    <t>"A" BŐRFELDOLGOZÓ-IPARBAN FELHASZNÁLT ANYAGOK ÉS JELLEMZŐI (1; 3. sor)</t>
  </si>
  <si>
    <r>
      <t>A tananyagelemek és a deszkriptorok projektszemléletű kapcsolódása:</t>
    </r>
    <r>
      <rPr>
        <sz val="11"/>
        <color theme="1"/>
        <rFont val="Franklin Gothic Book"/>
        <family val="2"/>
        <charset val="238"/>
      </rPr>
      <t xml:space="preserve"> 
Az alap- és segédanyagok ismerete mellett fontos az anyagok beszerzésének ismerete is. Ehhez nélkülözhetetlen a tiszta felület és az anyagnormaszámítás különböző anyagfajtáknál (bőr, műbőr, bélés stb.). Az ismeretek alapján a tanulók meg tudják határozni, hogy egy termék elkészítéséhez mennyi anyag és kellék szükséges a felhasználandó anyagok szabásterveinek ismeretében. Egy lehetséges projektfeladat célja, hogy a tanuló saját tervezésű termékéhez ki tudja számolni az elkészítéshez szükséges anyagokat, kellékeket, és összességében meghatározza a termék teljes költségét. Megismerjék és alkalmazzák a számítógépes szabásterveket, valamint az anyagnormaszámítási módszereket.</t>
    </r>
  </si>
  <si>
    <t>Papíranyagok felhasználása, minőségi tulajdonságai, alkatrészek elhelyezése, szabási módok, gépek és kezelésük, anyagelőirányzat meghatározása</t>
  </si>
  <si>
    <t>Műbőranyagok-, műszőrmék, textilanyagok minőségi tulajdonságai, alkatrészek elhelyezése, szabási módjai, gépei, anyagelőirányzat meghatározása</t>
  </si>
  <si>
    <t>Szőrmésbőrök területi felosztása, hibái, alkatrészek elhelyezése, szabási módok, szerszámok, gépek és kezelésük, anyagelőirányzat meghatározása</t>
  </si>
  <si>
    <t>Természetes bőranyagok területi felosztása, hibái, alkatrészek elhelyezése, szabási módok, gépek és kezelésük, anyagelőirányzat meghatározása</t>
  </si>
  <si>
    <t>Anyagszükségletek kiszámítása</t>
  </si>
  <si>
    <t>Az anyagnorma számítást önállóan végzi, végezteti el, ellenőrzést végez.</t>
  </si>
  <si>
    <t>Tudja a bőrfeldolgozó-ipari normaszámítás módszereit, és ismeri az anyagnorma táblázatokat.</t>
  </si>
  <si>
    <t>A bőrfeldolgozó-iparban használatos anyagnorma számítást elvégzi és elvégezteti.</t>
  </si>
  <si>
    <t>"B" SZAKMAI SZÁMÍTÁSOK A BŐRFELDOLGOZÓ-IPARBAN (2. sor)</t>
  </si>
  <si>
    <r>
      <t xml:space="preserve">A tananyagelemek és a deszkriptorok projektszemléletű kapcsolódása: 
</t>
    </r>
    <r>
      <rPr>
        <sz val="11"/>
        <rFont val="Franklin Gothic Book"/>
        <family val="2"/>
        <charset val="238"/>
      </rPr>
      <t>A projektoktatás célja, hogy a tanulók valós szakmai kihívásokon keresztül megismerjék a bőrfeldolgozó-ipari – bőrdíszmű-, kesztyű- és szűcsipari – termékek készítéséhez felhasznált alapanyagok, segédanyagok és kellékanyagok fajtáit, rendszerezését, beszerzési lehetőségeit, tulajdonságait, gyártási eljárásait, valamint minőségbeli különbségeit. Az oktatás során megtapasztalják és begyakorolják, hogy az egyes alaptechnológiákhoz milyen tulajdonságú alapanyagot lehet, illetve kell választani.</t>
    </r>
  </si>
  <si>
    <t>A szőrmekonfekcionálás alap-, segéd- és kellékanyagai, rendszerezésük, beszerzésük, minőségvizsgálatuk</t>
  </si>
  <si>
    <t>Kesztyűalapanyagok, -segédanyagok, - kellékanyagok rendszerezése, beszerzése, minőségvizsgálata</t>
  </si>
  <si>
    <t>Bőrdíszműipari alapanyagok, segédanyagok, kellékanyagok rendszerezése, beszerzése, minőségvizsgálata</t>
  </si>
  <si>
    <t>Önállóan választja ki a munkájához szükséges alap-, segéd- és kellékanyagot az irányítása alá tartozó termelési egységben.</t>
  </si>
  <si>
    <t>Ismeri a bőrfeldolgozó-iparban használt alapanyagokat, segédanyagokat, kellékanyagokat, azok sajátos jellemzőit és felhasználási módjait.</t>
  </si>
  <si>
    <t>Bőrfeldolgozó-iparban kiválasztja és előkészíti a szükséges alap-, segéd- és kellékanyagokat.</t>
  </si>
  <si>
    <r>
      <t xml:space="preserve">Kapcsolódó tananyagegységek:
</t>
    </r>
    <r>
      <rPr>
        <sz val="11"/>
        <color theme="1"/>
        <rFont val="Franklin Gothic Book"/>
        <family val="2"/>
        <charset val="238"/>
      </rPr>
      <t>„A”, „B”, „C”, „D”, „E”</t>
    </r>
  </si>
  <si>
    <r>
      <t>időkeret:</t>
    </r>
    <r>
      <rPr>
        <sz val="11"/>
        <color theme="1"/>
        <rFont val="Franklin Gothic Book"/>
        <family val="2"/>
        <charset val="238"/>
      </rPr>
      <t xml:space="preserve"> 16 óra</t>
    </r>
  </si>
  <si>
    <t>Cipőkészítés: Egy pár fűzős, férfi alulfejes félcipő elkészítése osztott fejjel és szárrésszel. A szabás módja gépi. A fej- és kéregalkatrészek díszítése lyukasztással történik, amely kézzel vagy géppel is végezhető. A tanuló az alkatrészek előkészítése során (élezés, hasítás, lyukasztás, alálapolás, szélbehajtás, összevarrás, összeerősítés) a műveletekhez tartozó eszközöket és gépeket (élezőgép, buggológép, varrógép) használ, és szakmai tudásával elkészíti a felsőrészt. A felsőrészt előkészíti, majd kaptafára húzza (fárafoglalógép), és a technológiában meghatározott ragasztott talpfelerősítést elvégzi, betartva a gépekhez és berendezésekhez kapcsolódó munka-, tűz-, baleset- valamint környezetvédelmi szabályokat és hulladékkezelési előírásokat.</t>
  </si>
  <si>
    <t>Felsőrészkészítés: A tanuló feladata egy pár, női felülfejes félcipő elkészítése, francia kaplival és kéregrésszel. 
A szabás módja kézi. 
A fej és a kéreg alkatrészek díszítése angolsoros dísztűzéssel, lyukasztással. A projektfeladat végrehajtása során a tanuló elsajátítja a cipőipari szerszámok, gépek, berendezések biztonságos használatát. 
Elsajátítja az alkatrészek pontos megmunkálását (darabolás, élezés, szélmegmunkálás, dísztűzés, alálapolás) és a megfelelő összeerősítést (részegység) és így bármely alaptechnológia összeállítását. 
A projekt során előkészíti a szín- és bélésalkatrészeket az összeállításhoz. 
Az alaptechnológia ismeretével külön a színalkatrészeket erősíti össze kész felsőrésszé, majd a bélésalkatrészeket varrja össze. 
A színt bebéleli, és erősítettűzéssel összeerősíti a két részegységet felsőrésszé.</t>
  </si>
  <si>
    <r>
      <t xml:space="preserve">A tananyagelemek és a deszkriptorok projektszemléletű kapcsolódása:
</t>
    </r>
    <r>
      <rPr>
        <sz val="11"/>
        <color theme="1"/>
        <rFont val="Franklin Gothic Book"/>
        <family val="2"/>
        <charset val="238"/>
      </rPr>
      <t>A projektfeladat célja, hogy a termeléshatékonyság optimalizálásának érdekében terveket készítsen cipőgyártó üzemek létesítésére és működtetésükre. A tanuló elkötelezett a környezettudatos, zöld beruházások és a cipőgyártás iránt. Ismeretei alapján kidolgozza a működtetési tervet, figyelembe véve a környezetvédelmi szabályokat és a hulladékkezelés előírásait.</t>
    </r>
  </si>
  <si>
    <t>Szervezési ismeretek</t>
  </si>
  <si>
    <t>Gyártásszervezés-, irányítás</t>
  </si>
  <si>
    <t>Elkötelezett a környezettudatos, zöld beruházások és cipőgyártó üzemek működése iránt.</t>
  </si>
  <si>
    <t>Terveket készít és kidolgoz cipőgyártó üzemek létesítésére és működtetésére.</t>
  </si>
  <si>
    <t>„C” CIPŐIPARI GYÁRTÁSSZERVEZÉS 
(2; 6; 13; 14; 15. SOR)</t>
  </si>
  <si>
    <r>
      <t xml:space="preserve">A tananyagelemek és a deszkriptorok projektszemléletű kapcsolódása:
</t>
    </r>
    <r>
      <rPr>
        <sz val="11"/>
        <color theme="1"/>
        <rFont val="Franklin Gothic Book"/>
        <family val="2"/>
        <charset val="238"/>
      </rPr>
      <t>A projekt feladata, hogy összehangolja a cipőgyártás technológiáját végrehajtó egységek és személyek munkáját. A tanuló összefüggéseiben ismeri az egymást követő műveletek sorrendjét, a hozzájuk kapcsolódó csoportokat és személyeket, ezért könnyen tudja módosítani a műveleti feladatok elvégzését modellváltások esetén. Így tanulja meg, hogy válhat jó vezetővé, irányítóvá a későbbiek során.</t>
    </r>
  </si>
  <si>
    <t>Vezeti, irányítja és ellenőrzi a cipőipari személyek, csoportok munkáját.</t>
  </si>
  <si>
    <t>Összehangolja és kialakítja a cipőipari feladatokat végző személyek és csoportok munkáját.</t>
  </si>
  <si>
    <r>
      <t xml:space="preserve">A tananyagelemek és a deszkriptorok projektszemléletű kapcsolódása:
</t>
    </r>
    <r>
      <rPr>
        <sz val="11"/>
        <color theme="1"/>
        <rFont val="Franklin Gothic Book"/>
        <family val="2"/>
        <charset val="238"/>
      </rPr>
      <t>A feladatok végrehajtása során a tanuló képessé válik a különböző cipőipari gyártási rendszerek (DOO, DOD, számítógép-vezérelt szabászat, tüződe) megismerésére és használatára, amivel a termelés hatékonyságát képes növelni. A projekt célja a cipőipari termelés irányítórendszereinek hatékonyságának növelése az optimalizálás figyelembevételével a jobb eredmények eléréséért.</t>
    </r>
  </si>
  <si>
    <t>Felügyeli a cipőipari feladatokat végző személyeket, csoportokat.</t>
  </si>
  <si>
    <t>Komplexitásában ismeri a cipőgyártás folyamatát.</t>
  </si>
  <si>
    <t>Megtervezi és megszervezi a gazdaságos, hatékony cipőipari tevékenységet (tervezés, gyártás).</t>
  </si>
  <si>
    <r>
      <t>A tananyagelemek és a deszkriptorok projektszemléletű kapcsolódása:</t>
    </r>
    <r>
      <rPr>
        <sz val="11"/>
        <color theme="1"/>
        <rFont val="Franklin Gothic Book"/>
        <family val="2"/>
        <charset val="238"/>
      </rPr>
      <t xml:space="preserve">
A projektfeladat célja a termék egyértelmű beazonosítása, a lábbeli különböző szempontok szerinti megkülönböztetése és rendszerezése, amely a cipőipari felhasználást teszi lehetővé. A tanuló pontosan ismerje a lábbeli alkatrészeit, képes legyen csoportosítani és felismerni a lábbelit rendeltetés szerint, felsőrész szerkezete szerint, méretcsoportja (hossz, bőség) szerint, alsó- és felsőrész összeszerelés módja szerint, valamint a lábra erősítés módja szerint. Ezek az ismeretek teszik lehetővé a termék pontos meghatározását.</t>
    </r>
  </si>
  <si>
    <t>Gyártmánytervezés</t>
  </si>
  <si>
    <t>Cipőipari gyártmánytervezés, gyártáselőkészítés</t>
  </si>
  <si>
    <t>„A” CIPŐIPARI GYÁRTMÁNYTERVEZÉS
 (5; 7; 11; 12. SOR)</t>
  </si>
  <si>
    <r>
      <t>A tananyagelemek és a deszkriptorok projektszemléletű kapcsolódása:</t>
    </r>
    <r>
      <rPr>
        <sz val="11"/>
        <color theme="1"/>
        <rFont val="Franklin Gothic Book"/>
        <family val="2"/>
        <charset val="238"/>
      </rPr>
      <t xml:space="preserve">
A projektfeladat célja, hogy a cipőipari tevékenységek és technológiák megértése könnyebb, egyértelműbb legyen. A cipőipari termék előállítása bonyolult, felsőrészkészítésből és cipőgyártás műveleteiből áll, amelyekhez rajzok, ábrák és jelölések tartoznak. Ezeket a tanulónak ismernie kell és használnia szükséges (összeállítási rajz, műveleti rajz, metszeti ábrázolások, nagyságjelölések), hogy jól felismerhetők és egyszerűek legyenek a felhasználók számára. A tanulónak segítséget nyújt a számozásban, az összeállításban, az összeszerelésben és a különböző műszaki leírások értelmezésében.</t>
    </r>
  </si>
  <si>
    <r>
      <t xml:space="preserve">A tananyagelemek és a deszkriptorok projektszemléletű kapcsolódása:
</t>
    </r>
    <r>
      <rPr>
        <sz val="11"/>
        <color theme="1"/>
        <rFont val="Franklin Gothic Book"/>
        <family val="2"/>
        <charset val="238"/>
      </rPr>
      <t>A projektmunka feladata, hogy cipőipari hibás termék ne kerüljön forgalomba, ezért a tanulónak ismernie kell a hibák fajtáit, javíthatóságuk feltételeit és módjait. A tanuló szakmai ismeretei alapján (technológia, összeállítás, összeerősítés) beazonosítja a hibákat, és igyekszik azokat megszüntetni. Törekszik a gyártás folyamán keletkezett gyakori hibák elkerülésére vagy azonnali javításukra, hogy ezzel a termék használhatóságát javítsa.</t>
    </r>
  </si>
  <si>
    <t>Cipőipari összeszerelő és befejező műveletek</t>
  </si>
  <si>
    <t>Felismeri a cipőipari termékek minőségére ható tényezőket.</t>
  </si>
  <si>
    <t>Ellenőrzi a javítás és átalakítás folyamatait, képes a felmerülő hibák okainak, indokainak meghatározására, azok elhárítására és a hibák jövőbeli elkerülésének kezelésére.</t>
  </si>
  <si>
    <t>„E” CIPŐKÉSZÍTÉS
(8; 9; 10. SOR)</t>
  </si>
  <si>
    <r>
      <t xml:space="preserve">A tananyagelemek és a deszkriptorok projektszemléletű kapcsolódása:
</t>
    </r>
    <r>
      <rPr>
        <sz val="11"/>
        <color theme="1"/>
        <rFont val="Franklin Gothic Book"/>
        <family val="2"/>
        <charset val="238"/>
      </rPr>
      <t>A projekt feladata, hogy a lábbeli a legjobb minőségben kerüljön forgalomba. A termék minőségi osztályba sorolásához a tanulónak ismernie kell a cipőipar minőségirányítási és minőségbiztosítási rendszerének felépítését, szabályait és előírásait. A feladat megvalósulásához gyakran használunk mintacipőket és különböző etalonokat, amelyek segítik a projektmunka elvégzését.</t>
    </r>
  </si>
  <si>
    <t>Minőségellenőrzés</t>
  </si>
  <si>
    <t>Ismeri a cipőipar minőségirányítási, minőségbiztosítási rendszereit.</t>
  </si>
  <si>
    <r>
      <t>A tananyagelemek és a deszkriptorok projektszemléletű kapcsolódása:</t>
    </r>
    <r>
      <rPr>
        <sz val="11"/>
        <color theme="1"/>
        <rFont val="Franklin Gothic Book"/>
        <family val="2"/>
        <charset val="238"/>
      </rPr>
      <t xml:space="preserve">
A cipőipari feladatok alapja a szabás, előkészítés, összeerősítés és összeállítás alapműveleteinek ismerete, külön-külön a felsőrészkészítéshez és a cipőgyártáshoz. A projektfeladat célja, hogy a tanuló ismerje és átlássa a különböző alkatrészek összeszerelési technológiáját és megmunkálási sorrendjét. A tanuló képes legyen a műveletekhez tartozó szerszámok, gépek, berendezések szakszerű használatára, betartva a cipőipar speciális tűz-, munka-, baleset-, egészség- és környezetvédelmi szabályait, valamint a hulladékkezelés előírásait.</t>
    </r>
  </si>
  <si>
    <t>Cipőfelsőrész összeszerelései alaptechnológiák</t>
  </si>
  <si>
    <t>Cipőfelsőrész összeszerelés, összeerősítési módok</t>
  </si>
  <si>
    <t>Munkavégzése során önállóan termelési (előkészítési, szabászati, felsőrész-gyártási, aljaüzemi) tevékenységet végez, betartatja a technológiai előírásokat.</t>
  </si>
  <si>
    <t>Összeállítja, megtervezi a cipőkészítés (előkészítési, szabászati, felsőrész-gyártási, aljaüzemi) műveleteit, azok technológiai sorrendjét.</t>
  </si>
  <si>
    <r>
      <t xml:space="preserve">A tananyagelemek és a deszkriptorok projektszemléletű kapcsolódása:
</t>
    </r>
    <r>
      <rPr>
        <sz val="11"/>
        <color theme="1"/>
        <rFont val="Franklin Gothic Book"/>
        <family val="2"/>
        <charset val="238"/>
      </rPr>
      <t>A projektfeladat célja, hogy a tanuló ismerje meg a cipőipari gyártásszervezés területeit (technológia, műszaki dokumentum, normakészítés, szerszámozás, anyag- és kaptafarendelés, mintasorozat-készítés, gyártási rendszerek), felosztását, és azokat tudatosan alkalmazza. A tanuló képes legyen a közép nagyságszámra elkészített alapmintát a gyártás szortimentjének megfelelően kicsinyíteni vagy nagyítani. A projektfeladat lehetőséget nyújt a tanuló számára, hogy a terméket sorozatgyártásra elő tudja készíteni.</t>
    </r>
  </si>
  <si>
    <t>Mintadarab készítése</t>
  </si>
  <si>
    <t>Önállóan, műszaki dokumentáció alapján végzi a modellezési, mintagyártási és szériagyártási tevékenységet.</t>
  </si>
  <si>
    <t>Ismeri a modellezés, mintadarab-gyártás, szériagyártás tartalmi elemeit, formai követelményeit.</t>
  </si>
  <si>
    <t>A műszaki-technológiai leírás és dokumentáció alapján cipőipari modellt tervez, mintadarabot készít, szériagyártást végez.</t>
  </si>
  <si>
    <r>
      <t>A tananyagelemek és a deszkriptorok projektszemléletű kapcsolódása:</t>
    </r>
    <r>
      <rPr>
        <sz val="11"/>
        <color theme="1"/>
        <rFont val="Franklin Gothic Book"/>
        <family val="2"/>
        <charset val="238"/>
      </rPr>
      <t xml:space="preserve">
A projektfeladat célja, hogy a tanuló ismerje meg a cipőipari gyártásszervezés területeit (technológia, műszaki dokumentum, normakészítés, szerszámozás, anyag- és kaptafarendelés, mintasorozat-készítés, gyártási rendszerek), felosztását, és azokat tudatosan alkalmazza. A tanuló készségszinten elsajátítja a lábbeligyártás technológiai sorrendjének meghatározását, valamint az informatikai eszközök kezelését. A projektfeladat lehetőséget nyújt a tanuló számára, hogy a terméket sorozatgyártásra elő tudja készíteni.</t>
    </r>
  </si>
  <si>
    <t>Gyártástechnológiai ismeretek</t>
  </si>
  <si>
    <t>Ismeri a cipőipar gyártási, technológiai, műszaki dokumentumait, azok fajtáit, azok hagyományos és digitális elérési és tárolási módját.</t>
  </si>
  <si>
    <t>A lábbeli-gyártás során használt műszaki dokumentációt, technológiát elkészíti és alkalmazza.</t>
  </si>
  <si>
    <r>
      <t>A tananyagelemek és a deszkriptorok projektszemléletű kapcsolódása:</t>
    </r>
    <r>
      <rPr>
        <sz val="11"/>
        <color theme="1"/>
        <rFont val="Franklin Gothic Book"/>
        <family val="2"/>
        <charset val="238"/>
      </rPr>
      <t xml:space="preserve">
A projekt célja, hogy a tanuló ismerje a cipőipari gyártmánytervezés területeit, a lábfej felépítését, a méretvételt, a kaptafamásolat készítését, a mintakészítés és a modelltervezés alapjait. A tanuló munkavégzése során törekedjen arra, hogy önállóan alapmintát tudjon szerkeszteni manuálisan és számítógéppel. Ezt tudja bontani szabásmintákra és részmintákra, technológiát, valamint műszaki dokumentációt készíteni és értelmezni. A tanuló a gyakorlati kivitelezés során sajátítsa el a gyártmánytervezés területeinek folyamatait.</t>
    </r>
  </si>
  <si>
    <t>A minták, etalonok és szériák alkalmazása során betartja a minőségbiztosítási, minőségvédelmi előírások szabályait.</t>
  </si>
  <si>
    <t>Ismeri a cipőipari termékek, minták, formák fajtáit és jellemzőit.</t>
  </si>
  <si>
    <r>
      <t xml:space="preserve">A tananyagelemek és a deszkriptorok projektszemléletű kapcsolódása:
</t>
    </r>
    <r>
      <rPr>
        <sz val="11"/>
        <color theme="1"/>
        <rFont val="Franklin Gothic Book"/>
        <family val="2"/>
        <charset val="238"/>
      </rPr>
      <t>A projekt feladata, hogy a tanuló a cipőipari műveletek sikeres elvégzéséhez (szabás, előkészítés, összeszerelés) tartozó eszközöket, gépeket és berendezéseket biztonsággal, szakszerűen használja. A szabás történhet kézzel és géppel, jellemzőjük a gazdaságosság, amelyet a szabásrendszerek biztosítanak. Cél, hogy a tanuló megismerje a különböző alkatrészek előkészítő műveleteit (élezés, ragasztás, szélmegmunkálás, díszítés) és paramétereit, és munkája során folyamatosan alkalmazza azokat. Az alapvető gépi műveleteket precízen, a munkavédelmi szabályoknak és biztonsági előírásoknak megfelelően valósítsa meg.</t>
    </r>
  </si>
  <si>
    <t>Az előkészítés műveletei</t>
  </si>
  <si>
    <t>Cipőipari előkészítő műveletek</t>
  </si>
  <si>
    <t>Szabászati ismeretek</t>
  </si>
  <si>
    <t>Cipőipari szabászati ismeretek</t>
  </si>
  <si>
    <t>Felelősséget vállal az általa használt eszközökért, gépekért, berendezésekért, azok rendeltetésszerű használatáért és szükség esetén gondoskodik a karbantartásról, javíttatásról, az alá tartozó termelési egységben ellenőrzi a fentiek betartását.</t>
  </si>
  <si>
    <t>Törekszik a saját, és a felügyelete alá tartozó csoport eszközeit, gépeit, berendezéseit rendeltetésszerűen használni, állagmegóvással és karbantartással munkavégzésre képes állapotban tartani / tartatni.</t>
  </si>
  <si>
    <t>„D” CIPŐIPARI ALKATRÉSZEK SZABÁSA, ELŐKÉSZÍTÉSE
 (4. SOR)</t>
  </si>
  <si>
    <r>
      <t xml:space="preserve">A tananyagelemek és a deszkriptorok projektszemléletű kapcsolódása:
</t>
    </r>
    <r>
      <rPr>
        <sz val="11"/>
        <color theme="1"/>
        <rFont val="Franklin Gothic Book"/>
        <family val="2"/>
        <charset val="238"/>
      </rPr>
      <t>A cipőipari modellek készítésének alapja a megfelelő anyagkiválasztás. A tanuló ismerje a cipőiparban felhasznált különböző anyagok tulajdonságait, jellemzőit, anyagvizsgálati eredményeit és mutatóit. A tanuló el tudja végezni a szükséges anyagok anyagvizsgálatát a megfelelő gépekkel és berendezésekkel, valamint képes legyen az eredménytől függően önállóan dönteni az anyagfelhasználásról. Tudjon kezelési útmutatót készíteni a felhasznált alapanyagok fizikai és kémiai jellemzőinek ismeretében.</t>
    </r>
  </si>
  <si>
    <t>Alapanyagvizsgálatok, dokumentáció</t>
  </si>
  <si>
    <t>Szem előtt tartja a vizsgálati eredményeket a cipőipari gyártás folyamatai során.</t>
  </si>
  <si>
    <t>A legoptimálisabb anyagkiválasztáshoz szakszerűen használja a cipőiparban használt anyagvizsgálati berendezéseket, eszközöket.</t>
  </si>
  <si>
    <t xml:space="preserve">„B” A CIPŐIPARBAN FELHASZNÁLT KÜLÖNBÖZŐ  ANYAGOK
(1; 3. SOR)  </t>
  </si>
  <si>
    <r>
      <t xml:space="preserve">A tananyagelemek és a deszkriptorok projektszemléletű kapcsolódása:
</t>
    </r>
    <r>
      <rPr>
        <sz val="11"/>
        <color theme="1"/>
        <rFont val="Franklin Gothic Book"/>
        <family val="2"/>
        <charset val="238"/>
      </rPr>
      <t>A projektfeladat célja, hogy a tanuló a szakmai előírások tudatában, a gazdaságos anyagfelhasználás és fenntarthatóság elveit szem előtt tartva minimálisra csökkentse a hulladéktermelést. Munkája során meg tudja határozni egy adott termék anyagszükségletét. A szervezési ismeretek célzottan felkészítik a tanulót a cipőipari munkafolyamatok optimalizálására is (műveletnorma, sorozatnorma, anyagnorma).</t>
    </r>
  </si>
  <si>
    <t>A normaszámítást önállóan végzi, végezteti, ellenőrzést végez.</t>
  </si>
  <si>
    <t>Tudja a cipőipari normaszámítás módszereit és ismeri az anyagnorma táblázatokat.</t>
  </si>
  <si>
    <t>A cipőiparban használatos anyagnorma-számítást elvégzi, illetve elvégezteti.</t>
  </si>
  <si>
    <r>
      <t xml:space="preserve">A tananyagelemek és a deszkriptorok projektszemléletű kapcsolódása:
</t>
    </r>
    <r>
      <rPr>
        <sz val="11"/>
        <color theme="1"/>
        <rFont val="Franklin Gothic Book"/>
        <family val="2"/>
        <charset val="238"/>
      </rPr>
      <t>A projektfeladat célja, hogy a cipőiparban felhasznált különböző anyagok előállítását, tulajdonságait, alkalmazását és jellemzőit megismerjék a tanulók. Képesek legyenek az adott modellekhez szükséges alap-, kellék- és segédanyagot a felhasználási és rendeltetési célnak megfelelően kiválasztani, figyelembe véve az optimális, gazdaságos anyagfelhasználást.</t>
    </r>
  </si>
  <si>
    <t>Ragasztóanyagok</t>
  </si>
  <si>
    <t>Kellékanyagok</t>
  </si>
  <si>
    <t>Segédanyagok</t>
  </si>
  <si>
    <t>Papíranyagok</t>
  </si>
  <si>
    <t>Fanyagok</t>
  </si>
  <si>
    <t>Szőrmék</t>
  </si>
  <si>
    <t>Bőrök</t>
  </si>
  <si>
    <t>Ismeri a cipőipari ágazatban használt alapanyagokat, segédanyagokat, kellékanyagokat, azok sajátos jellemzőit és felhasználási módjait.</t>
  </si>
  <si>
    <t xml:space="preserve">Normaszámítás projekt: A tanulók csoportban dolgoznak, minden csoport kap egy szabászati megrendelést, amely tartalmazza a modell gyártmányrajzát, a kiszabandó alkatrész szabásmintáját, a megrendelt darabszámot (a kiszabandó modellek számát), az alapanyag típusát, leírását és anyagmintát. 
A csoport feladata meghatározni az egy modellre eső anyagszükségletet, illetve a beszerzési anyagnormát. Ehhez felfektetést készít, és elvégzi a szükséges számításokat. 
A munkafolyamatról beszámolót készít, amelyet bemutat az osztálynak.
</t>
  </si>
  <si>
    <r>
      <t xml:space="preserve">Kapcsolódó tananyagegységek:
</t>
    </r>
    <r>
      <rPr>
        <sz val="11"/>
        <color theme="1"/>
        <rFont val="Franklin Gothic Book"/>
        <family val="2"/>
        <charset val="238"/>
      </rPr>
      <t>"C", "E"</t>
    </r>
  </si>
  <si>
    <r>
      <t>Dokumentáció készítés</t>
    </r>
    <r>
      <rPr>
        <sz val="11"/>
        <rFont val="Franklin Gothic Book"/>
        <family val="2"/>
        <charset val="238"/>
      </rPr>
      <t xml:space="preserve"> projekt:</t>
    </r>
    <r>
      <rPr>
        <sz val="11"/>
        <color theme="1"/>
        <rFont val="Franklin Gothic Book"/>
        <family val="2"/>
        <charset val="238"/>
      </rPr>
      <t xml:space="preserve"> A tanulók egyénileg dolgoznak, minden tanuló kap egy divatrajzot/divatfotót. A rajzon/képen szereplő modell alapján a következő feladatokat végzi el: gyártmányrajzot, külalakleírást készít. 
Meghatározza a kiszabandó alkatrészeket alapanyagból, kellékanyagból, felsorolja a szükséges kellékeket. 
Összeállítja a készítés során alkalmazandó gépeket, berendezéseket. 
Alapanyagot, kellékanyagot választ a modellhez. 
Az alapanyagnak meghatározza a feldolgozási tulajdonságait, majd kezelési utasítást készít a termékhez. 
Az elvégzett feladatokról beszámolót készít, melyet bemutat az osztálynak.</t>
    </r>
  </si>
  <si>
    <r>
      <t xml:space="preserve">A tananyagelemek és a deszkriptorok projektszemléletű kapcsolódása: 
</t>
    </r>
    <r>
      <rPr>
        <sz val="11"/>
        <color theme="1"/>
        <rFont val="Franklin Gothic Book"/>
        <family val="2"/>
        <charset val="238"/>
      </rPr>
      <t xml:space="preserve">Projektszemléletű oktatás során a tanulók elsajátítják a ruházati termék gyártás minőségbiztosítási feladatait, a gyártási problémák kezelését. Megtanulják a minőségirányítási szabályokat, eljárásokat, megismerik a gyártásközi és végtermék ellenőrzés szabályait, feladatait.
</t>
    </r>
  </si>
  <si>
    <t>Végtermék-ellenőrzés, reklamációkezelés</t>
  </si>
  <si>
    <t>Idegenáru- és gyártásközi ellenőrzés</t>
  </si>
  <si>
    <t>ISO és TQM</t>
  </si>
  <si>
    <t>Minőségbiztosítás</t>
  </si>
  <si>
    <t>A teljes gyártásban a megrendeléstől a kiszállításig, a folyamatban a meghatározott pontokon ellenőrzi a félkész- és készterméket.</t>
  </si>
  <si>
    <t>A minőségbiztosítási eljárások gyártás közbeni betartatásával törekszik a ruházati termék minőségének és megfelelőségének biztosítására.</t>
  </si>
  <si>
    <t>Átfogóan ismeri a műszaki dokumentációt, a minőségellenőrzés folyamatát és a ruházati modellre vonatkozó minőségi követelményeket.</t>
  </si>
  <si>
    <t>Ruházati termék gyártásakor minőségbiztosítási feladatokat végez, gyártási problémát kezel a minőségirányítási eljárásoknak vagy munkautasításoknak megfelelően.</t>
  </si>
  <si>
    <t>"B" SZERVEZÉS ÉS IRÁNYÍTÁS A RUHAIPARBAN (2; 3; 7; 8; 23. SOR)</t>
  </si>
  <si>
    <r>
      <t xml:space="preserve">A tananyagelemek és a deszkriptorok projektszemléletű kapcsolódása: 
</t>
    </r>
    <r>
      <rPr>
        <sz val="11"/>
        <color theme="1"/>
        <rFont val="Franklin Gothic Book"/>
        <family val="2"/>
        <charset val="238"/>
      </rPr>
      <t>A tananyagegység elsajátítása során a tanulók megismerik a különböző üzemrészek speciális szervezési feladatainak ellátását, az automatizálás és a digitalizáció alkalmazását. Begyakorolják a munkamódszerek, munkakörülmények szervezését. Megtanulják a ruhaipari gyártási folyamatot, a varrodai műveleteket, hatékony szalagszervezési-, folyamatszervezési- és munkamódszereket.</t>
    </r>
  </si>
  <si>
    <t>Szervezési gyakorlatok</t>
  </si>
  <si>
    <t>Varroda</t>
  </si>
  <si>
    <t>Az irányítása alá tartozó területen betartja és betartatja a munka-, tűz- és környezetvédelmi szabályokat.</t>
  </si>
  <si>
    <t>A varrodai munka szervezésénél a hatékonyság és a határidők betartása mellett a dolgozók egyenletes leterhelésére, munkával történő folyamatos ellátására törekszik.</t>
  </si>
  <si>
    <t>hatékony szalagszervezési-, folyamatszervezési- és munkamódszer(eke)t (Vonal, szekció, sziget, csillag, 3M, Takarékos mozdulatok, REFA, LEAN).</t>
  </si>
  <si>
    <t>Folyamatszervezés</t>
  </si>
  <si>
    <t>Alapszinten ismeri a gyártási folyamatot, a varrodai műveleteket, hatékony szalagszervezési-, folyamatszervezési- és munkamódszer(eke)t (Vonal, szekció, sziget, csillag, 3M, Takarékos mozdulatok, REFA, LEAN).</t>
  </si>
  <si>
    <t>A ruhaipari gyártásban szervezi, irányítja, ellenőrzi és betanítja a varrodában alkalmazott műveleteket, munkafolyamatokat.</t>
  </si>
  <si>
    <t>"F" SZABÁSZATI ÉS VARRODAI FOLYAMATSZERVEZÉS A RUHAIPARBAN (18; 21; 22. SOR)</t>
  </si>
  <si>
    <r>
      <t xml:space="preserve">A tananyagelemek és a deszkriptorok projektszemléletű kapcsolódása: 
</t>
    </r>
    <r>
      <rPr>
        <sz val="11"/>
        <color theme="1"/>
        <rFont val="Franklin Gothic Book"/>
        <family val="2"/>
        <charset val="238"/>
      </rPr>
      <t>A tanulók elsajátítják a különböző üzemrészek speciális szervezési feladatainak ellátását, az automatizálás és a digitalizáció alkalmazását. Begyakorolják a munkamódszerek, munkakörülmények szervezését. Megtanulnak varrodai és szabászati normát mérni, adatokat rögzíteni, teljesítményt számolni.</t>
    </r>
  </si>
  <si>
    <t>Szabászat</t>
  </si>
  <si>
    <t>Szervezési alapismeretek</t>
  </si>
  <si>
    <t>A mérések alapján áttekinti a ruhaipari gyártási folyamatot, a műveleteket, és fejlesztésre törekszik.</t>
  </si>
  <si>
    <t>A mért adatokkal frissíti a normatáblázatot, nyomon követi a normakatalógus állapotát.</t>
  </si>
  <si>
    <t>Ismeri a mérési módokat, eszközöket. A dokumentálás szabályait.</t>
  </si>
  <si>
    <t>Varrodai és szabászati normát mér, adatokat rögzít, teljesítményt számol.</t>
  </si>
  <si>
    <r>
      <t xml:space="preserve">A tananyagelemek és a deszkriptorok projektszemléletű kapcsolódása:
</t>
    </r>
    <r>
      <rPr>
        <sz val="11"/>
        <color theme="1"/>
        <rFont val="Franklin Gothic Book"/>
        <family val="2"/>
        <charset val="238"/>
      </rPr>
      <t>Projektszemléletű oktatás során a tanulók megismerik a ruházati és textil termékek teljes gyártástechnológiáját, képessé válnak értelmezni a műszaki leírásokat és a technológiai utasításokat. Megtanulják a sablonkészítés lépéseit, eszközeit, a kapcsolódó fogalmakat és követelményeket.</t>
    </r>
  </si>
  <si>
    <t>Férfiruházati termékek készítése</t>
  </si>
  <si>
    <t>Női ruházati termékek készítése</t>
  </si>
  <si>
    <t>Kisalkatrészek készítése</t>
  </si>
  <si>
    <t>Termékkivitelezés</t>
  </si>
  <si>
    <t>Szabás</t>
  </si>
  <si>
    <t>Technológiai ismeretek</t>
  </si>
  <si>
    <t>A ruhaipari gyártásban a vágás és jelölés során használt sablonok épségét figyeli, ellenőrzi, és intézkedik megújításukról.</t>
  </si>
  <si>
    <t>A ruhaipari sablon készítése során törekszik a pontos és biztonságos eszközhasználatra.</t>
  </si>
  <si>
    <t>Felhasználói szinten ismeri a sablonkészítés lépéseit, eszközeit, a kapcsolódó fogalmakat és követelményeket.</t>
  </si>
  <si>
    <t>Kivágó, jelölő sablont készít, vagy készíttet a ruházati és egyéb textiltermék alkatrészeihez.</t>
  </si>
  <si>
    <t>"E" TERMÉKKIVITELEZÉS A RUHAIPARBAN (10; 14; 19; 20. SOR)</t>
  </si>
  <si>
    <r>
      <t xml:space="preserve">A tananyagelemek és a deszkriptorok projektszemléletű kapcsolódása: 
</t>
    </r>
    <r>
      <rPr>
        <sz val="11"/>
        <color theme="1"/>
        <rFont val="Franklin Gothic Book"/>
        <family val="2"/>
        <charset val="238"/>
      </rPr>
      <t>Projektszemléletű oktatás során a tanulók megismerik a ruházati és textil termékek teljes gyártástechnológiáját, képessé válnak értelmezni a műszaki leírásokat és a technológiai utasításokat. Képesek önállóan, biztonságosan alkalmazni a gyártási folyamat során szükséges gépeket, berendezéseket. Megismerik a szabászaton használt eszközök, gépek, berendezések fajtáit, jellemzőit, használatukat és a karbantartás módját.</t>
    </r>
  </si>
  <si>
    <t>Anyagtovábbító eszközök, gépek, berendezések</t>
  </si>
  <si>
    <t>Szabászati munkaműveletek gépei</t>
  </si>
  <si>
    <t>Gépismeret</t>
  </si>
  <si>
    <t>Felelősséggel, az előírásoknak megfelelően használja az eszközt, gépet, berendezést.</t>
  </si>
  <si>
    <t>Törekszik eszközeit, gépeit, berendezéseit munkavégzésre képes állapotban tartani, szükség esetén gondoskodik a karbantartásról.</t>
  </si>
  <si>
    <t>Ismeri a szabászaton használt eszközök, gépek, berendezések fajtáit, jellemzőit, használatukat és karbantartásuk módját.</t>
  </si>
  <si>
    <t>Kiválasztja, munkára előkészíti, rendeltetésszerűen használja és karbantartja a ruha, cipő, bőr, textil iparágra jellemző alapvető szabászati eszközöket, gépeket és berendezéseket.</t>
  </si>
  <si>
    <r>
      <t xml:space="preserve">A tananyagelemek és a deszkriptorok projektszemléletű kapcsolódása: 
</t>
    </r>
    <r>
      <rPr>
        <sz val="11"/>
        <color theme="1"/>
        <rFont val="Franklin Gothic Book"/>
        <family val="2"/>
        <charset val="238"/>
      </rPr>
      <t>A tananyagegység elsajátítása során a tanulók megismerik a kis- vagy nagyüzemi elektronikus adatok feldolgozásának rendszerét, az üzemi információs hálózat működését, a gyártásszervezés, irányítás feladatait. A tanulók elsajátítják a különböző üzemrészek speciális szervezési feladatainak ellátását, az automatizálás és a digitalizáció alkalmazását. Begyakorolják a munkamódszerek, munkakörülmények szervezését. Megtanulnak egy adott termelési feladathoz szabászati dolgozói létszámot, gépeket hozzárendelni.</t>
    </r>
  </si>
  <si>
    <t>Felelősséggel biztosítja a termelés folyamatosságát.</t>
  </si>
  <si>
    <t>Figyeli a szabászat és a varroda egyenletes munkaellátását.</t>
  </si>
  <si>
    <t>Ismeri a megrendelések ütemezését, határidőket, terítési, vágási, ragasztási időszükségletet.</t>
  </si>
  <si>
    <t>Szabászati munkafolyamatokat szervez, irányít, gyártási adatokat dokumentál.</t>
  </si>
  <si>
    <r>
      <t xml:space="preserve">A tananyagelemek és a deszkriptorok projektszemléletű kapcsolódása: 
</t>
    </r>
    <r>
      <rPr>
        <sz val="11"/>
        <color theme="1"/>
        <rFont val="Franklin Gothic Book"/>
        <family val="2"/>
        <charset val="238"/>
      </rPr>
      <t>Projektszemléletű oktatás során a tanulók megtanulnak műszaki leírást és technológiai előírásokat kidolgozni rajzos és írásos formában. Képessé válnak meghatározni egy termék elkészítésének műveleti sorrendjét, a műveletekhez szükséges gépeket, berendezéseket, megismerkednek az egyedi és a sorozatgyártás különbözőségeivel.</t>
    </r>
  </si>
  <si>
    <t>Varrásalapozás</t>
  </si>
  <si>
    <t>Formázógépek</t>
  </si>
  <si>
    <t>Összeállító műveletek gépei</t>
  </si>
  <si>
    <t>Ragasztás, hegesztés, hőmegmunkálás</t>
  </si>
  <si>
    <t>Férfiruhák készítése</t>
  </si>
  <si>
    <t>Női ruhák készítése</t>
  </si>
  <si>
    <t>Műszaki dokumentáció készítése</t>
  </si>
  <si>
    <t>Számítógéppel támogatott gyártáselőkészítés</t>
  </si>
  <si>
    <t>Munkáját a teljes ruhaipari gyártási folyamatban önállóan vagy mérnöki jóváhagyással végzi.</t>
  </si>
  <si>
    <t>A dokumentáció készítésekor figyelembe veszi a ruházati gyártástechnológia lépéseit, pontosan, szakszerűen, jól érthetően fogalmaz.</t>
  </si>
  <si>
    <t>Ismeri, értelmezi a műszaki dokumentációhoz kapcsolódó alapfogalmakat, a női és a férfi ruházati termékek gyártás- technológiai sajátosságait, a gyártási folyamat eljárásait, a ruhaipari gépeket, berendezéseket.</t>
  </si>
  <si>
    <t>Ruházati és textilkonfekció gyártási utasításokat, műszaki dokumentációt készít.</t>
  </si>
  <si>
    <t>"A" TERMÉKTERVEZÉS A RUHAIPARBAN (11; 17. SOR)</t>
  </si>
  <si>
    <r>
      <t xml:space="preserve">A tananyagelemek és a deszkriptorok projektszemléletű kapcsolódása: 
</t>
    </r>
    <r>
      <rPr>
        <sz val="11"/>
        <color theme="1"/>
        <rFont val="Franklin Gothic Book"/>
        <family val="2"/>
        <charset val="238"/>
      </rPr>
      <t>A tanulók megtanulnak számítógépes gyártás-előkészítő rendszerek használatával felfektetési rajzokat tervezni különböző anyagtípusokhoz, anyagszükségletet meghatározni, gyártási dokumentációt készíteni és továbbítani.</t>
    </r>
  </si>
  <si>
    <t>Gyártás-előkészítési feladatok</t>
  </si>
  <si>
    <t>Az adattovábbításnál a belső, zárt hálózatot használja, felelősséget vállal az általa kezelt adatok biztonságért.</t>
  </si>
  <si>
    <t>A terítékrajz összerakásánál az anyagfelhasználás optimalizálására törekszik.</t>
  </si>
  <si>
    <t>Ismeri a terítékrajz készítésének alapfogalmait, kritériumait. Kezelői szinten ismeri a gyártmánytervező szoftver, a szabászati rendszer, és az online adattovábbítás működését.</t>
  </si>
  <si>
    <t>Azonosítja a modellt, kiválasztja az előre megadott paraméterek szerinti méretű és mennyiségű alkatrészt a szériázott szabásmintákból, és terítékrajzot készít a szabáshoz.</t>
  </si>
  <si>
    <t>"D" GYÁRTÁSELŐKÉSZÍTÉS A RUHAIPARBAN (1; 9; 12; 13; 15; 16. SOR)</t>
  </si>
  <si>
    <r>
      <t xml:space="preserve">A tananyagelemek és a deszkriptorok projektszemléletű kapcsolódása: 
</t>
    </r>
    <r>
      <rPr>
        <sz val="11"/>
        <color theme="1"/>
        <rFont val="Franklin Gothic Book"/>
        <family val="2"/>
        <charset val="238"/>
      </rPr>
      <t>A tananyagegység elsajátítása során a tanulók megismerik a számítógéppel támogatott főbb gyártás-előkészítési feladatokat. Megtanulnak gyártmányrajzot, modellrajzot vagy termékminta alapján szabásmintát készíteni. Megismerik a méretsorozat (széria) készítésének lépéseit.</t>
    </r>
  </si>
  <si>
    <t>Szakrajzi alapok</t>
  </si>
  <si>
    <t>Szerkesztés, modellezés</t>
  </si>
  <si>
    <t>A méretsor készítésénél önállóan végzi munkáját, folyamatos önellenőrzés mellett ügyel a méretarányok megtartására.</t>
  </si>
  <si>
    <t>Figyelembe veszi a ruházati modell, termék rendeltetését és az alkalmazandó alapanyag tulajdonságait, a mintagyártás tapasztalatait is.</t>
  </si>
  <si>
    <t>Átfogóan ismeri a női és a férfi testméretek, testarányok változásának összefüggéseit, a szerkesztés, szériázás főbb pontjait, lépéseit. Alkalmazói szinten érti a szakmai, informatikai szoftverek működését.</t>
  </si>
  <si>
    <t>Gyártás-előkészítő szoftver alkalmazásával szabásmintát szériáz.</t>
  </si>
  <si>
    <r>
      <t xml:space="preserve">A tananyagelemek és a deszkriptorok projektszemléletű kapcsolódása: 
</t>
    </r>
    <r>
      <rPr>
        <sz val="11"/>
        <color theme="1"/>
        <rFont val="Franklin Gothic Book"/>
        <family val="2"/>
        <charset val="238"/>
      </rPr>
      <t>Projektszemléletű oktatás során a tanulók megismerik a ruházati és textil termékek teljes gyártástechnológiáját, képessé válnak értelmezni a műszaki leírásokat és a technológiai utasításokat. Képesek önállóan, biztonságosan alkalmazni a gyártási folyamat során szükséges gépeket, berendezéseket.</t>
    </r>
  </si>
  <si>
    <t>A ruhaipari termék mintagyártása során használt varrógépeket és eszközöket, vasaló berendezéseket önállóan biztonságosan üzemelteti.</t>
  </si>
  <si>
    <t>Biztonsággal és a szabályokat betartva szakszerűen alkalmazza alkatrészek készítésének és összeállításának technológiáját, egyedi megmunkálással kikísérletezi a sorozatgyártás során alkalmazott technológiákat.</t>
  </si>
  <si>
    <t>Ismeri a száraz és nedves hőkezelés szabályait.</t>
  </si>
  <si>
    <t>Komplexitásában ismeri a ruházati és textil termékek gyártástechnológiáit, a gyártási folyamat lépéseit. Értelmezi a technológiai utasításokat, műszaki leírásokat, rajzokat, különböző gépi és kézi öltéseket, rajzról is felismeri a varratokat, varrás típusokat. Ismeri a száraz és nedves hőkezelés szabályait.</t>
  </si>
  <si>
    <t>Mintadarabot készít, elfogadtat:női vagy férfi ruházati technológia szerinti varrási műveleteket végez. Elkészíti a szabványból az alkatrészeket, összeállítja a modellt próbára. Elvégzi a szükséges módosításokat, és készre varrja a ruhadarabot. Rész- és végvasalást végez.</t>
  </si>
  <si>
    <r>
      <t xml:space="preserve">A tananyagelemek és a deszkriptorok projektszemléletű kapcsolódása: 
</t>
    </r>
    <r>
      <rPr>
        <sz val="11"/>
        <color theme="1"/>
        <rFont val="Franklin Gothic Book"/>
        <family val="2"/>
        <charset val="238"/>
      </rPr>
      <t>Projektszemléletű oktatás során a tanulók megtanulják használni a digitalizáló táblát, kész- és félkész ruházati termékek digitalizálását végzik. Feladataik során felelősségteljesen használják a digitális eszközöket, berendezéseket.</t>
    </r>
  </si>
  <si>
    <t>Férfiruházati termékek szerkesztése, modellezése és szabásminta-készítése</t>
  </si>
  <si>
    <t>Női ruházati termékek szerkesztése, modellezése és szabásminta-készítése</t>
  </si>
  <si>
    <t>Szériázási alapok</t>
  </si>
  <si>
    <t>Felelősséggel alkalmazza a digitalizáláshoz szükséges eszközöket, berendezéseket.</t>
  </si>
  <si>
    <t>A plasztikus, vagy sérült alkatrész síkban történő ábrázolásánál szem előtt tartja a méretarányokat.</t>
  </si>
  <si>
    <t>Értelmezi a digitalizáló tábla használati útmutatóját, érti a digitalizálás folyamatát.</t>
  </si>
  <si>
    <t>Kész-, félkész ruházati termék alkatrészét, rajzát digitalizálja, modellezi.</t>
  </si>
  <si>
    <r>
      <t>A tananyagelemek és a deszkriptorok projektszemléletű kapcsolódása:</t>
    </r>
    <r>
      <rPr>
        <b/>
        <sz val="11"/>
        <color rgb="FFFF0000"/>
        <rFont val="Franklin Gothic Book"/>
        <family val="2"/>
        <charset val="238"/>
      </rPr>
      <t xml:space="preserve"> 
</t>
    </r>
    <r>
      <rPr>
        <sz val="11"/>
        <color theme="1"/>
        <rFont val="Franklin Gothic Book"/>
        <family val="2"/>
        <charset val="238"/>
      </rPr>
      <t>A tanulás során a tanulók megismerkednek az emberi test arányaival, a méretvétel helyeivel és módjaival. Megismerik a különböző testalkati jellemzőket, a különböző mérettáblázatokat, a ruhaipari méretes és konfekciógyártáshoz szükséges női- és férfiruházati termékek alapszerkesztéseit, az alapvető modellezési technikákat. A tanulók elsajátítják a nagyüzemi gyártásra kerülő termékek szériázását, a rajzsorozat kialakításának lépéseit.</t>
    </r>
  </si>
  <si>
    <t>Hordható, az adott körülményeknek és kapott paramétereknek megfelelő terméket készít elő önállóan, a folyamatban elfoglalt szintjének megfelelően.</t>
  </si>
  <si>
    <t>Az egyedi megoldások kikísérletezésénél információt, anyagot gyűjt.</t>
  </si>
  <si>
    <t>Ismeri a női és a férfi test arányait, a méretvétel módjait, a mérési pontokat, mérettáblázatokat. Készség szinten ismeri az alapmodellek szerkesztési lépéseit.</t>
  </si>
  <si>
    <t>Ruházati termékhez középméretű szabásmintát szerkeszt, modellez, szériáz.</t>
  </si>
  <si>
    <r>
      <t xml:space="preserve">A tananyagelemek és a deszkriptorok projektszemléletű kapcsolódása: 
</t>
    </r>
    <r>
      <rPr>
        <sz val="11"/>
        <color theme="1"/>
        <rFont val="Franklin Gothic Book"/>
        <family val="2"/>
        <charset val="238"/>
      </rPr>
      <t>A tananyagegység elsajátítása során a tanulók megtanulják a hegesztés és ragasztás technológiájának alkalmazását. Projektszemléletű oktatás során adott termékre ragasztási vizsgálatok alapján ragasztási tervet készítenek, ezt képesek beépíteni a ruházati termék gyártási utasításába.</t>
    </r>
  </si>
  <si>
    <t>A ragasztási terv készítésekor figyelembe veszi a ragasztási teszt eredményét, a ruhadarab használati jellegét, és felelősséget vállal a ragasztás várható hatásaiért.</t>
  </si>
  <si>
    <t>A legoptimálisabb ragasztási tervet építi be a ruházati termék gyártási utasításába (műszaki leírás).</t>
  </si>
  <si>
    <t>Ismeri, értelmezi a műszaki dokumentációhoz kapcsolódó alapfogalmakat és a hőkezelés módjait.</t>
  </si>
  <si>
    <t>A gyártandó ruhaipari termék alkatrészeihez ragasztási tervet készít.</t>
  </si>
  <si>
    <r>
      <t>A tananyagelemek és a deszkriptorok projektszemléletű kapcsolódása:</t>
    </r>
    <r>
      <rPr>
        <b/>
        <sz val="11"/>
        <color rgb="FFFFFF00"/>
        <rFont val="Franklin Gothic Book"/>
        <family val="2"/>
        <charset val="238"/>
      </rPr>
      <t xml:space="preserve"> 
</t>
    </r>
    <r>
      <rPr>
        <sz val="11"/>
        <color theme="1"/>
        <rFont val="Franklin Gothic Book"/>
        <family val="2"/>
        <charset val="238"/>
      </rPr>
      <t>A tanulók a tanulási folyamat során, projektek keretében hőkezelési- és ragasztási próbákat végeznek különböző alapanyagok felhasználásával. Megismerik és képessé válnak alkalmazni a hőkezelési és ragasztási módokat, ragasztópréseket. A feladatok elvégzése során pontos, alapos hőkezelési vizsgálatokat végeznek, megtanulják elkészíteni a jegyzőkönyveket az eredményekről.</t>
    </r>
  </si>
  <si>
    <t>Az elkészített jegyzőkönyv tartalmáért felelősséget vállal.</t>
  </si>
  <si>
    <t>Pontos, gondos hőkezelési vizsgálatot végez.</t>
  </si>
  <si>
    <t>Alkalmazói szinten ismeri a hőkezelési és ragasztási módokat, kezeli a sík / folyamatos ragasztóprést. Alapszinten ismeri a szövetek alapanyag összetételtől függő viselkedését. Érti a próbaragasztás és a jegyzőkönyv készítésének folyamatát.</t>
  </si>
  <si>
    <t>Ruhaipari gyártástechnológia kidolgozásakor, és / vagy a gyártás megkezdése előtt a feldolgozandó alapanyagon tesztragasztást végez, dokumentál.</t>
  </si>
  <si>
    <r>
      <t xml:space="preserve">A tananyagelemek és a deszkriptorok projektszemléletű kapcsolódása: 
</t>
    </r>
    <r>
      <rPr>
        <sz val="11"/>
        <color theme="1"/>
        <rFont val="Franklin Gothic Book"/>
        <family val="2"/>
        <charset val="238"/>
      </rPr>
      <t>Projektszemléletű oktatás során a tanulók megismerik és önállóan alkalmazzák a számítógépes gyártáselőkészítő szoftvert, képessé válnak szabásmintákat szerkeszteni, modellezni.</t>
    </r>
  </si>
  <si>
    <t>A munkája során önállóan alkalmazza a gyártás-előkészítő szoftvert.</t>
  </si>
  <si>
    <t>Ügyel a szabásminta pontosságára és beazonosíthatóságára.</t>
  </si>
  <si>
    <t>Ismeri a ruha és textilipari termékek jellemzőit. Érti a szakmai tervező programok működésének alapelveit, és kezelői szinten ismeri a tervezéshez használható számítógépes felületeket.</t>
  </si>
  <si>
    <t>Ruhaipari gyártmánytervező programmal középméretű szabásmintát szerkeszt, modellez.</t>
  </si>
  <si>
    <r>
      <t xml:space="preserve">A tananyagelemek és a deszkriptorok projektszemléletű kapcsolódása: </t>
    </r>
    <r>
      <rPr>
        <sz val="11"/>
        <color theme="1"/>
        <rFont val="Franklin Gothic Book"/>
        <family val="2"/>
        <charset val="238"/>
      </rPr>
      <t xml:space="preserve">
A tananyagegység elsajátítása során a tanulók képessé válnak megtervezni, megszervezni a ruhaipari gyártási folyamatot önállóan vagy csapatban. Megismerik a teljes ruházati termékelőállítási folyamatot.</t>
    </r>
  </si>
  <si>
    <t>Gyártás-előkészítés</t>
  </si>
  <si>
    <t>Raktározás</t>
  </si>
  <si>
    <t>A ruházati gyártási folyamatot önállóan, csapatban, vagy részben önállóan mérnöki irányítással szervezi.</t>
  </si>
  <si>
    <t>Törekszik a hatékonyságnövelés, gyártásoptimalizálás elveinek betartására.</t>
  </si>
  <si>
    <t>Komplexitásában ismeri a ruházati termékek előállításának folyamatát.</t>
  </si>
  <si>
    <t>Megtervezi és megszervezi a gazdaságos, hatékony ruhaipari gyártmánytervezést, gyártási folyamatot.</t>
  </si>
  <si>
    <r>
      <t xml:space="preserve">A tananyagelemek és a deszkriptorok projektszemléletű kapcsolódása: 
</t>
    </r>
    <r>
      <rPr>
        <sz val="11"/>
        <color theme="1"/>
        <rFont val="Franklin Gothic Book"/>
        <family val="2"/>
        <charset val="238"/>
      </rPr>
      <t>Projektszemléletű oktatás során a tanulók megismerik és képessé válnak értelmezni a beérkező anyagok azonosítóit, dokumentumait, ezek alapján mennyiségi és minőségi átvételt végezni. Eltérés, hiba esetén gondoskodnak a probléma megoldásáról.</t>
    </r>
  </si>
  <si>
    <t>Eltérés és hiba esetében egyeztet a gyártási folyamatban résztvevő munkatársakkal és a megrendelővel. Gondoskodik a probléma elhárításáról.</t>
  </si>
  <si>
    <t>Rendszerezés és tárolás közben ügyel az azonosíthatóságra és a raktár rendezettségére, tisztaságára.</t>
  </si>
  <si>
    <t>Értelmezi a szövetek azonosítóit, kísérő dokumentumait, az anyagösszetételre és a kezelésre vonatkozó információkat.</t>
  </si>
  <si>
    <t>A beérkező anyagokat (alapanyag, kellék-, csomagolóanyag) azonosítja, mennyiségi és minőségi átvételt, szemrevételes anyagvizsgálatot végez, rendszerezi, megfelelően tárolja.</t>
  </si>
  <si>
    <r>
      <t xml:space="preserve">A tananyagelemek és a deszkriptorok projektszemléletű kapcsolódása: 
</t>
    </r>
    <r>
      <rPr>
        <sz val="11"/>
        <color theme="1"/>
        <rFont val="Franklin Gothic Book"/>
        <family val="2"/>
        <charset val="238"/>
      </rPr>
      <t>A tananyagegység elsajátítása során a tanulók megtanulják kiválasztani a modellhez a legmegfelelőbb alapanyagot, megismerik az anyagvizsgálati módszereket. Megtanulják a vizsgálati eredményeket önállóan vagy irányítással dokumentálni. Képessé válnak felismerni a legismertebb természetes és mesterséges szálasanyagokat.</t>
    </r>
  </si>
  <si>
    <t>Áruismeret, anyagok feldolgozási tulajdonságai</t>
  </si>
  <si>
    <t>Szövetek</t>
  </si>
  <si>
    <t>Fonalak és cérnák</t>
  </si>
  <si>
    <t>Szálas anyagok</t>
  </si>
  <si>
    <t>Anyagok és feldolgozhatóságuk</t>
  </si>
  <si>
    <t>A vizsgálatokat beosztásától függően önállóan vagy mérnöki irányítással végzi, dokumentálja.</t>
  </si>
  <si>
    <t>Szem előtt tartja a vizsgálati eredményeket, az összedolgozhatóságot.</t>
  </si>
  <si>
    <t>Ismeri a vizsgálati módszereket, a textíliák paramétereit, feldolgozhatóságát, felismeri a legfontosabb természetes és mesterséges szálakat, az ezekből előállított fonalakat, cérnákat, textíliákat.</t>
  </si>
  <si>
    <t>A ruházati modellhez legoptimálisabb alapanyag választáshoz vizsgálatokat végez, szakszerűen használja a megfelelő anyagvizsgálati berendezéseket, eszközöket.</t>
  </si>
  <si>
    <t>"C" ANYAG- ÉS ÁRUISMERTET A RUHAIPARBAN (4; 5; 6. SOR)</t>
  </si>
  <si>
    <r>
      <t xml:space="preserve">A tananyagelemek és a deszkriptorok projektszemléletű kapcsolódása: 
</t>
    </r>
    <r>
      <rPr>
        <sz val="11"/>
        <color theme="1"/>
        <rFont val="Franklin Gothic Book"/>
        <family val="2"/>
        <charset val="238"/>
      </rPr>
      <t>A tanulási folyamat során a tanulók megtanulják kiválasztani a ruházati termékekhez a megfelelő alapanyagokat és kellékeket, elsajátítják a megrendelés folyamatát. Megismerik az alapanyagok, kellékanyagok, aprókellékek és csomagolóanyagok beszerzési forrásait. Képessé válnak meghatározni a megfelelő rendelési mennyiségeket, és odafigyelnek a megbízható források kiválasztására.</t>
    </r>
  </si>
  <si>
    <t>Modelltervezés és kollekció-kialakítás</t>
  </si>
  <si>
    <t>Bőrök és szőrmék</t>
  </si>
  <si>
    <t>Kötött-hurkolt kelmék</t>
  </si>
  <si>
    <t>Megbízható beszerzési forrásból rendel, vállalja a felelősséget a forrás választásáért.</t>
  </si>
  <si>
    <t>A megrendeléskor figyel a szállítási időkre, a fizetési határidő és számla adataira, a megrendelés visszaigazolására. Nem halmoz fel készletet, gazdaságosságra törekszik.</t>
  </si>
  <si>
    <t>Ismeri a ruha- és textilipari alapanyagok és kellékek, csomagolóanyagok beszerzési forrásait, a gyártási igényt, a termékhez szükséges alap- és kellékanyag mennyiségét.</t>
  </si>
  <si>
    <t>A gyártandó ruházati termékhez alap- és kellékanyagot rendel.</t>
  </si>
  <si>
    <r>
      <t>A tananyagelemek és a deszkriptorok projektszemléletű kapcsolódása:</t>
    </r>
    <r>
      <rPr>
        <sz val="11"/>
        <color theme="1"/>
        <rFont val="Franklin Gothic Book"/>
        <family val="2"/>
        <charset val="238"/>
      </rPr>
      <t xml:space="preserve"> 
</t>
    </r>
    <r>
      <rPr>
        <sz val="11"/>
        <rFont val="Franklin Gothic Book"/>
        <family val="2"/>
        <charset val="238"/>
      </rPr>
      <t>Projektszemléletű oktatás során a tanulók megtanulják kiválasztani a ruházati termékekhez a megfelelő kellékeket, figyelembe véve a megrendelői igényeket, az esztétikumot, valamint az alapanyagok és kellékek feldolgozási tulajdonságait.</t>
    </r>
  </si>
  <si>
    <t>Kellékek</t>
  </si>
  <si>
    <t>A kellékek kiválasztása során egyeztet a megrendelővel, tervezővel.</t>
  </si>
  <si>
    <t>Az alapanyaghoz összetételben, színben illő kellékeket választ, figyelembe veszi az összedolgozhatóságot.</t>
  </si>
  <si>
    <t>Átfogóan ismeri az alapanyagok és áruk jellemzőit. Megérti a szerkesztési (rajzolvasási) összefüggéseket, szakmai informatikai ismereteket.</t>
  </si>
  <si>
    <t>Kiválasztja a gyártandó ruházati termékhez szükséges kellékeket.</t>
  </si>
  <si>
    <r>
      <t xml:space="preserve">A tananyagelemek és a deszkriptorok projektszemléletű kapcsolódása: 
</t>
    </r>
    <r>
      <rPr>
        <sz val="11"/>
        <color theme="1"/>
        <rFont val="Franklin Gothic Book"/>
        <family val="2"/>
        <charset val="238"/>
      </rPr>
      <t>A tanulók elsajátítják az anyagnorma számítás módszereit, menetét. Projektalapú oktatás során tudásukat önállóan vagy csapatban tudják alkalmazni. A feladatmegoldások során ellenőrzést végeznek, törekednek a precíz számításokra.</t>
    </r>
  </si>
  <si>
    <t xml:space="preserve">Gyártás-előkészítés </t>
  </si>
  <si>
    <t>A normaszámítást önállóan végzi, vagy végezteti, ellenőrzést végez, felelősséget vállal számításaiért.</t>
  </si>
  <si>
    <t>Törekszik a pontos és precíz számításokra, norma meghatározásra.</t>
  </si>
  <si>
    <t>Tudja a ruhaipari ipari anyagnorma számítás módszereit, menetét, és ismeri az anyagnorma táblázatokat.</t>
  </si>
  <si>
    <t>Alap- és kellékanyag szükségletet, anyagnormát számol modellre, és a gyártandó mennyiségre.</t>
  </si>
  <si>
    <r>
      <t xml:space="preserve">A tananyagelemek és a deszkriptorok projektszemléletű kapcsolódása: 
</t>
    </r>
    <r>
      <rPr>
        <sz val="11"/>
        <color theme="1"/>
        <rFont val="Franklin Gothic Book"/>
        <family val="2"/>
        <charset val="238"/>
      </rPr>
      <t>A tananyagegység elsajátítása során a tanulók megtanulják kezelni a beérkező megrendeléseket, megismerik a megrendelés feldolgozásának folyamatát, a gyártási programot és a kapacitást.</t>
    </r>
  </si>
  <si>
    <t>A gyártási program és a kapacitás ismeretében, a felelősséget vállalva ad visszajelzést a megrendelőnek.</t>
  </si>
  <si>
    <t>Az online, internetes felületen vagy telefonon érkezett megrendelések azonosítása és nyomon követése során a határidők betartása érdekében együttműködik a társterületekkel.</t>
  </si>
  <si>
    <t>Ismeri a megrendelés tartalmát, a megrendelés fogadásának, továbbításának, feldolgozásának folyamatát.</t>
  </si>
  <si>
    <t>Ruhaiparban a beérkező megrendeléseket kezeli.</t>
  </si>
  <si>
    <r>
      <t xml:space="preserve">A tananyagelemek és a deszkriptorok projektszemléletű kapcsolódása: 
</t>
    </r>
    <r>
      <rPr>
        <sz val="11"/>
        <rFont val="Franklin Gothic Book"/>
        <family val="2"/>
        <charset val="238"/>
      </rPr>
      <t>Projektszemléletű oktatás során a tanulók önállóan vagy csapatban gyártmánytervezési, gyártás-előkészítési feladatokat végeznek. Megismerik az egyedi és sorozatgyártás folyamatait, a bevezetési, irányítási, ellenőrzési feladatokat.</t>
    </r>
  </si>
  <si>
    <t>Csapatban, részfolyamatok elvégzése és a folyamat irányítása során betartja és betartatja a technológiai előírásokat, az egészséges és biztonságos munkavégzés szabályait.</t>
  </si>
  <si>
    <t>A ruhaipari termék előállítása során együttműködik a kapcsolódó területeken dolgozó munkatársakkal.</t>
  </si>
  <si>
    <t>Ismeri és átlátja a gyártmánytervezés, a gyártás-előkészítés, az egyedi és sorozatgyártás folyamatait.</t>
  </si>
  <si>
    <t>Ruhaipari gyártmánytervezést, gyártás-előkészítést végez, gyártási folyamatokat készít elő, egyedi és sorozatgyártásban ezeket bevezeti, betanítja, irányítja, ellenőrzi.</t>
  </si>
  <si>
    <r>
      <t xml:space="preserve">Kapcsolódó tananyagegységek: 
</t>
    </r>
    <r>
      <rPr>
        <sz val="11"/>
        <color theme="1"/>
        <rFont val="Franklin Gothic Book"/>
        <family val="2"/>
        <charset val="238"/>
      </rPr>
      <t>"A", "B", "C"</t>
    </r>
    <r>
      <rPr>
        <b/>
        <sz val="11"/>
        <color theme="1"/>
        <rFont val="Franklin Gothic Book"/>
        <family val="2"/>
        <charset val="238"/>
      </rPr>
      <t xml:space="preserve"> </t>
    </r>
  </si>
  <si>
    <t>Ruhák és kelmék a múlt tükrében. 
A tanulók feladata a múlt egy szeletének bemutatása a ruhaviselet, mintázat vagy a textília a belső lakótérben témakörben. 
A tanulók előzetes szakmai ismereteik alapján választanak projektfeladatot. 
A feladatok kiválasztása együtt történik (közös ötletbörze), elkerülve az azonos feladatok lehetőségét. 
A projekt során a tanulók információkat gyűjtenek, ezeket digitális formában, szöveg alátámasztással bemutatásra elkészítik. 
A feladat fontos része a szakmailag pontos megfogalmazás és az etikus hivatkozás az információ forrásáról. 
A feladat elvégzése lehet egyéni vagy páros munkában a feladatok felosztásával. 
A tanulók egymás előadásait meghallgatva választják ki a legjobbakat és beszélik meg a hiányosságokat. 
A bemutatók előtt közösen értékelési szempontokat kell meghatározni. 
Az előadáshoz projektor és számítógép szükséges.</t>
  </si>
  <si>
    <t>Művészet az újrahasználat jegyében. 
A tanulók feladata, hogy meglévő textilhulladékból új terméket állítsanak elő. Első lépésként ötletelnek és tervet készítenek. 
A projektfeladatban kiválasztják a termékhez szükséges alap- és segédanyagokat, majd azokat adott minta vagy felrajzolás alapján kiszabják.
Szabás után elvégzik az előkészítő, díszítő műveleteket, majd összeerősítik az alkatrészeket ragasztással, varrással. 
A kész terméken elvégzik a befejező műveleteket. 
A cél használható termék készítése. 
A feladatot egyéni munkában készítik el. 
A feladat elkészítése tanműhelyben történik a szükséges eszközök és gépek felhasználásával. Az elkészült munkákat közösen értékelik és választják ki a legjobbakat. 
Az értékeléshez közös szempontrendszert alakítanak ki (kreativitás, ötlet, anyagválasztás, kivitelezés).</t>
  </si>
  <si>
    <t>Divattrendek, divatcégek, divattervezők és termékeik bemutatása előadással, képi alátámasztással.
A tanulók előzetes szakmai ismereteik alapján választanak projektfeladatot.
A feladatok kiválasztása együtt történik (közös ötletbörze), elkerülve az azonos feladatok lehetőségét.
A projekt során a tanulók információkat gyűjtenek, ezeket digitális formában, szöveg alátámasztással bemutatásra elkészítik.
A feladat fontos része a szakmailag pontos megfogalmazás és az etikus hivatkozás az információ forrásáról.
A feladat elvégzése lehet egyéni vagy páros munkában, a feladatok felosztásával.
A tanulók egymás előadásait meghallgatva választják ki a legjobbakat és beszélik meg a hiányosságokat.
A bemutatók előtt közösen értékelési szempontokat kell meghatározni.
Az előadáshoz projektor és számítógép szükséges.</t>
  </si>
  <si>
    <r>
      <t xml:space="preserve">A tananyagelemek és a deszkriptorok projektszemléletű kapcsolódása: 
</t>
    </r>
    <r>
      <rPr>
        <sz val="11"/>
        <color theme="1"/>
        <rFont val="Franklin Gothic Book"/>
        <family val="2"/>
        <charset val="238"/>
      </rPr>
      <t xml:space="preserve">A könnyűipari szakmákban fontos a gépek, eszközök biztonságos használatának elsajátítása és a gépek karbantartása. A tanulók a szakmai előírások tudatában, a gazdaságos anyagfelhasználás és fenntarthatóság elveinek szem előtt tartásával végzik munkájukat. </t>
    </r>
    <r>
      <rPr>
        <sz val="11"/>
        <rFont val="Franklin Gothic Book"/>
        <family val="2"/>
        <charset val="238"/>
      </rPr>
      <t>Gyakorlati feladataik elvégzése közben igyekeznek minimálisra csökkenteni a hulladéktermelést, így odafigyelve a környezetszennyezésre. A munka-, tűz- és kö</t>
    </r>
    <r>
      <rPr>
        <sz val="11"/>
        <color theme="1"/>
        <rFont val="Franklin Gothic Book"/>
        <family val="2"/>
        <charset val="238"/>
      </rPr>
      <t>rnyezetvédelmi előírások alapos ismerete garantálja a biztonságos munkavégzést.</t>
    </r>
  </si>
  <si>
    <t>"E" MUNKA ÉS KÖRNYEZETVÉDELEM (7. sor)</t>
  </si>
  <si>
    <r>
      <t xml:space="preserve">A tananyagelemek és a deszkriptorok projektszemléletű kapcsolódása:  
</t>
    </r>
    <r>
      <rPr>
        <sz val="11"/>
        <rFont val="Franklin Gothic Book"/>
        <family val="2"/>
        <charset val="238"/>
      </rPr>
      <t>A feladatok elvégzéséhez megismerik a vállalkozás formai lehetőségeit és a hozzájuk kapcsolódó jogi feltételeket és kötelezettségeket. Szakmai életútja tervezése során alkalmazza a munkavállaláshoz, a vállalkozás indítás</t>
    </r>
    <r>
      <rPr>
        <sz val="11"/>
        <color theme="1"/>
        <rFont val="Franklin Gothic Book"/>
        <family val="2"/>
        <charset val="238"/>
      </rPr>
      <t>ához szükséges alapismereteket.</t>
    </r>
  </si>
  <si>
    <t>Tájékozódik a számára lehetséges életpálya modellekről, a munkavállalói vagy vállalkozói tevékenység megkezdéséhez szükséges gazdasági, jogi feltételekről, változásokról.</t>
  </si>
  <si>
    <t xml:space="preserve"> "D" VÁLLALKOZÁS A KÖNNYŰIPARBAN (6. sor)</t>
  </si>
  <si>
    <r>
      <t xml:space="preserve">A tananyagelemek és a deszkriptorok projektszemléletű kapcsolódása: 
</t>
    </r>
    <r>
      <rPr>
        <sz val="11"/>
        <color theme="1"/>
        <rFont val="Franklin Gothic Book"/>
        <family val="2"/>
        <charset val="238"/>
      </rPr>
      <t>A feladatok sikeres elvégzéséhez megismerik a tanulók a termelés támogató folyamatait és rendszereit. Munkájuk során szem előtt tartják a hatékonyság növelését a jobb eredmények érdekében.</t>
    </r>
  </si>
  <si>
    <t>Korrigálja saját és az irányítása alá tartozók hibáit az optimális termelékenység érdekében.</t>
  </si>
  <si>
    <t>Érti és ismeri a gyártásoptimalizálás törekvéseit és filozófiáját.</t>
  </si>
  <si>
    <t>Hatékonyságnövelésre, - optimalizálásra irányuló termeléstámogató rendszereket használ.</t>
  </si>
  <si>
    <t>"C" MUNKATERÜLETEK ÉS MUNKAFOLYAMATOK A KÖNNYŰIPARBAN (4; 5. sor)</t>
  </si>
  <si>
    <r>
      <t xml:space="preserve">A tananyagelemek és a deszkriptorok projektszemléletű kapcsolódása: 
</t>
    </r>
    <r>
      <rPr>
        <sz val="11"/>
        <color theme="1"/>
        <rFont val="Franklin Gothic Book"/>
        <family val="2"/>
        <charset val="238"/>
      </rPr>
      <t>A tanárok megismerik és elsajátítják az alapvető műveleteket és a hozzájuk tartozó minőségi követelményeket. Ezekre alapozva a projektalapú oktatás során ki tudják választani az adott termékhez szükséges anyagokat, és a munkafolyamatokhoz szükséges eszközöket, szerszámokat és gépeket. A feladatok elvégzéséhez a szerszámokat és gépeket szakszerűen használják, karbantartják. Az alapvető feladatokat precízen és biztonságosan kivitelezik a munkavédelmi szabályok betartásával.</t>
    </r>
  </si>
  <si>
    <t xml:space="preserve">Ismeri a könnyűipari tevékenységre vonatkozó speciális tűz-, munka-, baleset-, egészség- és környezetvédelmi előírásokat, a hulladékkezelés szabályait és módszereit. </t>
  </si>
  <si>
    <t xml:space="preserve"> Előkészíti a munkaterületét a könnyűipari tevékenység speciális munkavédelmi szabályait figyelembe véve.</t>
  </si>
  <si>
    <r>
      <t xml:space="preserve">A tananyagelemek és a deszkriptorok projektszemléletű kapcsolódása: 
</t>
    </r>
    <r>
      <rPr>
        <sz val="11"/>
        <color theme="1"/>
        <rFont val="Franklin Gothic Book"/>
        <family val="2"/>
        <charset val="238"/>
      </rPr>
      <t xml:space="preserve">A könnyűiparban a megfelelő kommunikáció nélkülözhetetlen a sikeres szolgáltatás elvégzéséhez. A tanulók megtanulják, hogy kommunikáció általában dinamikus kétirányú folyamat a szakember és a megrendelő között. Fontos a szakszerű még is érthető kommunikáció begyakorlása. A feladatainak bemutatása során fontos, hogy pontosan, és szakszerűen használja a a szakmai kefejezéseket. Munkáját digitáA könnyűiparban a megfelelő kommunikáció nélkülözhetetlen a sikeres szolgáltatás elvégzéséhez. A tanulók megtanulják, hogy a kommunikáció általában dinamikus, kétirányú folyamat a szakember és a megrendelő között. Fontos a szakszerű, mégis érthető kommunikáció begyakorlása. A feladatainak bemutatása során fontos, hogy pontosan és szakszerűen használja a szakmai kifejezéseket. Munkáját digitális képi formával is alátámasztja.lis képi formával is alátámasztja. </t>
    </r>
  </si>
  <si>
    <t>A könnyűipari termék előállítása során folytatott kommunikációban a szakmai kifejezéseket önállóan alkalmazza magyar és a tanult idegen nyelven.</t>
  </si>
  <si>
    <t xml:space="preserve"> Törekszik a helyes és pontos szakmai nyelv használatára.</t>
  </si>
  <si>
    <t>"A" MUNKAVÉGZÉS A KÖNNYŰIPARBAN  (1; 3. sor)</t>
  </si>
  <si>
    <r>
      <t xml:space="preserve">A tananyagelemek és a deszkriptorok projektszemléletű kapcsolódása: 
</t>
    </r>
    <r>
      <rPr>
        <sz val="11"/>
        <color theme="1"/>
        <rFont val="Franklin Gothic Book"/>
        <family val="2"/>
        <charset val="238"/>
      </rPr>
      <t>A projektalapú oktatás során megismeri az irodai szoftvereket, digitális képalkotó programokat és tervezőrendszereket. A táblázatszerkesztő programok használatával alkatrészjegyzéket, anyagnormát és technológiai leírást tud készíteni. Hatékonysága növelése érdekében megismeri és kezeli a könnyűipari tervezőrendszereket. Munkája bemutatásához alkalmazza a szövegszerkesztés és a képi dokumentálás lehetőségeit.</t>
    </r>
  </si>
  <si>
    <t xml:space="preserve"> Szövegszerkesztés, szakmai dokumentációk készítése</t>
  </si>
  <si>
    <t>Alkalmazói szinten ismeri a könnyűiparban használt szakmai szoftvereket és digitális képalkotó programokat, CAD-CAM rendszereket.</t>
  </si>
  <si>
    <t>A könnyűipari alapvető irodai szoftvereket, digitális képalkotó programokat, CAD-CAM rendszereket használja.</t>
  </si>
  <si>
    <t>"B" DIGITÁLIS ISMERETEK A KÖNNYŰIPARBAN (2. sor)</t>
  </si>
  <si>
    <r>
      <t>A tananyagelemek és a deszkriptorok projektszemléletű kapcsolódása:</t>
    </r>
    <r>
      <rPr>
        <sz val="11"/>
        <rFont val="Franklin Gothic Book"/>
        <family val="2"/>
        <charset val="238"/>
      </rPr>
      <t xml:space="preserve"> 
Egy önálló vagy csoportos feladatmegoldás során a tanuló megismeri és rendszerezi a könnyűipari termékeket (bőrdíszmű, kesztyű, szőrmekonfekció).
Munkája során képessé válik a digitális ismeretek felhasználásával ismereteit információgyűjtéssel fejleszteni.
Ismereteiről egyénileg vagy párban bemutatót készít a divat formai, szín- és anyagváltozásairól, a szakmacsoportok termékeiről, valamint a régi és új trendekről.
Az új divatformák és trendek mellett információt gyűjt a hulladékanyagok újrahasznosítási és hasznosítási lehetőségeiről is.</t>
    </r>
  </si>
  <si>
    <t>Divatinformáció</t>
  </si>
  <si>
    <t>Műszaki dokumentáció készítése
A projekt keretében a tanuló az általa tervezett, megadott vagy kiválasztott termékhez részletes termékleírást, technológiai utasítást és műszaki leírást készít, valamint anyagnormát számol számítógépes alkalmazás segítségével. 
Az elkészült dokumentumokat megfelelő struktúrában rendszerezi, elnevezi és biztonságosan tárolja. 
A feladatot egyéni munkában készíti el. Az elkészült dokumentumokat közösen átbeszélik, kiemelve a megvalósítás során alkalmazott jó gyakorlatokat. 
Az értékeléshez közös szempontrendszert alakítanak ki (kreativitás, ötlet, anyagválasztás, kivitelezés).
A tanulóknak a projekt során szakmai ismereteik rendszerezése és elmélyítése mellett digitális ismereteik és társas kompetenciáik is fejlődnek.</t>
  </si>
  <si>
    <t>Termékkatalógus készítése
A projekt során a tanulók internetes keresők segítségével információkat gyűjtenek különböző divattrendekről, vevői igényeket fogalmaznak meg, melyek alapján számítógépen termékminta-kollekciót és termékminta-családot terveznek, melyhez brandet és arculati elemötleteket is javasolhatnak. A tanulók a kollekcióról prezentációt készítenek.
Az elkészült dokumentumokat és prezentációt megfelelő struktúrában rendszerezik, elnevezik, és biztonságosan tárolják (pl. felhőalapú tárhelyen vagy helyi mappákban). 
A projektmunka során kiemelt figyelmet fordítanak a digitális tartalmak etikájára, beleértve a forrásmegjelölést és az adatvédelmi elveket.</t>
  </si>
  <si>
    <r>
      <t>Szakirányú oktatás összes óraszáma</t>
    </r>
    <r>
      <rPr>
        <b/>
        <sz val="11"/>
        <rFont val="Franklin Gothic Book"/>
        <family val="2"/>
        <charset val="238"/>
      </rPr>
      <t>:</t>
    </r>
  </si>
  <si>
    <r>
      <t xml:space="preserve">A tananyagelemek és a deszkriptorok projektszemléletű kapcsolódása: 
</t>
    </r>
    <r>
      <rPr>
        <sz val="11"/>
        <color theme="1"/>
        <rFont val="Franklin Gothic Book"/>
        <family val="2"/>
        <charset val="238"/>
      </rPr>
      <t>A tanulók a szakmai, valamint a speciális tűz-, munka- és balesetvédelmi előírások tudatában, a gazdaságos anyagfelhasználás és fenntarthatóság elveit szem előtt tartva, minimálisra csökkentik a hulladéktermelést és a környezeti terhelést, és ennek megfelelően végzik a munkájukat.</t>
    </r>
  </si>
  <si>
    <t>Hulladék kezelés (új)</t>
  </si>
  <si>
    <t>A textilipar speciális munkavédelmi szabályai (új)</t>
  </si>
  <si>
    <t>Munkavédelem</t>
  </si>
  <si>
    <t>Felelősséget vállal a tűz-, munka-, baleset-, egészség- és környezetvédelmi előírásokat, a hulladékkezelés szabályait és munkakörnyezetében ügyel ezek betartására.</t>
  </si>
  <si>
    <t>Elkötelezett a munkahely biztonságáért.</t>
  </si>
  <si>
    <t>Ismeri a textilipari tevékenységre vonatkozó speciális tűz-, munka-, baleset-, egészség- és környezetvédelmi előírásokat, a hulladékkezelés szabályait és módszereit.</t>
  </si>
  <si>
    <t>Napi munkatevékenységét a speciális munkavédelmi előírások alapján végzi.</t>
  </si>
  <si>
    <t>"C" Gyártástechnológia (6; 8; 11; 12. sor)</t>
  </si>
  <si>
    <r>
      <t xml:space="preserve">A tananyagelemek és a deszkriptorok projektszemléletű kapcsolódása: 
</t>
    </r>
    <r>
      <rPr>
        <sz val="11"/>
        <color theme="1"/>
        <rFont val="Franklin Gothic Book"/>
        <family val="2"/>
        <charset val="238"/>
      </rPr>
      <t xml:space="preserve">A tanuló megismeri a minőségbiztosítási rendszereket. A projekt során a vizsgálati szabványok előírásaira és a minőségbiztosítási utasításokra figyelemmel végzi a végtermék minősítését és méréses végellenőrzését. A kapott eredmények alapján elvégzi a termékek minőségi osztályba sorolását és a minőség tanúsítását (termékcímke, kezelési útmutató, megkülönböztető minőségjelek).
</t>
    </r>
  </si>
  <si>
    <t>Végtermék-ellenőrzés</t>
  </si>
  <si>
    <t>Ismeri a minőségirányítási, minőségbiztosítási rendszereket.</t>
  </si>
  <si>
    <t>A legyártott termék minőségét ellenőrzi.</t>
  </si>
  <si>
    <r>
      <t xml:space="preserve">A tananyagelemek és a deszkriptorok projektszemléletű kapcsolódása: 
</t>
    </r>
    <r>
      <rPr>
        <sz val="11"/>
        <color theme="1"/>
        <rFont val="Franklin Gothic Book"/>
        <family val="2"/>
        <charset val="238"/>
      </rPr>
      <t>A tanulók elsajátítják az áruminta tervezésének alapjait, képessé válnak a megrendelő igényének megfelelő termékek tervezésére, valamint műszaki dokumentáció vagy termékminta alapján azok reprodukálására. Megismerik a próbagyártás elvégzéséhez szükséges folyamatokat, és a projekt során a műszaki dokumentáció előírásaira, valamint a minőségbiztosítási utasításokra figyelemmel elkészítik a mintadarabokat, próbagyártást végeznek.</t>
    </r>
  </si>
  <si>
    <t>Próbagyártás (ÚJ)</t>
  </si>
  <si>
    <t>Terméktervezés</t>
  </si>
  <si>
    <t>Gyártástervezés</t>
  </si>
  <si>
    <t>Önállóan végzi el a próbagyártást.</t>
  </si>
  <si>
    <t>Törekszik a próbagyártás előírásainak betartására.</t>
  </si>
  <si>
    <t>Ismeri a próbagyártás elvégzéséhez szükséges folyamatot.</t>
  </si>
  <si>
    <t>Próbagyártást végez.</t>
  </si>
  <si>
    <t>"A" Gyártmánytervezés (1; 2; 3; 7; 9; 10. sor)</t>
  </si>
  <si>
    <r>
      <t xml:space="preserve">A tananyagelemek és a deszkriptorok projektszemléletű kapcsolódása: 
</t>
    </r>
    <r>
      <rPr>
        <sz val="11"/>
        <color theme="1"/>
        <rFont val="Franklin Gothic Book"/>
        <family val="2"/>
        <charset val="238"/>
      </rPr>
      <t>A projektoktatás során a tanuló számítógépen termékmintát tervez a trendinformációk és a vevői igények figyelembevételével. Tervezőprogramok (CAD–CAM-rendszer) használatával termékkatalógust készít. Megismeri a gyártás megszervezését befolyásoló tényezőket, valamint a gyártás megszervezésének feladatait és folyamatát.</t>
    </r>
  </si>
  <si>
    <t>Termelésszámítás</t>
  </si>
  <si>
    <t>Ruházati termék tervezése</t>
  </si>
  <si>
    <t>Műszaki dokumentáció alapján végzi a gyártmánytervezést.</t>
  </si>
  <si>
    <t>Pontosságra és precizitásra törekszik a gyártmánytervezés, során.</t>
  </si>
  <si>
    <t>Ismeri a gyártmánytervezés folyamatait.</t>
  </si>
  <si>
    <t>A műszaki-technológiai leírás és dokumentáció alapján gyártmánytervezési feladatokat végez.</t>
  </si>
  <si>
    <r>
      <t xml:space="preserve">A tananyagelemek és a deszkriptorok projektszemléletű kapcsolódása: 
</t>
    </r>
    <r>
      <rPr>
        <sz val="11"/>
        <color theme="1"/>
        <rFont val="Franklin Gothic Book"/>
        <family val="2"/>
        <charset val="238"/>
      </rPr>
      <t>A tanuló a textilipari feladatok eredményes elvégzéséhez a szerszámokat és gépeket szakszerűen használja, a textilipari alapanyagok előállítását fokozott figyelemmel, a minőségbiztosítási előírások következetes betartásával végzi, valamint a munkavédelmi szabályok és biztonsági előírások betartásával, különös tekintettel az ágazat sajátos kockázataira.</t>
    </r>
  </si>
  <si>
    <t>Gyártásközi ellenőrzés</t>
  </si>
  <si>
    <t>Minőségügyi ismeretek</t>
  </si>
  <si>
    <t>Nemszőtt kelmék gyártása</t>
  </si>
  <si>
    <t>Kötött-hurkolt kelme képzése</t>
  </si>
  <si>
    <t>Szövetek készítése</t>
  </si>
  <si>
    <t>Cérnák, kötelek előállítása</t>
  </si>
  <si>
    <t>Fonalak gyártása</t>
  </si>
  <si>
    <t>Gyártási folyamatok</t>
  </si>
  <si>
    <t>Ismeri a gyártáshoz tartozó műszaki dokumentációban előírt utasításokat, azok hagyományos és digitális elérési és tárolási helyét.</t>
  </si>
  <si>
    <t>Napi munkatevékenységét a műszaki dokumentáció, technológia szakmai előírásai alapján végzi.</t>
  </si>
  <si>
    <r>
      <t xml:space="preserve">A tananyagelemek és a deszkriptorok projektszemléletű kapcsolódása:
</t>
    </r>
    <r>
      <rPr>
        <sz val="11"/>
        <color theme="1"/>
        <rFont val="Franklin Gothic Book"/>
        <family val="2"/>
        <charset val="238"/>
      </rPr>
      <t xml:space="preserve">Az oktatás során a tanuló megismeri és elsajátítja a természetes és vegyi szálasanyagok tulajdonságait, valamint azok feldolgozásának feltételeit. Megismeri a fonalak és cérnák jellemzőit, a szövetek, kötött-hurkolt kelmék és nemszőtt textíliák tulajdonságait. Elsajátítja és alkalmazza a textiltermék-gyártás során használt anyagok biztonságos kezelését és tárolási módjait. Feladatait a munka- és környezetvédelmi előírások, energiahatékonysági és fenntarthatósági szempontok figyelembevételével végzi, valamint alkalmazza a hulladékkezelés szakszerű gyűjtésének módjait.
</t>
    </r>
  </si>
  <si>
    <t>Nemszőtt kelmék</t>
  </si>
  <si>
    <t>Cérnák jellemzői</t>
  </si>
  <si>
    <t>Egyéb fonalféleségek jellemzői</t>
  </si>
  <si>
    <t>Szálfonalak tulajdonságai</t>
  </si>
  <si>
    <t>Szálasanyagok jellemzői</t>
  </si>
  <si>
    <t>Anyag- és termékismeret</t>
  </si>
  <si>
    <t>Az anyagok felhasználása során ügyel a minőségbiztosítási, minőségvédelmi előírásokra, betartja azok szabályait.</t>
  </si>
  <si>
    <t>Szem előtt tartja az anyagok alkalmazásának és felhasználásának szabályait, a termelés során betartandó előírásait.</t>
  </si>
  <si>
    <t>Ismeri a feldolgozásra kerülő anyagok fajtáit és jellemzőit.</t>
  </si>
  <si>
    <t>Meghatározza a feldolgozásra kerülő anyagok tulajdonságait.</t>
  </si>
  <si>
    <r>
      <t xml:space="preserve">A tananyagelemek és a deszkriptorok projektszemléletű kapcsolódása: 
</t>
    </r>
    <r>
      <rPr>
        <sz val="11"/>
        <color theme="1"/>
        <rFont val="Franklin Gothic Book"/>
        <family val="2"/>
        <charset val="238"/>
      </rPr>
      <t>A projektoktatás során a tanuló megismeri a textilipari gépek (fonás-, cérnázás-, szövés-, kötés-hurkolás-, nemszőttkelme-készítés- és kikészítőgépek) szakszerű üzemeltetésének szabályait. Az alapvető textilipari feladatokat precízen kivitelezi a munkavédelmi szabályok és biztonsági előírások betartásával, különös tekintettel az ágazat sajátos kockázataira.</t>
    </r>
  </si>
  <si>
    <t>Anyagtovábbítás eszközei, gépei</t>
  </si>
  <si>
    <t>Kikészítés és gépei</t>
  </si>
  <si>
    <t>Nemszőtt kelme képzése és gépei</t>
  </si>
  <si>
    <t>Kötés-hurkolás és gépei</t>
  </si>
  <si>
    <t>Szövés és gépei</t>
  </si>
  <si>
    <t>Fonás és cérnázás gépei</t>
  </si>
  <si>
    <t>Gépek és műveletek</t>
  </si>
  <si>
    <t>Betartja a gépek használatára vonatkozó szabályokat, előírásokat.</t>
  </si>
  <si>
    <t>Törekszik a gépek optimális működtetésére.</t>
  </si>
  <si>
    <t>Ismeri a textilipari gépeket, azok alapbeállításait, azok karbantartásának folyamatát.</t>
  </si>
  <si>
    <t>Ellenőrzi, beállítja, karbantartja, üzemelteti a textiliparban használatos gépeket.</t>
  </si>
  <si>
    <r>
      <t xml:space="preserve">A tananyagelemek és a deszkriptorok projektszemléletű kapcsolódása: 
</t>
    </r>
    <r>
      <rPr>
        <sz val="11"/>
        <color theme="1"/>
        <rFont val="Franklin Gothic Book"/>
        <family val="2"/>
        <charset val="238"/>
      </rPr>
      <t>A tanuló megismeri az anyagvizsgálatok mintavételezési szabályait, a minta-előkészítés technikáit és műveleteit, valamint a mennyiségi és minőségi ellenőrzés eszközeit. A vizsgálati eredményekre tekintettel új megoldási lehetőségeket javasol a legoptimálisabb anyagkiválasztáshoz.</t>
    </r>
  </si>
  <si>
    <t>Idegenáru-ellenőrzés</t>
  </si>
  <si>
    <t>Termelésszervezés és -irányítás</t>
  </si>
  <si>
    <t>Szem előtt tartja a vizsgálati eredményeket.</t>
  </si>
  <si>
    <t>Rendeltetésszerűen használja az anyagvizsgálati berendezéseket, eszközöket.</t>
  </si>
  <si>
    <t>"B" Termelés irányítás (4; 5. sor)</t>
  </si>
  <si>
    <r>
      <t xml:space="preserve">A tananyagelemek és a deszkriptorok projektszemléletű kapcsolódása: 
</t>
    </r>
    <r>
      <rPr>
        <sz val="11"/>
        <color theme="1"/>
        <rFont val="Franklin Gothic Book"/>
        <family val="2"/>
        <charset val="238"/>
      </rPr>
      <t xml:space="preserve">Az oktatás során a tanulók elsajátítják a gyártás-előkészítés munkafolyamatait, a termelésnyilvántartás készítését, az anyagok gyártásra történő előkészítését, a raktározási feladatokat, a tárolási módok jellemzőit, valamint a készletgazdálkodási és logisztikai feladatok elvégzését.
</t>
    </r>
  </si>
  <si>
    <t>Önállóan végzi a textilgyártás előkészítő műveleteit.</t>
  </si>
  <si>
    <t>Pontos, precíz munkavégzésre törekszik a textilgyártás előkészítő műveletei során.</t>
  </si>
  <si>
    <t>Ismeri a textilgyártás előkészítő műveleteit.</t>
  </si>
  <si>
    <t>Elvégzi a textilgyártás előkészítő műveleteit.</t>
  </si>
  <si>
    <r>
      <t xml:space="preserve">A tananyagelemek és a deszkriptorok projektszemléletű kapcsolódása: 
</t>
    </r>
    <r>
      <rPr>
        <sz val="11"/>
        <color theme="1"/>
        <rFont val="Franklin Gothic Book"/>
        <family val="2"/>
        <charset val="238"/>
      </rPr>
      <t xml:space="preserve">A projektalapú oktatás során a tanulók megismerik az anyagnorma-meghatározás módszereit, az anyagmanipuláció fogalmát, a gazdaságos termelés szálkeverékének összeállítását, a hulladékvisszakeverés mértékének meghatározását és az újrahasznosításra alkalmas hulladékok kiválasztását.
</t>
    </r>
  </si>
  <si>
    <t>Alapanyag-manipuláció</t>
  </si>
  <si>
    <t>Tudja a normaszámítás módszereit és ismeri az anyagnorma táblázatokat.</t>
  </si>
  <si>
    <t>Alkalmazza a szakmában használatos anyagnorma meghatározás fajtáit.</t>
  </si>
  <si>
    <r>
      <t xml:space="preserve">A tananyagelemek és a deszkriptorok projektszemléletű kapcsolódása: 
</t>
    </r>
    <r>
      <rPr>
        <sz val="11"/>
        <color theme="1"/>
        <rFont val="Franklin Gothic Book"/>
        <family val="2"/>
        <charset val="238"/>
      </rPr>
      <t>Az oktatás során a tanuló megismeri a szakmai dokumentációk készítésének folyamatát. Digitális eszközök, irodai szoftverek és CAD gyártás-előkészítő programok segítségével termékleírást, technológiai utasítást és műszaki leírást készít.</t>
    </r>
  </si>
  <si>
    <t xml:space="preserve">Dokumentáció készítése  </t>
  </si>
  <si>
    <t>Felelősséget vállal az elkészített dokumentáció tartalmáért.</t>
  </si>
  <si>
    <t>Törekszik a dokumentáció pontos betartására.</t>
  </si>
  <si>
    <t>Ismeri a gyártás-előkészítéshez tartozó műszaki dokumentáció használatát.</t>
  </si>
  <si>
    <t>Ismeri a szakmai dokumentáció készítés folyamatát, ismeri a fogalmakat és a fontosabb összefüggéseket. Szakmai dokumentációt készít.</t>
  </si>
  <si>
    <r>
      <t xml:space="preserve">A tananyagelemek és a deszkriptorok projektszemléletű kapcsolódása: 
</t>
    </r>
    <r>
      <rPr>
        <sz val="11"/>
        <color theme="1"/>
        <rFont val="Franklin Gothic Book"/>
        <family val="2"/>
        <charset val="238"/>
      </rPr>
      <t>A projektalapú oktatás során a tanulók elsajátítják és alkalmazzák a textiltermék-gyártás során használt anyagok biztonságos kezelését, tárolását, valamint az eszközök és gépek szakszerű használatát. Feladataikat a munka- és környezetvédelmi előírások, az energiahatékonysági és a fenntarthatósági szempontok figyelembevételével végzik.</t>
    </r>
  </si>
  <si>
    <t>Munkabiztonsági előírások (új)</t>
  </si>
  <si>
    <t>Felelősséget vállal a biztonsági előírások betartásáért.</t>
  </si>
  <si>
    <t>Törekszik a biztonsági előírások betartására.</t>
  </si>
  <si>
    <t>Ismeri a textiliparra vonatkozó biztonsági előírásokat, azok alkalmazási feltételeit.</t>
  </si>
  <si>
    <t>Napi munkatevékenységét a biztonsági előírások alapján végzi.</t>
  </si>
  <si>
    <t>Kapcsolódó tananyagegységek:
„A”„B”„D”„E”</t>
  </si>
  <si>
    <t>Egy pár férfi félcipő elkészítése: Diagnózis (veleszületett betegség): Bal lábszár rövidülése 20mm-rel, a lábboltozat magassága 8mm-rel tér el az egészséges lábtól. 
A projektfeladat célja, hogy a tanuló egyenletes járást biztosítson a megrendelő számára. A pontos lábméretvételt követően a (kézi, gépi) kaptafa kiválasztása és a lábmagasság méretéhez igazítása a legfontosabb feladat (rüsztmagasság). A tanuló munkája során kaptafamásolatot készít, modellt tervez a kópiára (CAD-CAM), alapmintát szerkeszt, anyagot választ, kiszabja, előkészíti, összeerősíti az alkatrészeket, és összeállítja a felsőrészt. A rüsztmagasság emelését kartonpapírral, műanyaglemezzel vagy természetes bőrrel valósítja meg a tanuló. A fárahúzás után előkészíti (bevonás, borzolás, csiszolás, ragasztás) a 20 mm-es talpemelőt (platformot), amelyet a foglalótalpbélés és a járótalp közé helyez be (féltalpas, egésztalpas). A helyére tett tartozék biztosítja a magasságkülönbség kiegyenlítését. A járótalp felerősítésével és a befejező műveletek végrehajtásával elkészíti a lábbelit.</t>
  </si>
  <si>
    <t>Egy pár lábbeli elkészítése: Diagnózis (veleszületett betegség): Lábhossz különbség. Egy hölgy jobb lábhossza 16 mm-rel rövidebb a balnál. A jobb 35-ös, a bal 37-es méretű, tehát két nagyságszám a különbség. Probléma, hogy női méretben nincs 35-ös kaptafa, csak gyerek méretben, aminek a bősége jóval szűkebb a felnőtt méretnél. A projekt feladata, hogy a tanuló olyan kaptafát készítsen, amely hosszra 35-ös, bőségre 4–5 női lábbőségű. A pontos lábméretvételt követően a kaptafa kiválasztása és a lábbőség méretéhez igazítása a fő cél. A tanuló munkája során kópiát (kaptafamásolatot) készít mindkét kaptafáról, és erre tervezi meg a modellt, valamint szerkeszti meg az alapmintákat. A feladat során azt is megteheti, hogy a nagyobb méretű kópiát 35-ösre kicsinyíti (mintasorozat készítés). Kiválasztja az anyagot, kiszabja, előkészíti és összeerősíti az alkatrészeket, majd két különböző méretű felsőrészt készít. Ezt követően a fárafoglalás után a talpfelerősítés (ragasztott) következik. Mindezt két különböző méretű kaptafán készíti el a tanuló, így megvalósul az ortopédiai terápiás cél.</t>
  </si>
  <si>
    <r>
      <t xml:space="preserve">A tananyagelemek és a deszkriptorok projektszemléletű kapcsolódása:
</t>
    </r>
    <r>
      <rPr>
        <sz val="11"/>
        <color theme="1"/>
        <rFont val="Franklin Gothic Book"/>
        <family val="2"/>
        <charset val="238"/>
      </rPr>
      <t>A projektfeladat célja, hogy a tanuló a termeléshatékonyság optimalizálása érdekében terveket készítsen cipőgyártó üzemek létesítésére és működtetésére. A tanuló elkötelezett a környezettudatos, zöld beruházások és a cipőgyártás iránt. Ismeretei alapján kidolgozza a működtetési tervet, figyelembe véve a környezetvédelmi szabályokat és a hulladékkezelés előírásait.</t>
    </r>
  </si>
  <si>
    <t>Új megoldásokat kezdeményez a minőségi betegellátás, ill. ortopédiai lábbeli készítés optimalizálásának érdekében.</t>
  </si>
  <si>
    <t>Elkötelezett a környezettudatos, zöld beruházások és ortopédiai üzemek működése iránt.</t>
  </si>
  <si>
    <t>Átfogó ismeretekkel rendelkezik az ortopédiai üzemek működtetésére és irányítására vonatkozóan.</t>
  </si>
  <si>
    <t>Terveket készít és kidolgozza az ortopédiai üzemek, üzemrészek létesítésének, átalakításának és működésének megvalósíthatósági terveit.</t>
  </si>
  <si>
    <t>„C” CIPŐIPARI GYÁRTÁSSZERVEZÉS 
(1; 5; 11; 18; 19. SOR)</t>
  </si>
  <si>
    <r>
      <t xml:space="preserve">A tananyagelemek és a deszkriptorok projektszemléletű kapcsolódása:
</t>
    </r>
    <r>
      <rPr>
        <sz val="11"/>
        <color theme="1"/>
        <rFont val="Franklin Gothic Book"/>
        <family val="2"/>
        <charset val="238"/>
      </rPr>
      <t xml:space="preserve">A projekt feladata, hogy összehangolja a cipőgyártás technológiáját végrehajtó egységek és személyek munkáját. A tanuló összefüggéseiben ismeri az egymást követő műveletek sorrendjét, a hozzájuk kapcsolódó csoportokat és személyeket, ezért könnyen tudja módosítani a műveleti feladatok elvégzését modellváltások esetén. Így tanulja meg, hogy válhat jó vezetővé és irányítóvá a későbbiek során.
</t>
    </r>
  </si>
  <si>
    <t>Vezeti, irányítja és ellenőrzi a felügyelete alá tartozó személyek, csoportok munkáját.</t>
  </si>
  <si>
    <t>Figyelemmel kíséri az új, korszerű gyártástechnológiai, valamint ortopéd technikai megoldásokat, innovációkat.</t>
  </si>
  <si>
    <t>Összehangolja és kialakítja az ortopéd cipőkészítési feladatokat végző személyek és csoportok munkáját.</t>
  </si>
  <si>
    <r>
      <t>A tananyagelemek és a deszkriptorok projektszemléletű kapcsolódása:</t>
    </r>
    <r>
      <rPr>
        <sz val="11"/>
        <color theme="1"/>
        <rFont val="Franklin Gothic Book"/>
        <family val="2"/>
        <charset val="238"/>
      </rPr>
      <t xml:space="preserve">
A projekt célja, hogy a tanuló az ortopédiai cipészetben használt szerszámokat, eszközöket, gépeket és berendezéseket beállítsa, ellenőrizze és karbantartsa. A tanulónak képesnek kell lennie a műveletekhez tartozó szerszámok, gépek és berendezések szakszerű használatára, betartva a cipőipar speciális tűz-, munka-, baleset-, egészség- és környezetvédelmi szabályait, valamint a hulladékkezelés előírásait.</t>
    </r>
  </si>
  <si>
    <t>Törekszik a felügyelete alá tartozó munkaeszközök, gépek, berendezések rendeltetésszerű használatára, karbantartással munkavégzésre alkalmas állapotban történő megtartására.</t>
  </si>
  <si>
    <t>Ismeri az ortopédiai cipészetben használt eszközök, gépek, berendezések fajtáit, jellemzőit, működésüket, használatukat és karbantartásuk módját.</t>
  </si>
  <si>
    <t>Kiválasztja, munkára előkészíti az ortopédiai cipészetben használt szerszámokat, eszközöket, berendezéseket, a gépeket beállítja, ellenőrzi, karbantartja, üzemelteti.</t>
  </si>
  <si>
    <t>„D” CIPŐIPARI ALKATRÉSZEK SZABÁSA, ELŐKÉSZÍTÉSE
 (17. SOR)</t>
  </si>
  <si>
    <r>
      <t xml:space="preserve">A tananyagelemek és a deszkriptorok projektszemléletű kapcsolódása:
</t>
    </r>
    <r>
      <rPr>
        <sz val="11"/>
        <color theme="1"/>
        <rFont val="Franklin Gothic Book"/>
        <family val="2"/>
        <charset val="238"/>
      </rPr>
      <t>A projektmunka feladata, hogy hibás termék ne kerüljön a megrendelőhöz, ezért a tanulónak ismernie kell a hibák fajtáit, javíthatóságuk feltételeit és módjait. A tanuló szakmai ismeretei alapján (technológia, összeállítás, összeerősítés) beazonosítja a hibákat, és igyekszik azokat megszüntetni. Törekszik a gyártás folyamán keletkezett gyakori hibák elkerülésére vagy azonnali javítására, hogy ezzel a termék használhatóságát javítsa.</t>
    </r>
  </si>
  <si>
    <t>Felismeri és azonosítja a rendeltetésszerű használat során meghibásodott ortopéd cipő átalakítási, javítási lehetőségét.</t>
  </si>
  <si>
    <t>„E” CIPŐKÉSZÍTÉS
(3; 12; 13; 15; 16. SOR)</t>
  </si>
  <si>
    <r>
      <t>A tananyagelemek és a deszkriptorok projektszemléletű kapcsolódása:</t>
    </r>
    <r>
      <rPr>
        <sz val="11"/>
        <color theme="1"/>
        <rFont val="Franklin Gothic Book"/>
        <family val="2"/>
        <charset val="238"/>
      </rPr>
      <t xml:space="preserve">
A projekt feladata, hogy a modell a legjobb minőségben kerüljön a megrendelőhöz. A termék minőségi osztályba sorolásához a tanulónak ismernie kell a cipőipar minőségirányítási és minőségbiztosítási rendszerének felépítését, szabályait és előírásait. A feladat megvalósításához gyakran használnak mintacipőket és különböző etalonokat, amelyek segítik a projektmunka elvégzését.</t>
    </r>
  </si>
  <si>
    <t>Elvégzi az ortopédiai cipőkészítés befejező, ellenőrző, minőségbiztosítási feladatait.</t>
  </si>
  <si>
    <r>
      <t>A tananyagelemek és a deszkriptorok projektszemléletű kapcsolódása:</t>
    </r>
    <r>
      <rPr>
        <sz val="11"/>
        <color theme="1"/>
        <rFont val="Franklin Gothic Book"/>
        <family val="2"/>
        <charset val="238"/>
      </rPr>
      <t xml:space="preserve">
A projekt feladata, hogy a tanuló meghatározott helyre beépítse a járást korrigáló, könnyítő tartozékokat és betéteket. Ezzel a tanuló megismeri a tartozékok és betétek anyagát, fajtáit, szerepét, valamint elkészítését az ortopédiai cipőgyártásban. Munkavégzés során betartja a minőségbiztosítási és egészségügyi szabályokat és előírásokat. A tanuló nyitott az új módszerek és technológiák megismerésére, valamint alkalmazásukra.
</t>
    </r>
  </si>
  <si>
    <t>Cipőipari gyártmánytervezés, gyártás-előkészítés. Ortopéd cipők gyártmánytervezése</t>
  </si>
  <si>
    <t>Betartja a minőségbiztosítási és egészségügyi előírásokat és szabályokat.</t>
  </si>
  <si>
    <t>Átfogóan, összefüggésében ismeri az ortopédiai cipőkészítésben meghatározó, a járást korrigáló, könnyítő tartozékok, betétek anyagát, fajtáját, szerepét és készítését.</t>
  </si>
  <si>
    <t>Megtervezi és rögzíti a műszaki dokumentációban a járást korrigáló, könnyítő tartozékok, betétek helyét, méretét, formáját.</t>
  </si>
  <si>
    <t>„A” CIPŐIPARI GYÁRTMÁNYTERVEZÉS
 (2; 4; 6; 7; 8; 9; 14. SOR)</t>
  </si>
  <si>
    <r>
      <t>A tananyagelemek és a deszkriptorok projektszemléletű kapcsolódása:</t>
    </r>
    <r>
      <rPr>
        <sz val="11"/>
        <color theme="1"/>
        <rFont val="Franklin Gothic Book"/>
        <family val="2"/>
        <charset val="238"/>
      </rPr>
      <t xml:space="preserve">
A cipőipari feladatok alapja a szabás, előkészítés, összeerősítés és összeállítás alapműveleteinek ismerete, a felsőrészkészítéshez (alulfejes, felülfejes, körülfejes, III. alaptechnológia) és az ortopédiai cipőgyártáshoz (mechanikai, vegyi, kombinált). A tanulónak képesnek kell lennie a műveletekhez tartozó szerszámok, gépek és berendezések szakszerű használatára, betartva a cipőipar speciális tűz-, munka-, baleset-, egészség- és környezetvédelmi szabályait. A tanuló törekszik az ortopédiai terápiás cél érdekében a technológiai előírások maradéktalan betartására.</t>
    </r>
  </si>
  <si>
    <t>Törekszik az ortopédiai terápiás cél érdekében a technológiai előírások maradéktalan betartására és betartatására.</t>
  </si>
  <si>
    <t>Összeállítja, meghatározza az ortopédcipő készítés (előkészítési, szabászati, felsőrész-gyártási, aljaüzemi) műveleteit, indikációnak megfelelő technológiai sorrendjét.</t>
  </si>
  <si>
    <r>
      <t>A tananyagelemek és a deszkriptorok projektszemléletű kapcsolódása:</t>
    </r>
    <r>
      <rPr>
        <sz val="11"/>
        <color theme="1"/>
        <rFont val="Franklin Gothic Book"/>
        <family val="2"/>
        <charset val="238"/>
      </rPr>
      <t xml:space="preserve">
A cipőipari feladatok alapja a szabás, előkészítés, összeerősítés és összeállítás alapműveleteinek ismerete ortopédiai cipő gyártásához. A projekt célja, hogy a tanuló teljeskörűen ismerje, használja és alkalmazza a cipőipari alapfeladatok műveleteit. A tanulónak képesnek kell lennie a műveletekhez tartozó szerszámok, gépek és berendezések szakszerű használatára, betartva a cipőipar speciális tűz-, munka-, baleset-, egészség- és környezetvédelmi szabályait, valamint a hulladékkezelés előírásait.</t>
    </r>
  </si>
  <si>
    <t>Önállóan, kreatívan dönt az ortopédiai cipő gyártása során alkalmazott technológiáról.</t>
  </si>
  <si>
    <t>Törekszik a precíz, munkavégzésre, valamint nyitott az új módszerek, technológiák megismerésére, alkalmazására.</t>
  </si>
  <si>
    <t>Ismeri és definiálja (az adott méret és indikáció alapján) az ortopédcipő elkészítésének gyártástechnológiai folyamatait, összeerősítési módszerét és munkaműveleteit.</t>
  </si>
  <si>
    <r>
      <t xml:space="preserve">A tananyagelemek és a deszkriptorok projektszemléletű kapcsolódása:
</t>
    </r>
    <r>
      <rPr>
        <sz val="11"/>
        <color theme="1"/>
        <rFont val="Franklin Gothic Book"/>
        <family val="2"/>
        <charset val="238"/>
      </rPr>
      <t xml:space="preserve">A projektfeladat célja, hogy a tanuló a szakmai előírások tudatában, a gazdaságos anyagfelhasználás és a fenntarthatóság elveit szem előtt tartva minimálisra csökkentse a hulladéktermelést. Munkája során meg tudja határozni egy adott termék anyagszükségletét. A tanuló tudja használni a különböző anyagfajták mennyiségi számításainak módszereit és eszközeit.
</t>
    </r>
  </si>
  <si>
    <t>Tudja az anyagmennyiség számításának módszereit, eszközeit, érti és ismeri az anyagnorma táblázatokat.</t>
  </si>
  <si>
    <t>Ortopédiai termékek gyártásához anyagszükségletet, alapanyag fajtaságként normát határoz meg.</t>
  </si>
  <si>
    <r>
      <t xml:space="preserve">A tananyagelemek és a deszkriptorok projektszemléletű kapcsolódása:
</t>
    </r>
    <r>
      <rPr>
        <sz val="11"/>
        <color theme="1"/>
        <rFont val="Franklin Gothic Book"/>
        <family val="2"/>
        <charset val="238"/>
      </rPr>
      <t>A projektfeladat célja, hogy a tanuló megismerje a cipőiparban felhasznált különböző anyagok előállítását, tulajdonságait, alkalmazását és jellemzőit. Képes legyen az adott modellekhez szükséges alap-, kellék- és segédanyagot a felhasználási és rendeltetési célnak megfelelően kiválasztani, figyelembe véve az optimális és gazdaságos anyagfelhasználást.</t>
    </r>
  </si>
  <si>
    <t>Törekszik az alap- segéd- és kellékanyagok szakszerű és gazdaságos felhasználására.</t>
  </si>
  <si>
    <t>alap-, segéd- és kellékanyagok fajtáit, sajátos tulajdonságait, felhasználásuk módjait.</t>
  </si>
  <si>
    <t>Meghatározza az ortopédiai (lábbeli, betét) termékhez szükséges anyagokat, segéd- és kellékanyagokat.</t>
  </si>
  <si>
    <t xml:space="preserve">„B” A CIPŐIPARBAN FELHASZNÁLT KÜLÖNBÖZŐ  ANYAGOK
(10. SOR)  </t>
  </si>
  <si>
    <r>
      <t xml:space="preserve">A tananyagelemek és a deszkriptorok projektszemléletű kapcsolódása:
</t>
    </r>
    <r>
      <rPr>
        <sz val="11"/>
        <color theme="1"/>
        <rFont val="Franklin Gothic Book"/>
        <family val="2"/>
        <charset val="238"/>
      </rPr>
      <t>A projektmunka célja, hogy egyedi dokumentáció alapján a láb deformációjától függő lábbeli alapmintákat szerkesszen. A tanuló azonosítja az indikációt, és megismeri a deformációnak megfelelő szerkesztési módszereket. Elkötelezett a digitális eszközök használata iránt. Képes önálló méretvételre, modelltervezésre és szerkesztésre. Törekszik a pontosságra, érthetőségre, áttekinthetőségre, és betartja a szerkesztés szabályait.</t>
    </r>
  </si>
  <si>
    <t>Felelősségtudattal rendelkezik és korrigálja saját hibáit az alapminta tervezése során.</t>
  </si>
  <si>
    <r>
      <t xml:space="preserve">A tananyagelemek és a deszkriptorok projektszemléletű kapcsolódása:
</t>
    </r>
    <r>
      <rPr>
        <sz val="11"/>
        <color theme="1"/>
        <rFont val="Franklin Gothic Book"/>
        <family val="2"/>
        <charset val="238"/>
      </rPr>
      <t>A projektfeladat célja, hogy egyedi méretvétellel, rögzített adatok alapján műszaki dokumentációhoz modellrajz készüljön. A tanuló ismeri a méretvétel hagyományos és korszerű módszereit, a dokumentációkészítés szabályait, tartalmi elemeit és formai követelményeit. Képes önálló méretvételre, modelltervezésre és szerkesztésre. Törekszik a pontosságra, érthetőségre, áttekinthetőségre, és betartja a szerkesztés szabályait.</t>
    </r>
  </si>
  <si>
    <t>Ismeri a méretvétel hagyományos és korszerű módszereit, a dokumentáció készítés szabályait, tartalmi elemeit és formai követelményeit.</t>
  </si>
  <si>
    <t>Egyedi méretvétellel rögzített adatok alapján az ortopédiai lábbeli dokumentációhoz modellrajzot készít.</t>
  </si>
  <si>
    <r>
      <t xml:space="preserve">A tananyagelemek és a deszkriptorok projektszemléletű kapcsolódása:
</t>
    </r>
    <r>
      <rPr>
        <sz val="11"/>
        <color theme="1"/>
        <rFont val="Franklin Gothic Book"/>
        <family val="2"/>
        <charset val="238"/>
      </rPr>
      <t>A projekt célja, hogy a tanuló a szakorvosi javaslat betartásával, méretvétel alapján egyedi modellt tervezzen a beépítendő tartozékokkal. A tanuló képes legyen értelmezni az orvosi javaslatot, méretet tudjon venni (kézzel vagy géppel), valamint tudjon modellt tervezni tartozékkal a terápiás cél elérése érdekében (járásjavulás). A tanulónak alkalmazói szinten ismernie kell a beépítendő tartozékok méretezését.</t>
    </r>
  </si>
  <si>
    <t>Egyensúly helyreállításához szükséges tartozékok, ortopéd cipők készítése</t>
  </si>
  <si>
    <t>Betartja a szakorvosi indikációkat a tervezés során, és felelősséget vállal a munkájáért.</t>
  </si>
  <si>
    <t>Szakorvosi indikációk betartásával, méretvétel alapján egyedi ortopédiai cipőmodellt tervez a beépítendő tartozékokkal.</t>
  </si>
  <si>
    <r>
      <t xml:space="preserve">A tananyagelemek és a deszkriptorok projektszemléletű kapcsolódása:
</t>
    </r>
    <r>
      <rPr>
        <sz val="11"/>
        <color theme="1"/>
        <rFont val="Franklin Gothic Book"/>
        <family val="2"/>
        <charset val="238"/>
      </rPr>
      <t xml:space="preserve">A projektfeladat célja megtervezni és elkészíteni a deformált, csonkolt lábakra szánt különböző ortetikai-protetikai termékek, tartozékok és betétek modellrajzát. A tanuló figyelembe veszi az ortopédiai diagnózist, valamint a korrekció meghatározásait. Tevékenysége során szem előtt tartja az eszközök kialakításának szabályait. Munkája során szintén figyelembe veszi az ortopédiai diagnózist és a korrekció meghatározásait.
</t>
    </r>
  </si>
  <si>
    <t>Képes az önellenőrzésre és a hibák önálló javítására a termékek, tartozékok, betétek modellrajzának elkészítése során.</t>
  </si>
  <si>
    <t>Átfogóan ismeri a deformált lábak ellátásához szükséges ortetikai - protetikai eszközök szerepét és kialakításának szabályait.</t>
  </si>
  <si>
    <t>Megtervezi és elkészíti a deformált, csonkolt lábakra a különböző ortetikai - protetikai termékek, tartozékok, betétek modellrajzát.</t>
  </si>
  <si>
    <r>
      <t>A tananyagelemek és a deszkriptorok projektszemléletű kapcsolódása:</t>
    </r>
    <r>
      <rPr>
        <sz val="11"/>
        <color theme="1"/>
        <rFont val="Franklin Gothic Book"/>
        <family val="2"/>
        <charset val="238"/>
      </rPr>
      <t xml:space="preserve">
A projekt feladata a megtervezett, kiszabott és előkészített alkatrészek összeerősítése és összeállítása ortopédiai cipővé. A tanuló figyelembe veszi a különböző indikációkat az egyes alaptechnológiák között, és szükség esetén módosításokat hajt végre. Törekszik a technológiai utasítások pontos és szakszerű elkészítésére, valamint betartására. A tanuló a hagyományos dokumentumkezelés mellett használja a digitális elérés és tárolás módjait is.</t>
    </r>
  </si>
  <si>
    <t>Ismeri az ortopédcipő gyártási, technológiai, műszaki dokumentumait, azok fajtáit, hagyományos és digitális elérési és tárolási módját.</t>
  </si>
  <si>
    <t>Az ortopéd lábbeli gyártás során használt műszaki dokumentációt, technológiát elkészíti és alkalmazza.</t>
  </si>
  <si>
    <r>
      <t>A tananyagelemek és a deszkriptorok projektszemléletű kapcsolódása:</t>
    </r>
    <r>
      <rPr>
        <sz val="11"/>
        <color theme="1"/>
        <rFont val="Franklin Gothic Book"/>
        <family val="2"/>
        <charset val="238"/>
      </rPr>
      <t xml:space="preserve">
A projektfeladat célja az ortopédiai cipőkészítő szakma gyakorlásához szükséges informatikai eszközök és programok használatának elsajátítása. A tanuló munkája során ismerje meg és alkalmazza a szakmában használt szoftvereket és képalkotó programokat (CAD-CAM). Legyen nyitott az új informatikai szoftverek megismerésére és elsajátítására.</t>
    </r>
  </si>
  <si>
    <t>Munkavégzése során önállóan, felelősségteljesen használja az ortopédcipő-gyártásban használt informatikai eszközöket, programokat.</t>
  </si>
  <si>
    <t>Alkalmazói szinten ismeri az ortopédcipő-gyártásban használt alapvető szoftvereket és digitális képalkotó programokat.</t>
  </si>
  <si>
    <r>
      <t>A tananyagelemek és a deszkriptorok projektszemléletű kapcsolódása:</t>
    </r>
    <r>
      <rPr>
        <sz val="11"/>
        <color theme="1"/>
        <rFont val="Franklin Gothic Book"/>
        <family val="2"/>
        <charset val="238"/>
      </rPr>
      <t xml:space="preserve">
A cipőipari feladatok alapja a szabás, előkészítés, összeerősítés és összeállítás alapműveleteinek ismerete ortopédiai cipő gyártásához. A tanulónak képesnek kell lennie a műveletekhez tartozó szerszámok, gépek és berendezések szakszerű használatára, betartva a cipőipar speciális tűz-, munka-, baleset-, egészség- és környezetvédelmi szabályait, valamint a hulladékkezelés előírásait.</t>
    </r>
  </si>
  <si>
    <r>
      <t>A tananyagelemek és a deszkriptorok projektszemléletű kapcsolódása:</t>
    </r>
    <r>
      <rPr>
        <sz val="11"/>
        <color theme="1"/>
        <rFont val="Franklin Gothic Book"/>
        <family val="2"/>
        <charset val="238"/>
      </rPr>
      <t xml:space="preserve">
Az ortopédiai lábbeli készítésénél elengedhetetlen, hogy a tanuló szakszerűen használja a szükséges egészségügyi (ortopédiai) fogalmakat, előírásokat és indikációkat. A feladat során a tanuló törekszik ezek megismerésére, megértésére és alkalmazására. Munkája során folyamatosan figyelemmel kíséri az ortopédiai cipőkészítésre vonatkozó jogszabályi előírásokat.</t>
    </r>
  </si>
  <si>
    <t>Betartja és betartatja az ortopédiai cipők készítésére vonatkozó jogszabályokat.</t>
  </si>
  <si>
    <t>Figyelemmel kíséri a jogszabályok változását, törekszik azok megismerésére, megértésére és alkalmazására.</t>
  </si>
  <si>
    <t>Alkalmazza az ortopédiai cipőkészítő szakma gyakorlásához szükséges egészségügyi (ortopédiai) fogalmakat, előírásokat, indikációkat.</t>
  </si>
  <si>
    <r>
      <t>A tananyagelemek és a deszkriptorok projektszemléletű kapcsolódása:</t>
    </r>
    <r>
      <rPr>
        <sz val="11"/>
        <color theme="1"/>
        <rFont val="Franklin Gothic Book"/>
        <family val="2"/>
        <charset val="238"/>
      </rPr>
      <t xml:space="preserve">
Az ortopédiai cipőkészítés alapja a munkafolyamatok megtervezésének és megszervezésének elvi ismerete, amely egyben a projektfeladat célja is.
A gyártmánytervezést követően a tanuló össze tudja állítani a gyártási folyamat műveleteinek sorrendjét. Fontos, hogy felismerje a lábbeli összeszerelési technológiáinak fajtáit és módjait.</t>
    </r>
  </si>
  <si>
    <t>Ismeri a cipőiparban használt gyártmányok, termékek összeszerelési technológiáinak fajtáit, jellemzőit.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</si>
</sst>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b/>
      <sz val="11"/>
      <color rgb="FFFF0000"/>
      <name val="Franklin Gothic Book"/>
      <family val="2"/>
      <charset val="238"/>
    </font>
    <font>
      <b/>
      <sz val="11"/>
      <color rgb="FFFFFF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3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top/>
      <bottom/>
      <diagonal/>
    </border>
    <border>
      <left/>
      <right style="thin">
        <color auto="1"/>
      </right>
      <top/>
      <bottom/>
      <diagonal/>
    </border>
    <border>
      <left/>
      <right style="thin">
        <color auto="1"/>
      </right>
      <top style="medium">
        <color auto="1"/>
      </top>
      <bottom/>
      <diagonal/>
    </border>
    <border>
      <left style="thin">
        <color auto="1"/>
      </left>
      <right/>
      <top style="medium">
        <color auto="1"/>
      </top>
      <bottom/>
      <diagonal/>
    </border>
    <border>
      <left style="thin">
        <color auto="1"/>
      </left>
      <right/>
      <top style="thin">
        <color auto="1"/>
      </top>
      <bottom style="thin">
        <color auto="1"/>
      </bottom>
      <diagonal/>
    </border>
    <border>
      <left/>
      <right style="medium">
        <color auto="1"/>
      </right>
      <top/>
      <bottom style="thin">
        <color auto="1"/>
      </bottom>
      <diagonal/>
    </border>
    <border>
      <left style="thin">
        <color auto="1"/>
      </left>
      <right/>
      <top/>
      <bottom style="thin">
        <color auto="1"/>
      </bottom>
      <diagonal/>
    </border>
  </borders>
  <cellStyleXfs count="1">
    <xf numFmtId="0" fontId="0" fillId="0" borderId="0"/>
  </cellStyleXfs>
  <cellXfs count="8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4" fillId="3" borderId="21"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1" fillId="6" borderId="20" xfId="0" applyFont="1" applyFill="1" applyBorder="1" applyAlignment="1">
      <alignment horizontal="center" vertical="center" wrapText="1"/>
    </xf>
    <xf numFmtId="0" fontId="2" fillId="0" borderId="0" xfId="0" applyFont="1" applyAlignment="1" applyProtection="1">
      <alignment horizontal="center" vertical="top" wrapText="1"/>
      <protection locked="0"/>
    </xf>
    <xf numFmtId="0" fontId="1" fillId="3" borderId="31" xfId="0" applyFont="1" applyFill="1" applyBorder="1" applyAlignment="1">
      <alignment horizontal="left" vertical="center" wrapText="1"/>
    </xf>
    <xf numFmtId="0" fontId="4"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4" fillId="3" borderId="16" xfId="0" applyFont="1" applyFill="1" applyBorder="1" applyAlignment="1">
      <alignment horizontal="center" vertical="center" wrapText="1"/>
    </xf>
    <xf numFmtId="0" fontId="6" fillId="0" borderId="0" xfId="0" applyFont="1" applyAlignment="1" applyProtection="1">
      <alignment horizontal="center" vertical="center" wrapText="1"/>
      <protection locked="0"/>
    </xf>
    <xf numFmtId="0" fontId="2" fillId="6" borderId="4"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0"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top" textRotation="90" wrapText="1"/>
    </xf>
    <xf numFmtId="0" fontId="1" fillId="2" borderId="23" xfId="0" applyFont="1" applyFill="1" applyBorder="1" applyAlignment="1">
      <alignment horizontal="center" vertical="top" textRotation="90" wrapText="1"/>
    </xf>
    <xf numFmtId="0" fontId="1" fillId="2" borderId="24" xfId="0" applyFont="1" applyFill="1" applyBorder="1" applyAlignment="1">
      <alignment horizontal="center" vertical="top" textRotation="90" wrapText="1"/>
    </xf>
    <xf numFmtId="0" fontId="1" fillId="6" borderId="12"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2" fillId="4" borderId="18" xfId="0" applyFont="1" applyFill="1" applyBorder="1" applyAlignment="1">
      <alignment horizontal="center" vertical="top" wrapText="1"/>
    </xf>
    <xf numFmtId="0" fontId="2" fillId="4" borderId="19" xfId="0" applyFont="1" applyFill="1" applyBorder="1" applyAlignment="1">
      <alignment horizontal="center" vertical="top"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5" borderId="10" xfId="0" applyFont="1" applyFill="1" applyBorder="1" applyAlignment="1">
      <alignment horizontal="justify" vertical="center"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6" xfId="0" applyFont="1" applyBorder="1" applyAlignment="1">
      <alignment horizontal="center" vertical="center" wrapText="1"/>
    </xf>
    <xf numFmtId="0" fontId="2" fillId="4" borderId="33"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1" fillId="2" borderId="30"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1" fillId="2" borderId="25"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2" borderId="30" xfId="0" applyFont="1" applyFill="1" applyBorder="1" applyAlignment="1">
      <alignment horizontal="center" vertical="center" textRotation="90" wrapText="1"/>
    </xf>
    <xf numFmtId="0" fontId="6" fillId="2" borderId="27" xfId="0" applyFont="1" applyFill="1" applyBorder="1" applyAlignment="1">
      <alignment horizontal="center" vertical="center" textRotation="90" wrapText="1"/>
    </xf>
    <xf numFmtId="0" fontId="6" fillId="2" borderId="25" xfId="0" applyFont="1" applyFill="1" applyBorder="1" applyAlignment="1">
      <alignment horizontal="center" vertical="center" textRotation="90"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0"/>
  <sheetViews>
    <sheetView tabSelected="1" zoomScale="85" zoomScaleNormal="85" workbookViewId="0">
      <selection activeCell="N5" sqref="N5"/>
    </sheetView>
  </sheetViews>
  <sheetFormatPr defaultColWidth="9.140625" defaultRowHeight="15.75" x14ac:dyDescent="0.25"/>
  <cols>
    <col min="1" max="1" width="12" style="3" customWidth="1"/>
    <col min="2" max="2" width="22.1406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7" t="s">
        <v>2</v>
      </c>
      <c r="D1" s="7" t="s">
        <v>3</v>
      </c>
      <c r="E1" s="7" t="s">
        <v>4</v>
      </c>
      <c r="F1" s="7" t="s">
        <v>5</v>
      </c>
      <c r="G1" s="8" t="s">
        <v>6</v>
      </c>
      <c r="H1" s="9" t="s">
        <v>7</v>
      </c>
    </row>
    <row r="2" spans="1:8" ht="15.75" customHeight="1" x14ac:dyDescent="0.25">
      <c r="A2" s="51">
        <v>1</v>
      </c>
      <c r="B2" s="36" t="s">
        <v>100</v>
      </c>
      <c r="C2" s="26" t="s">
        <v>10</v>
      </c>
      <c r="D2" s="26" t="s">
        <v>11</v>
      </c>
      <c r="E2" s="26" t="s">
        <v>12</v>
      </c>
      <c r="F2" s="26" t="s">
        <v>13</v>
      </c>
      <c r="G2" s="39" t="s">
        <v>81</v>
      </c>
      <c r="H2" s="40"/>
    </row>
    <row r="3" spans="1:8" ht="110.25" x14ac:dyDescent="0.25">
      <c r="A3" s="52"/>
      <c r="B3" s="37"/>
      <c r="C3" s="27"/>
      <c r="D3" s="27"/>
      <c r="E3" s="27"/>
      <c r="F3" s="27"/>
      <c r="G3" s="10" t="s">
        <v>85</v>
      </c>
      <c r="H3" s="11">
        <v>15</v>
      </c>
    </row>
    <row r="4" spans="1:8" ht="16.5" thickBot="1" x14ac:dyDescent="0.3">
      <c r="A4" s="52"/>
      <c r="B4" s="37"/>
      <c r="C4" s="28"/>
      <c r="D4" s="28"/>
      <c r="E4" s="28"/>
      <c r="F4" s="28"/>
      <c r="G4" s="41" t="s">
        <v>8</v>
      </c>
      <c r="H4" s="43">
        <f>SUM(H3:H3)</f>
        <v>15</v>
      </c>
    </row>
    <row r="5" spans="1:8" ht="102" customHeight="1" thickBot="1" x14ac:dyDescent="0.3">
      <c r="A5" s="53"/>
      <c r="B5" s="38"/>
      <c r="C5" s="29" t="s">
        <v>106</v>
      </c>
      <c r="D5" s="29"/>
      <c r="E5" s="29"/>
      <c r="F5" s="30"/>
      <c r="G5" s="42"/>
      <c r="H5" s="44"/>
    </row>
    <row r="6" spans="1:8" ht="16.5" customHeight="1" x14ac:dyDescent="0.25">
      <c r="A6" s="51">
        <v>2</v>
      </c>
      <c r="B6" s="36" t="s">
        <v>100</v>
      </c>
      <c r="C6" s="26" t="s">
        <v>14</v>
      </c>
      <c r="D6" s="26" t="s">
        <v>15</v>
      </c>
      <c r="E6" s="26" t="s">
        <v>16</v>
      </c>
      <c r="F6" s="26" t="s">
        <v>17</v>
      </c>
      <c r="G6" s="39" t="s">
        <v>81</v>
      </c>
      <c r="H6" s="40"/>
    </row>
    <row r="7" spans="1:8" ht="110.25" x14ac:dyDescent="0.25">
      <c r="A7" s="52"/>
      <c r="B7" s="37"/>
      <c r="C7" s="27"/>
      <c r="D7" s="27"/>
      <c r="E7" s="27"/>
      <c r="F7" s="27"/>
      <c r="G7" s="10" t="s">
        <v>85</v>
      </c>
      <c r="H7" s="11">
        <v>21</v>
      </c>
    </row>
    <row r="8" spans="1:8" ht="78.75" x14ac:dyDescent="0.25">
      <c r="A8" s="52"/>
      <c r="B8" s="37"/>
      <c r="C8" s="27"/>
      <c r="D8" s="27"/>
      <c r="E8" s="27"/>
      <c r="F8" s="27"/>
      <c r="G8" s="10" t="s">
        <v>86</v>
      </c>
      <c r="H8" s="11">
        <v>10</v>
      </c>
    </row>
    <row r="9" spans="1:8" ht="16.5" thickBot="1" x14ac:dyDescent="0.3">
      <c r="A9" s="52"/>
      <c r="B9" s="37"/>
      <c r="C9" s="28"/>
      <c r="D9" s="28"/>
      <c r="E9" s="28"/>
      <c r="F9" s="28"/>
      <c r="G9" s="41" t="s">
        <v>8</v>
      </c>
      <c r="H9" s="43">
        <f>SUM(H7:H8)</f>
        <v>31</v>
      </c>
    </row>
    <row r="10" spans="1:8" ht="150" customHeight="1" thickBot="1" x14ac:dyDescent="0.3">
      <c r="A10" s="53"/>
      <c r="B10" s="38"/>
      <c r="C10" s="29" t="s">
        <v>107</v>
      </c>
      <c r="D10" s="29"/>
      <c r="E10" s="29"/>
      <c r="F10" s="30"/>
      <c r="G10" s="42"/>
      <c r="H10" s="44"/>
    </row>
    <row r="11" spans="1:8" ht="16.5" customHeight="1" x14ac:dyDescent="0.25">
      <c r="A11" s="51">
        <v>3</v>
      </c>
      <c r="B11" s="36" t="s">
        <v>100</v>
      </c>
      <c r="C11" s="26" t="s">
        <v>18</v>
      </c>
      <c r="D11" s="26" t="s">
        <v>19</v>
      </c>
      <c r="E11" s="26" t="s">
        <v>20</v>
      </c>
      <c r="F11" s="26" t="s">
        <v>21</v>
      </c>
      <c r="G11" s="39" t="s">
        <v>81</v>
      </c>
      <c r="H11" s="40"/>
    </row>
    <row r="12" spans="1:8" ht="78.75" x14ac:dyDescent="0.25">
      <c r="A12" s="52"/>
      <c r="B12" s="37"/>
      <c r="C12" s="27"/>
      <c r="D12" s="27"/>
      <c r="E12" s="27"/>
      <c r="F12" s="27"/>
      <c r="G12" s="10" t="s">
        <v>86</v>
      </c>
      <c r="H12" s="11">
        <v>20</v>
      </c>
    </row>
    <row r="13" spans="1:8" ht="16.5" thickBot="1" x14ac:dyDescent="0.3">
      <c r="A13" s="52"/>
      <c r="B13" s="37"/>
      <c r="C13" s="28"/>
      <c r="D13" s="28"/>
      <c r="E13" s="28"/>
      <c r="F13" s="28"/>
      <c r="G13" s="41" t="s">
        <v>8</v>
      </c>
      <c r="H13" s="43">
        <f>SUM(H12:H12)</f>
        <v>20</v>
      </c>
    </row>
    <row r="14" spans="1:8" ht="100.5" customHeight="1" thickBot="1" x14ac:dyDescent="0.3">
      <c r="A14" s="53"/>
      <c r="B14" s="38"/>
      <c r="C14" s="29" t="s">
        <v>108</v>
      </c>
      <c r="D14" s="29"/>
      <c r="E14" s="29"/>
      <c r="F14" s="30"/>
      <c r="G14" s="42"/>
      <c r="H14" s="44"/>
    </row>
    <row r="15" spans="1:8" ht="16.5" customHeight="1" x14ac:dyDescent="0.25">
      <c r="A15" s="51">
        <v>4</v>
      </c>
      <c r="B15" s="36" t="s">
        <v>101</v>
      </c>
      <c r="C15" s="26" t="s">
        <v>22</v>
      </c>
      <c r="D15" s="26" t="s">
        <v>23</v>
      </c>
      <c r="E15" s="26" t="s">
        <v>24</v>
      </c>
      <c r="F15" s="26" t="s">
        <v>25</v>
      </c>
      <c r="G15" s="39" t="s">
        <v>81</v>
      </c>
      <c r="H15" s="40"/>
    </row>
    <row r="16" spans="1:8" ht="94.5" x14ac:dyDescent="0.25">
      <c r="A16" s="52"/>
      <c r="B16" s="37"/>
      <c r="C16" s="27"/>
      <c r="D16" s="27"/>
      <c r="E16" s="27"/>
      <c r="F16" s="27"/>
      <c r="G16" s="10" t="s">
        <v>98</v>
      </c>
      <c r="H16" s="11">
        <v>60</v>
      </c>
    </row>
    <row r="17" spans="1:8" ht="78.75" x14ac:dyDescent="0.25">
      <c r="A17" s="52"/>
      <c r="B17" s="37"/>
      <c r="C17" s="27"/>
      <c r="D17" s="27"/>
      <c r="E17" s="27"/>
      <c r="F17" s="27"/>
      <c r="G17" s="10" t="s">
        <v>90</v>
      </c>
      <c r="H17" s="11">
        <v>10</v>
      </c>
    </row>
    <row r="18" spans="1:8" ht="16.5" thickBot="1" x14ac:dyDescent="0.3">
      <c r="A18" s="52"/>
      <c r="B18" s="37"/>
      <c r="C18" s="28"/>
      <c r="D18" s="28"/>
      <c r="E18" s="28"/>
      <c r="F18" s="28"/>
      <c r="G18" s="41" t="s">
        <v>8</v>
      </c>
      <c r="H18" s="43">
        <f>SUM(H16:H17)</f>
        <v>70</v>
      </c>
    </row>
    <row r="19" spans="1:8" ht="136.5" customHeight="1" thickBot="1" x14ac:dyDescent="0.3">
      <c r="A19" s="53"/>
      <c r="B19" s="38"/>
      <c r="C19" s="29" t="s">
        <v>109</v>
      </c>
      <c r="D19" s="29"/>
      <c r="E19" s="29"/>
      <c r="F19" s="30"/>
      <c r="G19" s="42"/>
      <c r="H19" s="44"/>
    </row>
    <row r="20" spans="1:8" ht="16.5" customHeight="1" x14ac:dyDescent="0.25">
      <c r="A20" s="51">
        <v>5</v>
      </c>
      <c r="B20" s="36" t="s">
        <v>99</v>
      </c>
      <c r="C20" s="26" t="s">
        <v>26</v>
      </c>
      <c r="D20" s="26" t="s">
        <v>27</v>
      </c>
      <c r="E20" s="26" t="s">
        <v>28</v>
      </c>
      <c r="F20" s="26" t="s">
        <v>29</v>
      </c>
      <c r="G20" s="39" t="s">
        <v>80</v>
      </c>
      <c r="H20" s="40"/>
    </row>
    <row r="21" spans="1:8" ht="63" x14ac:dyDescent="0.25">
      <c r="A21" s="52"/>
      <c r="B21" s="37"/>
      <c r="C21" s="27"/>
      <c r="D21" s="27"/>
      <c r="E21" s="27"/>
      <c r="F21" s="27"/>
      <c r="G21" s="10" t="s">
        <v>84</v>
      </c>
      <c r="H21" s="11">
        <v>7</v>
      </c>
    </row>
    <row r="22" spans="1:8" ht="31.5" x14ac:dyDescent="0.25">
      <c r="A22" s="52"/>
      <c r="B22" s="37"/>
      <c r="C22" s="27"/>
      <c r="D22" s="27"/>
      <c r="E22" s="27"/>
      <c r="F22" s="27"/>
      <c r="G22" s="10" t="s">
        <v>96</v>
      </c>
      <c r="H22" s="11">
        <v>2</v>
      </c>
    </row>
    <row r="23" spans="1:8" ht="48" thickBot="1" x14ac:dyDescent="0.3">
      <c r="A23" s="52"/>
      <c r="B23" s="37"/>
      <c r="C23" s="27"/>
      <c r="D23" s="27"/>
      <c r="E23" s="27"/>
      <c r="F23" s="27"/>
      <c r="G23" s="10" t="s">
        <v>97</v>
      </c>
      <c r="H23" s="11">
        <v>4</v>
      </c>
    </row>
    <row r="24" spans="1:8" ht="15.75" customHeight="1" x14ac:dyDescent="0.25">
      <c r="A24" s="52"/>
      <c r="B24" s="37"/>
      <c r="C24" s="27"/>
      <c r="D24" s="27"/>
      <c r="E24" s="27"/>
      <c r="F24" s="27"/>
      <c r="G24" s="39" t="s">
        <v>81</v>
      </c>
      <c r="H24" s="40"/>
    </row>
    <row r="25" spans="1:8" ht="94.5" customHeight="1" x14ac:dyDescent="0.25">
      <c r="A25" s="52"/>
      <c r="B25" s="37"/>
      <c r="C25" s="27"/>
      <c r="D25" s="27"/>
      <c r="E25" s="27"/>
      <c r="F25" s="27"/>
      <c r="G25" s="10" t="s">
        <v>98</v>
      </c>
      <c r="H25" s="11">
        <v>30</v>
      </c>
    </row>
    <row r="26" spans="1:8" ht="16.5" thickBot="1" x14ac:dyDescent="0.3">
      <c r="A26" s="52"/>
      <c r="B26" s="37"/>
      <c r="C26" s="28"/>
      <c r="D26" s="28"/>
      <c r="E26" s="28"/>
      <c r="F26" s="28"/>
      <c r="G26" s="41" t="s">
        <v>8</v>
      </c>
      <c r="H26" s="43">
        <f>SUM(H21:H23,H25:H25)</f>
        <v>43</v>
      </c>
    </row>
    <row r="27" spans="1:8" ht="110.25" customHeight="1" thickBot="1" x14ac:dyDescent="0.3">
      <c r="A27" s="53"/>
      <c r="B27" s="38"/>
      <c r="C27" s="29" t="s">
        <v>110</v>
      </c>
      <c r="D27" s="29"/>
      <c r="E27" s="29"/>
      <c r="F27" s="30"/>
      <c r="G27" s="42"/>
      <c r="H27" s="44"/>
    </row>
    <row r="28" spans="1:8" ht="16.5" customHeight="1" x14ac:dyDescent="0.25">
      <c r="A28" s="51">
        <v>6</v>
      </c>
      <c r="B28" s="36" t="s">
        <v>101</v>
      </c>
      <c r="C28" s="26" t="s">
        <v>30</v>
      </c>
      <c r="D28" s="26" t="s">
        <v>31</v>
      </c>
      <c r="E28" s="26" t="s">
        <v>32</v>
      </c>
      <c r="F28" s="26" t="s">
        <v>33</v>
      </c>
      <c r="G28" s="39" t="s">
        <v>81</v>
      </c>
      <c r="H28" s="40"/>
    </row>
    <row r="29" spans="1:8" ht="78.75" x14ac:dyDescent="0.25">
      <c r="A29" s="52"/>
      <c r="B29" s="37"/>
      <c r="C29" s="27"/>
      <c r="D29" s="27"/>
      <c r="E29" s="27"/>
      <c r="F29" s="27"/>
      <c r="G29" s="10" t="s">
        <v>87</v>
      </c>
      <c r="H29" s="11">
        <v>20</v>
      </c>
    </row>
    <row r="30" spans="1:8" ht="16.5" thickBot="1" x14ac:dyDescent="0.3">
      <c r="A30" s="52"/>
      <c r="B30" s="37"/>
      <c r="C30" s="28"/>
      <c r="D30" s="28"/>
      <c r="E30" s="28"/>
      <c r="F30" s="28"/>
      <c r="G30" s="41" t="s">
        <v>8</v>
      </c>
      <c r="H30" s="43">
        <f>SUM(H29:H29)</f>
        <v>20</v>
      </c>
    </row>
    <row r="31" spans="1:8" ht="135.75" customHeight="1" thickBot="1" x14ac:dyDescent="0.3">
      <c r="A31" s="53"/>
      <c r="B31" s="38"/>
      <c r="C31" s="29" t="s">
        <v>111</v>
      </c>
      <c r="D31" s="29"/>
      <c r="E31" s="29"/>
      <c r="F31" s="30"/>
      <c r="G31" s="42"/>
      <c r="H31" s="44"/>
    </row>
    <row r="32" spans="1:8" ht="16.5" customHeight="1" x14ac:dyDescent="0.25">
      <c r="A32" s="51">
        <v>7</v>
      </c>
      <c r="B32" s="36" t="s">
        <v>101</v>
      </c>
      <c r="C32" s="26" t="s">
        <v>34</v>
      </c>
      <c r="D32" s="26" t="s">
        <v>35</v>
      </c>
      <c r="E32" s="26" t="s">
        <v>36</v>
      </c>
      <c r="F32" s="26" t="s">
        <v>37</v>
      </c>
      <c r="G32" s="39" t="s">
        <v>81</v>
      </c>
      <c r="H32" s="40"/>
    </row>
    <row r="33" spans="1:8" ht="78.75" x14ac:dyDescent="0.25">
      <c r="A33" s="52"/>
      <c r="B33" s="37"/>
      <c r="C33" s="27"/>
      <c r="D33" s="27"/>
      <c r="E33" s="27"/>
      <c r="F33" s="27"/>
      <c r="G33" s="10" t="s">
        <v>86</v>
      </c>
      <c r="H33" s="11">
        <v>20</v>
      </c>
    </row>
    <row r="34" spans="1:8" ht="78.75" x14ac:dyDescent="0.25">
      <c r="A34" s="52"/>
      <c r="B34" s="37"/>
      <c r="C34" s="27"/>
      <c r="D34" s="27"/>
      <c r="E34" s="27"/>
      <c r="F34" s="27"/>
      <c r="G34" s="10" t="s">
        <v>90</v>
      </c>
      <c r="H34" s="11">
        <v>12</v>
      </c>
    </row>
    <row r="35" spans="1:8" ht="16.5" thickBot="1" x14ac:dyDescent="0.3">
      <c r="A35" s="52"/>
      <c r="B35" s="37"/>
      <c r="C35" s="28"/>
      <c r="D35" s="28"/>
      <c r="E35" s="28"/>
      <c r="F35" s="28"/>
      <c r="G35" s="41" t="s">
        <v>8</v>
      </c>
      <c r="H35" s="43">
        <f>SUM(H33:H34)</f>
        <v>32</v>
      </c>
    </row>
    <row r="36" spans="1:8" ht="114" customHeight="1" thickBot="1" x14ac:dyDescent="0.3">
      <c r="A36" s="53"/>
      <c r="B36" s="38"/>
      <c r="C36" s="29" t="s">
        <v>105</v>
      </c>
      <c r="D36" s="29"/>
      <c r="E36" s="29"/>
      <c r="F36" s="30"/>
      <c r="G36" s="42"/>
      <c r="H36" s="44"/>
    </row>
    <row r="37" spans="1:8" ht="16.5" customHeight="1" x14ac:dyDescent="0.25">
      <c r="A37" s="51">
        <v>8</v>
      </c>
      <c r="B37" s="36" t="s">
        <v>102</v>
      </c>
      <c r="C37" s="26" t="s">
        <v>38</v>
      </c>
      <c r="D37" s="26" t="s">
        <v>39</v>
      </c>
      <c r="E37" s="26" t="s">
        <v>40</v>
      </c>
      <c r="F37" s="26"/>
      <c r="G37" s="39" t="s">
        <v>73</v>
      </c>
      <c r="H37" s="40"/>
    </row>
    <row r="38" spans="1:8" ht="47.25" x14ac:dyDescent="0.25">
      <c r="A38" s="52"/>
      <c r="B38" s="37"/>
      <c r="C38" s="27"/>
      <c r="D38" s="27"/>
      <c r="E38" s="27"/>
      <c r="F38" s="27"/>
      <c r="G38" s="10" t="s">
        <v>74</v>
      </c>
      <c r="H38" s="11">
        <v>12</v>
      </c>
    </row>
    <row r="39" spans="1:8" ht="63" x14ac:dyDescent="0.25">
      <c r="A39" s="52"/>
      <c r="B39" s="37"/>
      <c r="C39" s="27"/>
      <c r="D39" s="27"/>
      <c r="E39" s="27"/>
      <c r="F39" s="27"/>
      <c r="G39" s="10" t="s">
        <v>75</v>
      </c>
      <c r="H39" s="11">
        <v>12</v>
      </c>
    </row>
    <row r="40" spans="1:8" ht="78.75" x14ac:dyDescent="0.25">
      <c r="A40" s="52"/>
      <c r="B40" s="37"/>
      <c r="C40" s="27"/>
      <c r="D40" s="27"/>
      <c r="E40" s="27"/>
      <c r="F40" s="27"/>
      <c r="G40" s="10" t="s">
        <v>76</v>
      </c>
      <c r="H40" s="11">
        <v>20</v>
      </c>
    </row>
    <row r="41" spans="1:8" ht="16.5" thickBot="1" x14ac:dyDescent="0.3">
      <c r="A41" s="52"/>
      <c r="B41" s="37"/>
      <c r="C41" s="28"/>
      <c r="D41" s="28"/>
      <c r="E41" s="28"/>
      <c r="F41" s="28"/>
      <c r="G41" s="41" t="s">
        <v>8</v>
      </c>
      <c r="H41" s="43">
        <f>SUM(H38:H40)</f>
        <v>44</v>
      </c>
    </row>
    <row r="42" spans="1:8" ht="96.75" customHeight="1" thickBot="1" x14ac:dyDescent="0.3">
      <c r="A42" s="53"/>
      <c r="B42" s="38"/>
      <c r="C42" s="29" t="s">
        <v>112</v>
      </c>
      <c r="D42" s="29"/>
      <c r="E42" s="29"/>
      <c r="F42" s="30"/>
      <c r="G42" s="42"/>
      <c r="H42" s="44"/>
    </row>
    <row r="43" spans="1:8" ht="16.5" customHeight="1" x14ac:dyDescent="0.25">
      <c r="A43" s="51">
        <v>9</v>
      </c>
      <c r="B43" s="36" t="s">
        <v>102</v>
      </c>
      <c r="C43" s="26" t="s">
        <v>41</v>
      </c>
      <c r="D43" s="26" t="s">
        <v>42</v>
      </c>
      <c r="E43" s="26" t="s">
        <v>43</v>
      </c>
      <c r="F43" s="26"/>
      <c r="G43" s="39" t="s">
        <v>73</v>
      </c>
      <c r="H43" s="40"/>
    </row>
    <row r="44" spans="1:8" ht="47.25" x14ac:dyDescent="0.25">
      <c r="A44" s="52"/>
      <c r="B44" s="37"/>
      <c r="C44" s="27"/>
      <c r="D44" s="27"/>
      <c r="E44" s="27"/>
      <c r="F44" s="27"/>
      <c r="G44" s="10" t="s">
        <v>74</v>
      </c>
      <c r="H44" s="11">
        <v>12</v>
      </c>
    </row>
    <row r="45" spans="1:8" ht="78.75" x14ac:dyDescent="0.25">
      <c r="A45" s="52"/>
      <c r="B45" s="37"/>
      <c r="C45" s="27"/>
      <c r="D45" s="27"/>
      <c r="E45" s="27"/>
      <c r="F45" s="27"/>
      <c r="G45" s="10" t="s">
        <v>78</v>
      </c>
      <c r="H45" s="11">
        <v>8</v>
      </c>
    </row>
    <row r="46" spans="1:8" ht="63" x14ac:dyDescent="0.25">
      <c r="A46" s="52"/>
      <c r="B46" s="37"/>
      <c r="C46" s="27"/>
      <c r="D46" s="27"/>
      <c r="E46" s="27"/>
      <c r="F46" s="27"/>
      <c r="G46" s="10" t="s">
        <v>77</v>
      </c>
      <c r="H46" s="11">
        <v>4</v>
      </c>
    </row>
    <row r="47" spans="1:8" ht="94.5" x14ac:dyDescent="0.25">
      <c r="A47" s="52"/>
      <c r="B47" s="37"/>
      <c r="C47" s="27"/>
      <c r="D47" s="27"/>
      <c r="E47" s="27"/>
      <c r="F47" s="27"/>
      <c r="G47" s="10" t="s">
        <v>79</v>
      </c>
      <c r="H47" s="11">
        <v>4</v>
      </c>
    </row>
    <row r="48" spans="1:8" ht="16.5" thickBot="1" x14ac:dyDescent="0.3">
      <c r="A48" s="52"/>
      <c r="B48" s="37"/>
      <c r="C48" s="28"/>
      <c r="D48" s="28"/>
      <c r="E48" s="28"/>
      <c r="F48" s="28"/>
      <c r="G48" s="41" t="s">
        <v>8</v>
      </c>
      <c r="H48" s="43">
        <f>SUM(H44:H47)</f>
        <v>28</v>
      </c>
    </row>
    <row r="49" spans="1:8" ht="102" customHeight="1" thickBot="1" x14ac:dyDescent="0.3">
      <c r="A49" s="53"/>
      <c r="B49" s="38"/>
      <c r="C49" s="29" t="s">
        <v>113</v>
      </c>
      <c r="D49" s="29"/>
      <c r="E49" s="29"/>
      <c r="F49" s="30"/>
      <c r="G49" s="42"/>
      <c r="H49" s="44"/>
    </row>
    <row r="50" spans="1:8" ht="16.5" customHeight="1" x14ac:dyDescent="0.25">
      <c r="A50" s="51">
        <v>10</v>
      </c>
      <c r="B50" s="36" t="s">
        <v>103</v>
      </c>
      <c r="C50" s="26" t="s">
        <v>44</v>
      </c>
      <c r="D50" s="26" t="s">
        <v>45</v>
      </c>
      <c r="E50" s="26" t="s">
        <v>46</v>
      </c>
      <c r="F50" s="26" t="s">
        <v>47</v>
      </c>
      <c r="G50" s="39" t="s">
        <v>82</v>
      </c>
      <c r="H50" s="40"/>
    </row>
    <row r="51" spans="1:8" ht="31.5" x14ac:dyDescent="0.25">
      <c r="A51" s="52"/>
      <c r="B51" s="37"/>
      <c r="C51" s="27"/>
      <c r="D51" s="27"/>
      <c r="E51" s="27"/>
      <c r="F51" s="27"/>
      <c r="G51" s="10" t="s">
        <v>91</v>
      </c>
      <c r="H51" s="11">
        <v>4</v>
      </c>
    </row>
    <row r="52" spans="1:8" ht="31.5" x14ac:dyDescent="0.25">
      <c r="A52" s="52"/>
      <c r="B52" s="37"/>
      <c r="C52" s="27"/>
      <c r="D52" s="27"/>
      <c r="E52" s="27"/>
      <c r="F52" s="27"/>
      <c r="G52" s="10" t="s">
        <v>92</v>
      </c>
      <c r="H52" s="11">
        <v>8</v>
      </c>
    </row>
    <row r="53" spans="1:8" ht="33" customHeight="1" thickBot="1" x14ac:dyDescent="0.3">
      <c r="A53" s="52"/>
      <c r="B53" s="37"/>
      <c r="C53" s="28"/>
      <c r="D53" s="28"/>
      <c r="E53" s="28"/>
      <c r="F53" s="28"/>
      <c r="G53" s="41" t="s">
        <v>8</v>
      </c>
      <c r="H53" s="43">
        <f>SUM(H51:H52)</f>
        <v>12</v>
      </c>
    </row>
    <row r="54" spans="1:8" ht="97.5" customHeight="1" thickBot="1" x14ac:dyDescent="0.3">
      <c r="A54" s="53"/>
      <c r="B54" s="38"/>
      <c r="C54" s="29" t="s">
        <v>114</v>
      </c>
      <c r="D54" s="29"/>
      <c r="E54" s="29"/>
      <c r="F54" s="30"/>
      <c r="G54" s="42"/>
      <c r="H54" s="44"/>
    </row>
    <row r="55" spans="1:8" ht="16.5" customHeight="1" x14ac:dyDescent="0.25">
      <c r="A55" s="51">
        <v>11</v>
      </c>
      <c r="B55" s="36" t="s">
        <v>103</v>
      </c>
      <c r="C55" s="26" t="s">
        <v>48</v>
      </c>
      <c r="D55" s="26" t="s">
        <v>49</v>
      </c>
      <c r="E55" s="26" t="s">
        <v>50</v>
      </c>
      <c r="F55" s="26" t="s">
        <v>51</v>
      </c>
      <c r="G55" s="39" t="s">
        <v>82</v>
      </c>
      <c r="H55" s="40"/>
    </row>
    <row r="56" spans="1:8" ht="31.5" x14ac:dyDescent="0.25">
      <c r="A56" s="52"/>
      <c r="B56" s="37"/>
      <c r="C56" s="27"/>
      <c r="D56" s="27"/>
      <c r="E56" s="27"/>
      <c r="F56" s="27"/>
      <c r="G56" s="10" t="s">
        <v>91</v>
      </c>
      <c r="H56" s="11">
        <v>4</v>
      </c>
    </row>
    <row r="57" spans="1:8" x14ac:dyDescent="0.25">
      <c r="A57" s="52"/>
      <c r="B57" s="37"/>
      <c r="C57" s="27"/>
      <c r="D57" s="27"/>
      <c r="E57" s="27"/>
      <c r="F57" s="27"/>
      <c r="G57" s="10" t="s">
        <v>93</v>
      </c>
      <c r="H57" s="11">
        <v>6</v>
      </c>
    </row>
    <row r="58" spans="1:8" ht="32.25" thickBot="1" x14ac:dyDescent="0.3">
      <c r="A58" s="52"/>
      <c r="B58" s="37"/>
      <c r="C58" s="27"/>
      <c r="D58" s="27"/>
      <c r="E58" s="27"/>
      <c r="F58" s="27"/>
      <c r="G58" s="10" t="s">
        <v>94</v>
      </c>
      <c r="H58" s="11">
        <v>7</v>
      </c>
    </row>
    <row r="59" spans="1:8" x14ac:dyDescent="0.25">
      <c r="A59" s="52"/>
      <c r="B59" s="37"/>
      <c r="C59" s="27"/>
      <c r="D59" s="27"/>
      <c r="E59" s="27"/>
      <c r="F59" s="27"/>
      <c r="G59" s="39" t="s">
        <v>81</v>
      </c>
      <c r="H59" s="40"/>
    </row>
    <row r="60" spans="1:8" ht="78.75" x14ac:dyDescent="0.25">
      <c r="A60" s="52"/>
      <c r="B60" s="37"/>
      <c r="C60" s="27"/>
      <c r="D60" s="27"/>
      <c r="E60" s="27"/>
      <c r="F60" s="27"/>
      <c r="G60" s="10" t="s">
        <v>86</v>
      </c>
      <c r="H60" s="11">
        <v>10</v>
      </c>
    </row>
    <row r="61" spans="1:8" ht="16.5" thickBot="1" x14ac:dyDescent="0.3">
      <c r="A61" s="52"/>
      <c r="B61" s="37"/>
      <c r="C61" s="28"/>
      <c r="D61" s="28"/>
      <c r="E61" s="28"/>
      <c r="F61" s="28"/>
      <c r="G61" s="41" t="s">
        <v>8</v>
      </c>
      <c r="H61" s="43">
        <f>SUM(H56:H58,H60:H60)</f>
        <v>27</v>
      </c>
    </row>
    <row r="62" spans="1:8" ht="99" customHeight="1" thickBot="1" x14ac:dyDescent="0.3">
      <c r="A62" s="53"/>
      <c r="B62" s="38"/>
      <c r="C62" s="29" t="s">
        <v>115</v>
      </c>
      <c r="D62" s="29"/>
      <c r="E62" s="29"/>
      <c r="F62" s="30"/>
      <c r="G62" s="42"/>
      <c r="H62" s="44"/>
    </row>
    <row r="63" spans="1:8" ht="16.5" customHeight="1" x14ac:dyDescent="0.25">
      <c r="A63" s="51">
        <v>12</v>
      </c>
      <c r="B63" s="36" t="s">
        <v>103</v>
      </c>
      <c r="C63" s="26" t="s">
        <v>52</v>
      </c>
      <c r="D63" s="26" t="s">
        <v>53</v>
      </c>
      <c r="E63" s="26" t="s">
        <v>54</v>
      </c>
      <c r="F63" s="26" t="s">
        <v>55</v>
      </c>
      <c r="G63" s="39" t="s">
        <v>82</v>
      </c>
      <c r="H63" s="40"/>
    </row>
    <row r="64" spans="1:8" ht="32.25" thickBot="1" x14ac:dyDescent="0.3">
      <c r="A64" s="52"/>
      <c r="B64" s="37"/>
      <c r="C64" s="27"/>
      <c r="D64" s="27"/>
      <c r="E64" s="27"/>
      <c r="F64" s="27"/>
      <c r="G64" s="10" t="s">
        <v>94</v>
      </c>
      <c r="H64" s="11">
        <v>7</v>
      </c>
    </row>
    <row r="65" spans="1:8" x14ac:dyDescent="0.25">
      <c r="A65" s="52"/>
      <c r="B65" s="37"/>
      <c r="C65" s="27"/>
      <c r="D65" s="27"/>
      <c r="E65" s="27"/>
      <c r="F65" s="27"/>
      <c r="G65" s="39" t="s">
        <v>81</v>
      </c>
      <c r="H65" s="40"/>
    </row>
    <row r="66" spans="1:8" ht="78.75" x14ac:dyDescent="0.25">
      <c r="A66" s="52"/>
      <c r="B66" s="37"/>
      <c r="C66" s="27"/>
      <c r="D66" s="27"/>
      <c r="E66" s="27"/>
      <c r="F66" s="27"/>
      <c r="G66" s="10" t="s">
        <v>86</v>
      </c>
      <c r="H66" s="11">
        <v>12</v>
      </c>
    </row>
    <row r="67" spans="1:8" ht="16.5" thickBot="1" x14ac:dyDescent="0.3">
      <c r="A67" s="52"/>
      <c r="B67" s="37"/>
      <c r="C67" s="28"/>
      <c r="D67" s="28"/>
      <c r="E67" s="28"/>
      <c r="F67" s="28"/>
      <c r="G67" s="41" t="s">
        <v>8</v>
      </c>
      <c r="H67" s="43">
        <f>SUM(H64:H64,H66:H66)</f>
        <v>19</v>
      </c>
    </row>
    <row r="68" spans="1:8" ht="102" customHeight="1" thickBot="1" x14ac:dyDescent="0.3">
      <c r="A68" s="53"/>
      <c r="B68" s="38"/>
      <c r="C68" s="29" t="s">
        <v>116</v>
      </c>
      <c r="D68" s="29"/>
      <c r="E68" s="29"/>
      <c r="F68" s="30"/>
      <c r="G68" s="42"/>
      <c r="H68" s="44"/>
    </row>
    <row r="69" spans="1:8" ht="16.5" customHeight="1" x14ac:dyDescent="0.25">
      <c r="A69" s="51">
        <v>13</v>
      </c>
      <c r="B69" s="36" t="s">
        <v>104</v>
      </c>
      <c r="C69" s="26" t="s">
        <v>56</v>
      </c>
      <c r="D69" s="26" t="s">
        <v>57</v>
      </c>
      <c r="E69" s="26" t="s">
        <v>58</v>
      </c>
      <c r="F69" s="26" t="s">
        <v>59</v>
      </c>
      <c r="G69" s="39" t="s">
        <v>83</v>
      </c>
      <c r="H69" s="40"/>
    </row>
    <row r="70" spans="1:8" x14ac:dyDescent="0.25">
      <c r="A70" s="52"/>
      <c r="B70" s="37"/>
      <c r="C70" s="27"/>
      <c r="D70" s="27"/>
      <c r="E70" s="27"/>
      <c r="F70" s="27"/>
      <c r="G70" s="10" t="s">
        <v>89</v>
      </c>
      <c r="H70" s="11">
        <v>18</v>
      </c>
    </row>
    <row r="71" spans="1:8" ht="77.25" customHeight="1" thickBot="1" x14ac:dyDescent="0.3">
      <c r="A71" s="52"/>
      <c r="B71" s="37"/>
      <c r="C71" s="28"/>
      <c r="D71" s="28"/>
      <c r="E71" s="28"/>
      <c r="F71" s="28"/>
      <c r="G71" s="41" t="s">
        <v>8</v>
      </c>
      <c r="H71" s="43">
        <f>SUM(H70:H70)</f>
        <v>18</v>
      </c>
    </row>
    <row r="72" spans="1:8" ht="90" customHeight="1" thickBot="1" x14ac:dyDescent="0.3">
      <c r="A72" s="53"/>
      <c r="B72" s="38"/>
      <c r="C72" s="29" t="s">
        <v>117</v>
      </c>
      <c r="D72" s="29"/>
      <c r="E72" s="29"/>
      <c r="F72" s="30"/>
      <c r="G72" s="42"/>
      <c r="H72" s="44"/>
    </row>
    <row r="73" spans="1:8" ht="16.5" customHeight="1" x14ac:dyDescent="0.25">
      <c r="A73" s="51">
        <v>14</v>
      </c>
      <c r="B73" s="36" t="s">
        <v>104</v>
      </c>
      <c r="C73" s="26" t="s">
        <v>60</v>
      </c>
      <c r="D73" s="26" t="s">
        <v>61</v>
      </c>
      <c r="E73" s="26" t="s">
        <v>62</v>
      </c>
      <c r="F73" s="26"/>
      <c r="G73" s="39" t="s">
        <v>83</v>
      </c>
      <c r="H73" s="40"/>
    </row>
    <row r="74" spans="1:8" ht="16.5" thickBot="1" x14ac:dyDescent="0.3">
      <c r="A74" s="52"/>
      <c r="B74" s="37"/>
      <c r="C74" s="27"/>
      <c r="D74" s="27"/>
      <c r="E74" s="27"/>
      <c r="F74" s="27"/>
      <c r="G74" s="10" t="s">
        <v>89</v>
      </c>
      <c r="H74" s="11">
        <v>18</v>
      </c>
    </row>
    <row r="75" spans="1:8" x14ac:dyDescent="0.25">
      <c r="A75" s="52"/>
      <c r="B75" s="37"/>
      <c r="C75" s="27"/>
      <c r="D75" s="27"/>
      <c r="E75" s="27"/>
      <c r="F75" s="27"/>
      <c r="G75" s="39" t="s">
        <v>81</v>
      </c>
      <c r="H75" s="40"/>
    </row>
    <row r="76" spans="1:8" ht="78.75" x14ac:dyDescent="0.25">
      <c r="A76" s="52"/>
      <c r="B76" s="37"/>
      <c r="C76" s="27"/>
      <c r="D76" s="27"/>
      <c r="E76" s="27"/>
      <c r="F76" s="27"/>
      <c r="G76" s="10" t="s">
        <v>87</v>
      </c>
      <c r="H76" s="11">
        <v>5</v>
      </c>
    </row>
    <row r="77" spans="1:8" ht="16.5" thickBot="1" x14ac:dyDescent="0.3">
      <c r="A77" s="52"/>
      <c r="B77" s="37"/>
      <c r="C77" s="28"/>
      <c r="D77" s="28"/>
      <c r="E77" s="28"/>
      <c r="F77" s="28"/>
      <c r="G77" s="41" t="s">
        <v>8</v>
      </c>
      <c r="H77" s="43">
        <f>SUM(H74:H74,H76:H76)</f>
        <v>23</v>
      </c>
    </row>
    <row r="78" spans="1:8" ht="97.5" customHeight="1" thickBot="1" x14ac:dyDescent="0.3">
      <c r="A78" s="53"/>
      <c r="B78" s="38"/>
      <c r="C78" s="29" t="s">
        <v>118</v>
      </c>
      <c r="D78" s="29"/>
      <c r="E78" s="29"/>
      <c r="F78" s="30"/>
      <c r="G78" s="42"/>
      <c r="H78" s="44"/>
    </row>
    <row r="79" spans="1:8" ht="16.5" customHeight="1" x14ac:dyDescent="0.25">
      <c r="A79" s="51">
        <v>15</v>
      </c>
      <c r="B79" s="36" t="s">
        <v>104</v>
      </c>
      <c r="C79" s="26" t="s">
        <v>63</v>
      </c>
      <c r="D79" s="26" t="s">
        <v>64</v>
      </c>
      <c r="E79" s="26" t="s">
        <v>65</v>
      </c>
      <c r="F79" s="26"/>
      <c r="G79" s="39" t="s">
        <v>83</v>
      </c>
      <c r="H79" s="40"/>
    </row>
    <row r="80" spans="1:8" ht="31.5" x14ac:dyDescent="0.25">
      <c r="A80" s="52"/>
      <c r="B80" s="37"/>
      <c r="C80" s="27"/>
      <c r="D80" s="27"/>
      <c r="E80" s="27"/>
      <c r="F80" s="27"/>
      <c r="G80" s="10" t="s">
        <v>88</v>
      </c>
      <c r="H80" s="11">
        <v>36</v>
      </c>
    </row>
    <row r="81" spans="1:8" ht="48" thickBot="1" x14ac:dyDescent="0.3">
      <c r="A81" s="52"/>
      <c r="B81" s="37"/>
      <c r="C81" s="27"/>
      <c r="D81" s="27"/>
      <c r="E81" s="27"/>
      <c r="F81" s="27"/>
      <c r="G81" s="10" t="s">
        <v>95</v>
      </c>
      <c r="H81" s="11">
        <v>36</v>
      </c>
    </row>
    <row r="82" spans="1:8" x14ac:dyDescent="0.25">
      <c r="A82" s="52"/>
      <c r="B82" s="37"/>
      <c r="C82" s="27"/>
      <c r="D82" s="27"/>
      <c r="E82" s="27"/>
      <c r="F82" s="27"/>
      <c r="G82" s="39" t="s">
        <v>81</v>
      </c>
      <c r="H82" s="40"/>
    </row>
    <row r="83" spans="1:8" ht="78.75" x14ac:dyDescent="0.25">
      <c r="A83" s="52"/>
      <c r="B83" s="37"/>
      <c r="C83" s="27"/>
      <c r="D83" s="27"/>
      <c r="E83" s="27"/>
      <c r="F83" s="27"/>
      <c r="G83" s="10" t="s">
        <v>87</v>
      </c>
      <c r="H83" s="11">
        <v>5</v>
      </c>
    </row>
    <row r="84" spans="1:8" ht="16.5" thickBot="1" x14ac:dyDescent="0.3">
      <c r="A84" s="52"/>
      <c r="B84" s="37"/>
      <c r="C84" s="28"/>
      <c r="D84" s="28"/>
      <c r="E84" s="28"/>
      <c r="F84" s="28"/>
      <c r="G84" s="41" t="s">
        <v>8</v>
      </c>
      <c r="H84" s="43">
        <f>SUM(H80:H81,H83:H83)</f>
        <v>77</v>
      </c>
    </row>
    <row r="85" spans="1:8" ht="105" customHeight="1" thickBot="1" x14ac:dyDescent="0.3">
      <c r="A85" s="53"/>
      <c r="B85" s="38"/>
      <c r="C85" s="29" t="s">
        <v>119</v>
      </c>
      <c r="D85" s="29"/>
      <c r="E85" s="29"/>
      <c r="F85" s="30"/>
      <c r="G85" s="42"/>
      <c r="H85" s="44"/>
    </row>
    <row r="86" spans="1:8" ht="15.75" customHeight="1" x14ac:dyDescent="0.25">
      <c r="A86" s="51">
        <v>16</v>
      </c>
      <c r="B86" s="36" t="s">
        <v>101</v>
      </c>
      <c r="C86" s="26" t="s">
        <v>66</v>
      </c>
      <c r="D86" s="26" t="s">
        <v>67</v>
      </c>
      <c r="E86" s="26" t="s">
        <v>68</v>
      </c>
      <c r="F86" s="26" t="s">
        <v>69</v>
      </c>
      <c r="G86" s="39" t="s">
        <v>81</v>
      </c>
      <c r="H86" s="40"/>
    </row>
    <row r="87" spans="1:8" ht="78.75" x14ac:dyDescent="0.25">
      <c r="A87" s="52"/>
      <c r="B87" s="37"/>
      <c r="C87" s="27"/>
      <c r="D87" s="27"/>
      <c r="E87" s="27"/>
      <c r="F87" s="27"/>
      <c r="G87" s="10" t="s">
        <v>90</v>
      </c>
      <c r="H87" s="11">
        <v>50</v>
      </c>
    </row>
    <row r="88" spans="1:8" ht="95.25" thickBot="1" x14ac:dyDescent="0.3">
      <c r="A88" s="52"/>
      <c r="B88" s="37"/>
      <c r="C88" s="27"/>
      <c r="D88" s="27"/>
      <c r="E88" s="27"/>
      <c r="F88" s="27"/>
      <c r="G88" s="10" t="s">
        <v>98</v>
      </c>
      <c r="H88" s="11">
        <v>18</v>
      </c>
    </row>
    <row r="89" spans="1:8" x14ac:dyDescent="0.25">
      <c r="A89" s="52"/>
      <c r="B89" s="37"/>
      <c r="C89" s="27"/>
      <c r="D89" s="27"/>
      <c r="E89" s="27"/>
      <c r="F89" s="27"/>
      <c r="G89" s="39" t="s">
        <v>80</v>
      </c>
      <c r="H89" s="40"/>
    </row>
    <row r="90" spans="1:8" ht="63" x14ac:dyDescent="0.25">
      <c r="A90" s="52"/>
      <c r="B90" s="37"/>
      <c r="C90" s="27"/>
      <c r="D90" s="27"/>
      <c r="E90" s="27"/>
      <c r="F90" s="27"/>
      <c r="G90" s="10" t="s">
        <v>84</v>
      </c>
      <c r="H90" s="11">
        <v>5</v>
      </c>
    </row>
    <row r="91" spans="1:8" ht="16.5" thickBot="1" x14ac:dyDescent="0.3">
      <c r="A91" s="52"/>
      <c r="B91" s="37"/>
      <c r="C91" s="28"/>
      <c r="D91" s="28"/>
      <c r="E91" s="28"/>
      <c r="F91" s="28"/>
      <c r="G91" s="41" t="s">
        <v>8</v>
      </c>
      <c r="H91" s="43">
        <f>SUM(H87:H88,H90:H90)</f>
        <v>73</v>
      </c>
    </row>
    <row r="92" spans="1:8" ht="140.25" customHeight="1" thickBot="1" x14ac:dyDescent="0.3">
      <c r="A92" s="53"/>
      <c r="B92" s="38"/>
      <c r="C92" s="29" t="s">
        <v>120</v>
      </c>
      <c r="D92" s="29"/>
      <c r="E92" s="29"/>
      <c r="F92" s="30"/>
      <c r="G92" s="42"/>
      <c r="H92" s="44"/>
    </row>
    <row r="93" spans="1:8" ht="16.5" customHeight="1" x14ac:dyDescent="0.25">
      <c r="A93" s="51">
        <v>17</v>
      </c>
      <c r="B93" s="36" t="s">
        <v>100</v>
      </c>
      <c r="C93" s="26" t="s">
        <v>70</v>
      </c>
      <c r="D93" s="26" t="s">
        <v>71</v>
      </c>
      <c r="E93" s="26" t="s">
        <v>72</v>
      </c>
      <c r="F93" s="26"/>
      <c r="G93" s="39" t="s">
        <v>81</v>
      </c>
      <c r="H93" s="40"/>
    </row>
    <row r="94" spans="1:8" ht="78.75" x14ac:dyDescent="0.25">
      <c r="A94" s="52"/>
      <c r="B94" s="37"/>
      <c r="C94" s="27"/>
      <c r="D94" s="27"/>
      <c r="E94" s="27"/>
      <c r="F94" s="27"/>
      <c r="G94" s="10" t="s">
        <v>87</v>
      </c>
      <c r="H94" s="11">
        <v>6</v>
      </c>
    </row>
    <row r="95" spans="1:8" ht="16.5" thickBot="1" x14ac:dyDescent="0.3">
      <c r="A95" s="52"/>
      <c r="B95" s="37"/>
      <c r="C95" s="28"/>
      <c r="D95" s="28"/>
      <c r="E95" s="28"/>
      <c r="F95" s="28"/>
      <c r="G95" s="41" t="s">
        <v>8</v>
      </c>
      <c r="H95" s="43">
        <f>SUM(H94:H94)</f>
        <v>6</v>
      </c>
    </row>
    <row r="96" spans="1:8" ht="110.25" customHeight="1" thickBot="1" x14ac:dyDescent="0.3">
      <c r="A96" s="53"/>
      <c r="B96" s="38"/>
      <c r="C96" s="29" t="s">
        <v>121</v>
      </c>
      <c r="D96" s="29"/>
      <c r="E96" s="29"/>
      <c r="F96" s="30"/>
      <c r="G96" s="42"/>
      <c r="H96" s="44"/>
    </row>
    <row r="97" spans="1:8" ht="16.5" thickBot="1" x14ac:dyDescent="0.3">
      <c r="A97" s="45" t="s">
        <v>124</v>
      </c>
      <c r="B97" s="46"/>
      <c r="C97" s="46"/>
      <c r="D97" s="46"/>
      <c r="E97" s="47"/>
      <c r="F97" s="48">
        <f>H95+H91+H84+H77+H71+H67+H61+H53+H48+H41+H35+H30+H26+H18+H13+H9+H4</f>
        <v>558</v>
      </c>
      <c r="G97" s="49"/>
      <c r="H97" s="50"/>
    </row>
    <row r="98" spans="1:8" ht="300" customHeight="1" thickBot="1" x14ac:dyDescent="0.3">
      <c r="A98" s="31" t="s">
        <v>9</v>
      </c>
      <c r="B98" s="32"/>
      <c r="C98" s="33" t="s">
        <v>122</v>
      </c>
      <c r="D98" s="34"/>
      <c r="E98" s="34"/>
      <c r="F98" s="35"/>
      <c r="G98" s="12" t="s">
        <v>125</v>
      </c>
      <c r="H98" s="13" t="s">
        <v>127</v>
      </c>
    </row>
    <row r="99" spans="1:8" ht="300" customHeight="1" thickBot="1" x14ac:dyDescent="0.3">
      <c r="A99" s="31" t="s">
        <v>9</v>
      </c>
      <c r="B99" s="32"/>
      <c r="C99" s="33" t="s">
        <v>123</v>
      </c>
      <c r="D99" s="34"/>
      <c r="E99" s="34"/>
      <c r="F99" s="35"/>
      <c r="G99" s="14" t="s">
        <v>126</v>
      </c>
      <c r="H99" s="13" t="s">
        <v>127</v>
      </c>
    </row>
    <row r="100" spans="1:8" ht="62.25" customHeight="1" x14ac:dyDescent="0.25"/>
  </sheetData>
  <sheetProtection algorithmName="SHA-512" hashValue="H1+uUoE7cLbigVvvUrurURUkhAD2ZAlwyrquj4HKah0sFfGBJJEyOCRNN6KAD/LQdJ2K2/ynidLjU9hDQSw9qg==" saltValue="9G8tqopNiWknVqs5ZYxtFw==" spinCount="100000" sheet="1" formatCells="0" formatColumns="0" formatRows="0" insertColumns="0" insertRows="0" sort="0" autoFilter="0"/>
  <autoFilter ref="A1:H435" xr:uid="{00000000-0009-0000-0000-000000000000}"/>
  <mergeCells count="182">
    <mergeCell ref="B50:B54"/>
    <mergeCell ref="B55:B62"/>
    <mergeCell ref="B69:B72"/>
    <mergeCell ref="G50:H50"/>
    <mergeCell ref="G53:G54"/>
    <mergeCell ref="H53:H54"/>
    <mergeCell ref="C54:F54"/>
    <mergeCell ref="G55:H55"/>
    <mergeCell ref="G59:H59"/>
    <mergeCell ref="G61:G62"/>
    <mergeCell ref="H61:H62"/>
    <mergeCell ref="C62:F62"/>
    <mergeCell ref="B63:B68"/>
    <mergeCell ref="G63:H63"/>
    <mergeCell ref="G65:H65"/>
    <mergeCell ref="G67:G68"/>
    <mergeCell ref="H67:H68"/>
    <mergeCell ref="C68:F68"/>
    <mergeCell ref="G69:H69"/>
    <mergeCell ref="G71:G72"/>
    <mergeCell ref="H71:H72"/>
    <mergeCell ref="C50:C53"/>
    <mergeCell ref="D50:D53"/>
    <mergeCell ref="E50:E53"/>
    <mergeCell ref="B43:B49"/>
    <mergeCell ref="G43:H43"/>
    <mergeCell ref="G48:G49"/>
    <mergeCell ref="H48:H49"/>
    <mergeCell ref="C49:F49"/>
    <mergeCell ref="C43:C48"/>
    <mergeCell ref="D43:D48"/>
    <mergeCell ref="E43:E48"/>
    <mergeCell ref="F43:F48"/>
    <mergeCell ref="B37:B42"/>
    <mergeCell ref="G37:H37"/>
    <mergeCell ref="G41:G42"/>
    <mergeCell ref="H41:H42"/>
    <mergeCell ref="C42:F42"/>
    <mergeCell ref="C37:C41"/>
    <mergeCell ref="D37:D41"/>
    <mergeCell ref="E37:E41"/>
    <mergeCell ref="F37:F41"/>
    <mergeCell ref="B32:B36"/>
    <mergeCell ref="G32:H32"/>
    <mergeCell ref="G35:G36"/>
    <mergeCell ref="H35:H36"/>
    <mergeCell ref="C36:F36"/>
    <mergeCell ref="C32:C35"/>
    <mergeCell ref="D32:D35"/>
    <mergeCell ref="E32:E35"/>
    <mergeCell ref="F32:F35"/>
    <mergeCell ref="B28:B31"/>
    <mergeCell ref="G28:H28"/>
    <mergeCell ref="G30:G31"/>
    <mergeCell ref="H30:H31"/>
    <mergeCell ref="C31:F31"/>
    <mergeCell ref="C28:C30"/>
    <mergeCell ref="D28:D30"/>
    <mergeCell ref="E28:E30"/>
    <mergeCell ref="F28:F30"/>
    <mergeCell ref="C20:C26"/>
    <mergeCell ref="D20:D26"/>
    <mergeCell ref="B20:B27"/>
    <mergeCell ref="G20:H20"/>
    <mergeCell ref="G24:H24"/>
    <mergeCell ref="G26:G27"/>
    <mergeCell ref="H26:H27"/>
    <mergeCell ref="C27:F27"/>
    <mergeCell ref="E20:E26"/>
    <mergeCell ref="F20:F26"/>
    <mergeCell ref="B15:B19"/>
    <mergeCell ref="G15:H15"/>
    <mergeCell ref="G18:G19"/>
    <mergeCell ref="H18:H19"/>
    <mergeCell ref="C19:F19"/>
    <mergeCell ref="C15:C18"/>
    <mergeCell ref="D15:D18"/>
    <mergeCell ref="E15:E18"/>
    <mergeCell ref="F15:F18"/>
    <mergeCell ref="A69:A72"/>
    <mergeCell ref="A73:A78"/>
    <mergeCell ref="A79:A85"/>
    <mergeCell ref="A86:A92"/>
    <mergeCell ref="A93:A96"/>
    <mergeCell ref="A2:A5"/>
    <mergeCell ref="A6:A10"/>
    <mergeCell ref="A11:A14"/>
    <mergeCell ref="A55:A62"/>
    <mergeCell ref="A63:A68"/>
    <mergeCell ref="A15:A19"/>
    <mergeCell ref="A20:A27"/>
    <mergeCell ref="A28:A31"/>
    <mergeCell ref="A32:A36"/>
    <mergeCell ref="A37:A42"/>
    <mergeCell ref="A43:A49"/>
    <mergeCell ref="A50:A54"/>
    <mergeCell ref="B2:B5"/>
    <mergeCell ref="G2:H2"/>
    <mergeCell ref="G4:G5"/>
    <mergeCell ref="H4:H5"/>
    <mergeCell ref="C5:F5"/>
    <mergeCell ref="C2:C4"/>
    <mergeCell ref="D2:D4"/>
    <mergeCell ref="E2:E4"/>
    <mergeCell ref="F2:F4"/>
    <mergeCell ref="B6:B10"/>
    <mergeCell ref="G6:H6"/>
    <mergeCell ref="G9:G10"/>
    <mergeCell ref="H9:H10"/>
    <mergeCell ref="C10:F10"/>
    <mergeCell ref="C6:C9"/>
    <mergeCell ref="D6:D9"/>
    <mergeCell ref="E6:E9"/>
    <mergeCell ref="F6:F9"/>
    <mergeCell ref="B11:B14"/>
    <mergeCell ref="G11:H11"/>
    <mergeCell ref="G13:G14"/>
    <mergeCell ref="H13:H14"/>
    <mergeCell ref="C14:F14"/>
    <mergeCell ref="C11:C13"/>
    <mergeCell ref="D11:D13"/>
    <mergeCell ref="E11:E13"/>
    <mergeCell ref="F11:F13"/>
    <mergeCell ref="B73:B78"/>
    <mergeCell ref="G73:H73"/>
    <mergeCell ref="G75:H75"/>
    <mergeCell ref="G77:G78"/>
    <mergeCell ref="H77:H78"/>
    <mergeCell ref="C78:F78"/>
    <mergeCell ref="A97:E97"/>
    <mergeCell ref="F97:H97"/>
    <mergeCell ref="A98:B98"/>
    <mergeCell ref="C98:F98"/>
    <mergeCell ref="H95:H96"/>
    <mergeCell ref="C96:F96"/>
    <mergeCell ref="B79:B85"/>
    <mergeCell ref="G79:H79"/>
    <mergeCell ref="G82:H82"/>
    <mergeCell ref="G84:G85"/>
    <mergeCell ref="H84:H85"/>
    <mergeCell ref="C85:F85"/>
    <mergeCell ref="G89:H89"/>
    <mergeCell ref="G91:G92"/>
    <mergeCell ref="A99:B99"/>
    <mergeCell ref="C99:F99"/>
    <mergeCell ref="B86:B92"/>
    <mergeCell ref="G86:H86"/>
    <mergeCell ref="G95:G96"/>
    <mergeCell ref="H91:H92"/>
    <mergeCell ref="C92:F92"/>
    <mergeCell ref="B93:B96"/>
    <mergeCell ref="G93:H93"/>
    <mergeCell ref="C86:C91"/>
    <mergeCell ref="D86:D91"/>
    <mergeCell ref="E86:E91"/>
    <mergeCell ref="F86:F91"/>
    <mergeCell ref="C93:C95"/>
    <mergeCell ref="D93:D95"/>
    <mergeCell ref="E93:E95"/>
    <mergeCell ref="F93:F95"/>
    <mergeCell ref="F50:F53"/>
    <mergeCell ref="C55:C61"/>
    <mergeCell ref="D55:D61"/>
    <mergeCell ref="E55:E61"/>
    <mergeCell ref="F55:F61"/>
    <mergeCell ref="C63:C67"/>
    <mergeCell ref="D63:D67"/>
    <mergeCell ref="E63:E67"/>
    <mergeCell ref="F63:F67"/>
    <mergeCell ref="C69:C71"/>
    <mergeCell ref="D69:D71"/>
    <mergeCell ref="E69:E71"/>
    <mergeCell ref="F69:F71"/>
    <mergeCell ref="C73:C77"/>
    <mergeCell ref="D73:D77"/>
    <mergeCell ref="E73:E77"/>
    <mergeCell ref="F73:F77"/>
    <mergeCell ref="C79:C84"/>
    <mergeCell ref="D79:D84"/>
    <mergeCell ref="E79:E84"/>
    <mergeCell ref="F79:F84"/>
    <mergeCell ref="C72:F7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D2415-BA6F-40D1-99F2-DD8E9DBB230C}">
  <dimension ref="A1:I46"/>
  <sheetViews>
    <sheetView zoomScale="85" zoomScaleNormal="85" workbookViewId="0">
      <selection activeCell="N9" sqref="N9"/>
    </sheetView>
  </sheetViews>
  <sheetFormatPr defaultColWidth="9.140625" defaultRowHeight="15.75" x14ac:dyDescent="0.25"/>
  <cols>
    <col min="1" max="1" width="12" style="3" customWidth="1"/>
    <col min="2" max="2" width="22.85546875" style="4" customWidth="1"/>
    <col min="3" max="3" width="23" style="3" customWidth="1"/>
    <col min="4" max="4" width="28.7109375" style="3" customWidth="1"/>
    <col min="5" max="5" width="24.5703125" style="3" customWidth="1"/>
    <col min="6" max="6" width="28" style="3" customWidth="1"/>
    <col min="7" max="7" width="29.85546875" style="3" customWidth="1"/>
    <col min="8" max="8" width="23.140625" style="3" customWidth="1"/>
    <col min="9"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51">
        <v>1</v>
      </c>
      <c r="B2" s="36" t="s">
        <v>615</v>
      </c>
      <c r="C2" s="26" t="s">
        <v>194</v>
      </c>
      <c r="D2" s="26" t="s">
        <v>193</v>
      </c>
      <c r="E2" s="26" t="s">
        <v>192</v>
      </c>
      <c r="F2" s="26" t="s">
        <v>191</v>
      </c>
      <c r="G2" s="39" t="s">
        <v>260</v>
      </c>
      <c r="H2" s="40"/>
    </row>
    <row r="3" spans="1:8" x14ac:dyDescent="0.25">
      <c r="A3" s="52"/>
      <c r="B3" s="37"/>
      <c r="C3" s="27"/>
      <c r="D3" s="27"/>
      <c r="E3" s="27"/>
      <c r="F3" s="27"/>
      <c r="G3" s="10" t="s">
        <v>622</v>
      </c>
      <c r="H3" s="11">
        <v>5</v>
      </c>
    </row>
    <row r="4" spans="1:8" ht="63.75" thickBot="1" x14ac:dyDescent="0.3">
      <c r="A4" s="52"/>
      <c r="B4" s="37"/>
      <c r="C4" s="27"/>
      <c r="D4" s="27"/>
      <c r="E4" s="27"/>
      <c r="F4" s="27"/>
      <c r="G4" s="10" t="s">
        <v>259</v>
      </c>
      <c r="H4" s="11">
        <v>5</v>
      </c>
    </row>
    <row r="5" spans="1:8" x14ac:dyDescent="0.25">
      <c r="A5" s="52"/>
      <c r="B5" s="37"/>
      <c r="C5" s="27"/>
      <c r="D5" s="27"/>
      <c r="E5" s="27"/>
      <c r="F5" s="27"/>
      <c r="G5" s="39" t="s">
        <v>242</v>
      </c>
      <c r="H5" s="40"/>
    </row>
    <row r="6" spans="1:8" ht="31.5" x14ac:dyDescent="0.25">
      <c r="A6" s="52"/>
      <c r="B6" s="37"/>
      <c r="C6" s="27"/>
      <c r="D6" s="27"/>
      <c r="E6" s="27"/>
      <c r="F6" s="27"/>
      <c r="G6" s="10" t="s">
        <v>189</v>
      </c>
      <c r="H6" s="11">
        <v>2</v>
      </c>
    </row>
    <row r="7" spans="1:8" ht="47.25" x14ac:dyDescent="0.25">
      <c r="A7" s="52"/>
      <c r="B7" s="37"/>
      <c r="C7" s="27"/>
      <c r="D7" s="27"/>
      <c r="E7" s="27"/>
      <c r="F7" s="27"/>
      <c r="G7" s="10" t="s">
        <v>266</v>
      </c>
      <c r="H7" s="11">
        <v>5</v>
      </c>
    </row>
    <row r="8" spans="1:8" ht="16.5" thickBot="1" x14ac:dyDescent="0.3">
      <c r="A8" s="52"/>
      <c r="B8" s="37"/>
      <c r="C8" s="28"/>
      <c r="D8" s="28"/>
      <c r="E8" s="28"/>
      <c r="F8" s="28"/>
      <c r="G8" s="41" t="s">
        <v>8</v>
      </c>
      <c r="H8" s="43">
        <f>SUM(H3:H4,H6:H7)</f>
        <v>17</v>
      </c>
    </row>
    <row r="9" spans="1:8" ht="150" customHeight="1" thickBot="1" x14ac:dyDescent="0.3">
      <c r="A9" s="53"/>
      <c r="B9" s="38"/>
      <c r="C9" s="29" t="s">
        <v>621</v>
      </c>
      <c r="D9" s="29"/>
      <c r="E9" s="29"/>
      <c r="F9" s="30"/>
      <c r="G9" s="42"/>
      <c r="H9" s="44"/>
    </row>
    <row r="10" spans="1:8" x14ac:dyDescent="0.25">
      <c r="A10" s="51">
        <v>2</v>
      </c>
      <c r="B10" s="54" t="s">
        <v>620</v>
      </c>
      <c r="C10" s="26" t="s">
        <v>619</v>
      </c>
      <c r="D10" s="26" t="s">
        <v>618</v>
      </c>
      <c r="E10" s="26" t="s">
        <v>46</v>
      </c>
      <c r="F10" s="26" t="s">
        <v>47</v>
      </c>
      <c r="G10" s="39" t="s">
        <v>242</v>
      </c>
      <c r="H10" s="40"/>
    </row>
    <row r="11" spans="1:8" ht="47.25" x14ac:dyDescent="0.25">
      <c r="A11" s="52"/>
      <c r="B11" s="55"/>
      <c r="C11" s="27"/>
      <c r="D11" s="27"/>
      <c r="E11" s="27"/>
      <c r="F11" s="27"/>
      <c r="G11" s="10" t="s">
        <v>188</v>
      </c>
      <c r="H11" s="11">
        <v>10</v>
      </c>
    </row>
    <row r="12" spans="1:8" ht="47.25" x14ac:dyDescent="0.25">
      <c r="A12" s="52"/>
      <c r="B12" s="55"/>
      <c r="C12" s="27"/>
      <c r="D12" s="27"/>
      <c r="E12" s="27"/>
      <c r="F12" s="27"/>
      <c r="G12" s="10" t="s">
        <v>239</v>
      </c>
      <c r="H12" s="11">
        <v>10</v>
      </c>
    </row>
    <row r="13" spans="1:8" ht="47.25" x14ac:dyDescent="0.25">
      <c r="A13" s="52"/>
      <c r="B13" s="55"/>
      <c r="C13" s="27"/>
      <c r="D13" s="27"/>
      <c r="E13" s="27"/>
      <c r="F13" s="27"/>
      <c r="G13" s="10" t="s">
        <v>617</v>
      </c>
      <c r="H13" s="11">
        <v>5</v>
      </c>
    </row>
    <row r="14" spans="1:8" ht="16.5" thickBot="1" x14ac:dyDescent="0.3">
      <c r="A14" s="52"/>
      <c r="B14" s="55"/>
      <c r="C14" s="28"/>
      <c r="D14" s="28"/>
      <c r="E14" s="28"/>
      <c r="F14" s="28"/>
      <c r="G14" s="41" t="s">
        <v>8</v>
      </c>
      <c r="H14" s="43">
        <f>SUM(H11:H13)</f>
        <v>25</v>
      </c>
    </row>
    <row r="15" spans="1:8" ht="150" customHeight="1" thickBot="1" x14ac:dyDescent="0.3">
      <c r="A15" s="53"/>
      <c r="B15" s="56"/>
      <c r="C15" s="29" t="s">
        <v>616</v>
      </c>
      <c r="D15" s="29"/>
      <c r="E15" s="29"/>
      <c r="F15" s="30"/>
      <c r="G15" s="42"/>
      <c r="H15" s="44"/>
    </row>
    <row r="16" spans="1:8" x14ac:dyDescent="0.25">
      <c r="A16" s="51">
        <v>3</v>
      </c>
      <c r="B16" s="36" t="s">
        <v>615</v>
      </c>
      <c r="C16" s="26" t="s">
        <v>187</v>
      </c>
      <c r="D16" s="26" t="s">
        <v>186</v>
      </c>
      <c r="E16" s="26" t="s">
        <v>614</v>
      </c>
      <c r="F16" s="26" t="s">
        <v>613</v>
      </c>
      <c r="G16" s="39" t="s">
        <v>305</v>
      </c>
      <c r="H16" s="40"/>
    </row>
    <row r="17" spans="1:8" ht="32.25" thickBot="1" x14ac:dyDescent="0.3">
      <c r="A17" s="52"/>
      <c r="B17" s="37"/>
      <c r="C17" s="27"/>
      <c r="D17" s="27"/>
      <c r="E17" s="27"/>
      <c r="F17" s="27"/>
      <c r="G17" s="10" t="s">
        <v>141</v>
      </c>
      <c r="H17" s="11">
        <v>3</v>
      </c>
    </row>
    <row r="18" spans="1:8" x14ac:dyDescent="0.25">
      <c r="A18" s="52"/>
      <c r="B18" s="37"/>
      <c r="C18" s="27"/>
      <c r="D18" s="27"/>
      <c r="E18" s="27"/>
      <c r="F18" s="27"/>
      <c r="G18" s="39" t="s">
        <v>330</v>
      </c>
      <c r="H18" s="40"/>
    </row>
    <row r="19" spans="1:8" ht="110.25" x14ac:dyDescent="0.25">
      <c r="A19" s="52"/>
      <c r="B19" s="37"/>
      <c r="C19" s="27"/>
      <c r="D19" s="27"/>
      <c r="E19" s="27"/>
      <c r="F19" s="27"/>
      <c r="G19" s="10" t="s">
        <v>348</v>
      </c>
      <c r="H19" s="11">
        <v>10</v>
      </c>
    </row>
    <row r="20" spans="1:8" ht="16.5" thickBot="1" x14ac:dyDescent="0.3">
      <c r="A20" s="52"/>
      <c r="B20" s="37"/>
      <c r="C20" s="28"/>
      <c r="D20" s="28"/>
      <c r="E20" s="28"/>
      <c r="F20" s="28"/>
      <c r="G20" s="41" t="s">
        <v>8</v>
      </c>
      <c r="H20" s="43">
        <f>SUM(H17:H17,H19:H19)</f>
        <v>13</v>
      </c>
    </row>
    <row r="21" spans="1:8" ht="150" customHeight="1" thickBot="1" x14ac:dyDescent="0.3">
      <c r="A21" s="53"/>
      <c r="B21" s="38"/>
      <c r="C21" s="29" t="s">
        <v>612</v>
      </c>
      <c r="D21" s="29"/>
      <c r="E21" s="29"/>
      <c r="F21" s="30"/>
      <c r="G21" s="42"/>
      <c r="H21" s="44"/>
    </row>
    <row r="22" spans="1:8" x14ac:dyDescent="0.25">
      <c r="A22" s="51">
        <v>4</v>
      </c>
      <c r="B22" s="36" t="s">
        <v>608</v>
      </c>
      <c r="C22" s="26" t="s">
        <v>611</v>
      </c>
      <c r="D22" s="26" t="s">
        <v>610</v>
      </c>
      <c r="E22" s="26" t="s">
        <v>156</v>
      </c>
      <c r="F22" s="26" t="s">
        <v>228</v>
      </c>
      <c r="G22" s="39" t="s">
        <v>177</v>
      </c>
      <c r="H22" s="40"/>
    </row>
    <row r="23" spans="1:8" ht="32.25" thickBot="1" x14ac:dyDescent="0.3">
      <c r="A23" s="52"/>
      <c r="B23" s="37"/>
      <c r="C23" s="27"/>
      <c r="D23" s="27"/>
      <c r="E23" s="27"/>
      <c r="F23" s="27"/>
      <c r="G23" s="10" t="s">
        <v>320</v>
      </c>
      <c r="H23" s="11">
        <v>2</v>
      </c>
    </row>
    <row r="24" spans="1:8" x14ac:dyDescent="0.25">
      <c r="A24" s="52"/>
      <c r="B24" s="37"/>
      <c r="C24" s="27"/>
      <c r="D24" s="27"/>
      <c r="E24" s="27"/>
      <c r="F24" s="27"/>
      <c r="G24" s="39" t="s">
        <v>236</v>
      </c>
      <c r="H24" s="40"/>
    </row>
    <row r="25" spans="1:8" ht="94.5" x14ac:dyDescent="0.25">
      <c r="A25" s="52"/>
      <c r="B25" s="37"/>
      <c r="C25" s="27"/>
      <c r="D25" s="27"/>
      <c r="E25" s="27"/>
      <c r="F25" s="27"/>
      <c r="G25" s="10" t="s">
        <v>277</v>
      </c>
      <c r="H25" s="11">
        <v>3</v>
      </c>
    </row>
    <row r="26" spans="1:8" ht="16.5" thickBot="1" x14ac:dyDescent="0.3">
      <c r="A26" s="52"/>
      <c r="B26" s="37"/>
      <c r="C26" s="28"/>
      <c r="D26" s="28"/>
      <c r="E26" s="28"/>
      <c r="F26" s="28"/>
      <c r="G26" s="41" t="s">
        <v>8</v>
      </c>
      <c r="H26" s="43">
        <f>SUM(H23:H23,H25:H25)</f>
        <v>5</v>
      </c>
    </row>
    <row r="27" spans="1:8" ht="150" customHeight="1" thickBot="1" x14ac:dyDescent="0.3">
      <c r="A27" s="53"/>
      <c r="B27" s="38"/>
      <c r="C27" s="29" t="s">
        <v>609</v>
      </c>
      <c r="D27" s="29"/>
      <c r="E27" s="29"/>
      <c r="F27" s="30"/>
      <c r="G27" s="42"/>
      <c r="H27" s="44"/>
    </row>
    <row r="28" spans="1:8" x14ac:dyDescent="0.25">
      <c r="A28" s="51">
        <v>5</v>
      </c>
      <c r="B28" s="36" t="s">
        <v>608</v>
      </c>
      <c r="C28" s="26" t="s">
        <v>607</v>
      </c>
      <c r="D28" s="26" t="s">
        <v>606</v>
      </c>
      <c r="E28" s="26" t="s">
        <v>185</v>
      </c>
      <c r="F28" s="26" t="s">
        <v>605</v>
      </c>
      <c r="G28" s="39" t="s">
        <v>236</v>
      </c>
      <c r="H28" s="40"/>
    </row>
    <row r="29" spans="1:8" ht="47.25" x14ac:dyDescent="0.25">
      <c r="A29" s="52"/>
      <c r="B29" s="37"/>
      <c r="C29" s="27"/>
      <c r="D29" s="27"/>
      <c r="E29" s="27"/>
      <c r="F29" s="27"/>
      <c r="G29" s="11" t="s">
        <v>184</v>
      </c>
      <c r="H29" s="11">
        <v>4</v>
      </c>
    </row>
    <row r="30" spans="1:8" ht="175.5" customHeight="1" thickBot="1" x14ac:dyDescent="0.3">
      <c r="A30" s="52"/>
      <c r="B30" s="37"/>
      <c r="C30" s="28"/>
      <c r="D30" s="28"/>
      <c r="E30" s="28"/>
      <c r="F30" s="28"/>
      <c r="G30" s="41" t="s">
        <v>8</v>
      </c>
      <c r="H30" s="43">
        <f>SUM(H29:H29)</f>
        <v>4</v>
      </c>
    </row>
    <row r="31" spans="1:8" ht="150" customHeight="1" thickBot="1" x14ac:dyDescent="0.3">
      <c r="A31" s="53"/>
      <c r="B31" s="38"/>
      <c r="C31" s="29" t="s">
        <v>604</v>
      </c>
      <c r="D31" s="29"/>
      <c r="E31" s="29"/>
      <c r="F31" s="30"/>
      <c r="G31" s="42"/>
      <c r="H31" s="44"/>
    </row>
    <row r="32" spans="1:8" x14ac:dyDescent="0.25">
      <c r="A32" s="51">
        <v>6</v>
      </c>
      <c r="B32" s="36" t="s">
        <v>603</v>
      </c>
      <c r="C32" s="26" t="s">
        <v>602</v>
      </c>
      <c r="D32" s="26" t="s">
        <v>183</v>
      </c>
      <c r="E32" s="26" t="s">
        <v>182</v>
      </c>
      <c r="F32" s="26"/>
      <c r="G32" s="39" t="s">
        <v>236</v>
      </c>
      <c r="H32" s="40"/>
    </row>
    <row r="33" spans="1:9" ht="31.5" x14ac:dyDescent="0.25">
      <c r="A33" s="52"/>
      <c r="B33" s="37"/>
      <c r="C33" s="27"/>
      <c r="D33" s="27"/>
      <c r="E33" s="27"/>
      <c r="F33" s="27"/>
      <c r="G33" s="11" t="s">
        <v>181</v>
      </c>
      <c r="H33" s="11">
        <v>18</v>
      </c>
    </row>
    <row r="34" spans="1:9" ht="117.75" customHeight="1" thickBot="1" x14ac:dyDescent="0.3">
      <c r="A34" s="52"/>
      <c r="B34" s="37"/>
      <c r="C34" s="28"/>
      <c r="D34" s="28"/>
      <c r="E34" s="28"/>
      <c r="F34" s="28"/>
      <c r="G34" s="41" t="s">
        <v>8</v>
      </c>
      <c r="H34" s="43">
        <f>SUM(H33:H33)</f>
        <v>18</v>
      </c>
    </row>
    <row r="35" spans="1:9" ht="150" customHeight="1" thickBot="1" x14ac:dyDescent="0.3">
      <c r="A35" s="53"/>
      <c r="B35" s="38"/>
      <c r="C35" s="29" t="s">
        <v>601</v>
      </c>
      <c r="D35" s="29"/>
      <c r="E35" s="29"/>
      <c r="F35" s="30"/>
      <c r="G35" s="42"/>
      <c r="H35" s="44"/>
    </row>
    <row r="36" spans="1:9" x14ac:dyDescent="0.25">
      <c r="A36" s="51">
        <v>7</v>
      </c>
      <c r="B36" s="36" t="s">
        <v>600</v>
      </c>
      <c r="C36" s="26" t="s">
        <v>180</v>
      </c>
      <c r="D36" s="26" t="s">
        <v>179</v>
      </c>
      <c r="E36" s="26" t="s">
        <v>178</v>
      </c>
      <c r="F36" s="26" t="s">
        <v>229</v>
      </c>
      <c r="G36" s="39" t="s">
        <v>177</v>
      </c>
      <c r="H36" s="40"/>
    </row>
    <row r="37" spans="1:9" ht="31.5" x14ac:dyDescent="0.25">
      <c r="A37" s="52"/>
      <c r="B37" s="37"/>
      <c r="C37" s="27"/>
      <c r="D37" s="27"/>
      <c r="E37" s="27"/>
      <c r="F37" s="27"/>
      <c r="G37" s="10" t="s">
        <v>320</v>
      </c>
      <c r="H37" s="11">
        <v>2</v>
      </c>
    </row>
    <row r="38" spans="1:9" ht="31.5" x14ac:dyDescent="0.25">
      <c r="A38" s="52"/>
      <c r="B38" s="37"/>
      <c r="C38" s="27"/>
      <c r="D38" s="27"/>
      <c r="E38" s="27"/>
      <c r="F38" s="27"/>
      <c r="G38" s="10" t="s">
        <v>143</v>
      </c>
      <c r="H38" s="11">
        <v>2</v>
      </c>
    </row>
    <row r="39" spans="1:9" x14ac:dyDescent="0.25">
      <c r="A39" s="52"/>
      <c r="B39" s="37"/>
      <c r="C39" s="27"/>
      <c r="D39" s="27"/>
      <c r="E39" s="27"/>
      <c r="F39" s="27"/>
      <c r="G39" s="10" t="s">
        <v>176</v>
      </c>
      <c r="H39" s="11">
        <v>2</v>
      </c>
    </row>
    <row r="40" spans="1:9" x14ac:dyDescent="0.25">
      <c r="A40" s="52"/>
      <c r="B40" s="37"/>
      <c r="C40" s="27"/>
      <c r="D40" s="27"/>
      <c r="E40" s="27"/>
      <c r="F40" s="27"/>
      <c r="G40" s="10" t="s">
        <v>135</v>
      </c>
      <c r="H40" s="11">
        <v>2</v>
      </c>
    </row>
    <row r="41" spans="1:9" ht="151.5" customHeight="1" thickBot="1" x14ac:dyDescent="0.3">
      <c r="A41" s="52"/>
      <c r="B41" s="37"/>
      <c r="C41" s="28"/>
      <c r="D41" s="28"/>
      <c r="E41" s="28"/>
      <c r="F41" s="28"/>
      <c r="G41" s="41" t="s">
        <v>8</v>
      </c>
      <c r="H41" s="43">
        <f>SUM(H37:H40)</f>
        <v>8</v>
      </c>
    </row>
    <row r="42" spans="1:9" ht="150" customHeight="1" thickBot="1" x14ac:dyDescent="0.3">
      <c r="A42" s="53"/>
      <c r="B42" s="38"/>
      <c r="C42" s="29" t="s">
        <v>599</v>
      </c>
      <c r="D42" s="29"/>
      <c r="E42" s="29"/>
      <c r="F42" s="30"/>
      <c r="G42" s="42"/>
      <c r="H42" s="44"/>
    </row>
    <row r="43" spans="1:9" ht="16.5" thickBot="1" x14ac:dyDescent="0.3">
      <c r="A43" s="45" t="s">
        <v>175</v>
      </c>
      <c r="B43" s="46"/>
      <c r="C43" s="46"/>
      <c r="D43" s="46"/>
      <c r="E43" s="47"/>
      <c r="F43" s="48">
        <f>H41+H34+H30+H26+H20+H14+H8</f>
        <v>90</v>
      </c>
      <c r="G43" s="49"/>
      <c r="H43" s="50"/>
    </row>
    <row r="44" spans="1:9" ht="249.95" customHeight="1" thickBot="1" x14ac:dyDescent="0.35">
      <c r="A44" s="57" t="s">
        <v>9</v>
      </c>
      <c r="B44" s="32"/>
      <c r="C44" s="33" t="s">
        <v>598</v>
      </c>
      <c r="D44" s="34"/>
      <c r="E44" s="34"/>
      <c r="F44" s="35"/>
      <c r="G44" s="12" t="s">
        <v>129</v>
      </c>
      <c r="H44" s="13" t="s">
        <v>595</v>
      </c>
      <c r="I44" s="22"/>
    </row>
    <row r="45" spans="1:9" ht="249.95" customHeight="1" thickBot="1" x14ac:dyDescent="0.3">
      <c r="A45" s="57" t="s">
        <v>9</v>
      </c>
      <c r="B45" s="32"/>
      <c r="C45" s="33" t="s">
        <v>597</v>
      </c>
      <c r="D45" s="34"/>
      <c r="E45" s="34"/>
      <c r="F45" s="35"/>
      <c r="G45" s="12" t="s">
        <v>151</v>
      </c>
      <c r="H45" s="13" t="s">
        <v>128</v>
      </c>
    </row>
    <row r="46" spans="1:9" ht="249.95" customHeight="1" thickBot="1" x14ac:dyDescent="0.3">
      <c r="A46" s="57" t="s">
        <v>9</v>
      </c>
      <c r="B46" s="32"/>
      <c r="C46" s="33" t="s">
        <v>596</v>
      </c>
      <c r="D46" s="34"/>
      <c r="E46" s="34"/>
      <c r="F46" s="35"/>
      <c r="G46" s="14" t="s">
        <v>129</v>
      </c>
      <c r="H46" s="13" t="s">
        <v>595</v>
      </c>
    </row>
  </sheetData>
  <sheetProtection algorithmName="SHA-512" hashValue="NujdeyW8ssqNlT/k/xMsweW+RMWi4Vo084R/j32x0KkK8Iyfd2wz2+a8318eGN26A6nHfWOyoMOV3xA3PkBhVA==" saltValue="ixx75oUUgNpDbgySxfWcrQ==" spinCount="100000" sheet="1" formatCells="0" formatColumns="0" formatRows="0" insertColumns="0" insertRows="0" autoFilter="0"/>
  <autoFilter ref="A1:H382" xr:uid="{00000000-0009-0000-0000-000000000000}"/>
  <mergeCells count="81">
    <mergeCell ref="C21:F21"/>
    <mergeCell ref="C16:C20"/>
    <mergeCell ref="D16:D20"/>
    <mergeCell ref="A45:B45"/>
    <mergeCell ref="C45:F45"/>
    <mergeCell ref="E16:E20"/>
    <mergeCell ref="F16:F20"/>
    <mergeCell ref="B16:B21"/>
    <mergeCell ref="A32:A35"/>
    <mergeCell ref="A36:A42"/>
    <mergeCell ref="C46:F46"/>
    <mergeCell ref="A43:E43"/>
    <mergeCell ref="F43:H43"/>
    <mergeCell ref="A44:B44"/>
    <mergeCell ref="C44:F44"/>
    <mergeCell ref="B22:B27"/>
    <mergeCell ref="B28:B31"/>
    <mergeCell ref="B32:B35"/>
    <mergeCell ref="B36:B42"/>
    <mergeCell ref="A46:B46"/>
    <mergeCell ref="G2:H2"/>
    <mergeCell ref="G5:H5"/>
    <mergeCell ref="G8:G9"/>
    <mergeCell ref="H8:H9"/>
    <mergeCell ref="C9:F9"/>
    <mergeCell ref="G10:H10"/>
    <mergeCell ref="G16:H16"/>
    <mergeCell ref="G18:H18"/>
    <mergeCell ref="G20:G21"/>
    <mergeCell ref="H20:H21"/>
    <mergeCell ref="G14:G15"/>
    <mergeCell ref="H14:H15"/>
    <mergeCell ref="C2:C8"/>
    <mergeCell ref="D2:D8"/>
    <mergeCell ref="E2:E8"/>
    <mergeCell ref="F2:F8"/>
    <mergeCell ref="B10:B15"/>
    <mergeCell ref="B2:B9"/>
    <mergeCell ref="C15:F15"/>
    <mergeCell ref="C10:C14"/>
    <mergeCell ref="D10:D14"/>
    <mergeCell ref="E10:E14"/>
    <mergeCell ref="F10:F14"/>
    <mergeCell ref="G22:H22"/>
    <mergeCell ref="G24:H24"/>
    <mergeCell ref="G26:G27"/>
    <mergeCell ref="H26:H27"/>
    <mergeCell ref="C27:F27"/>
    <mergeCell ref="C22:C26"/>
    <mergeCell ref="D22:D26"/>
    <mergeCell ref="E22:E26"/>
    <mergeCell ref="F22:F26"/>
    <mergeCell ref="A2:A9"/>
    <mergeCell ref="A10:A15"/>
    <mergeCell ref="A16:A21"/>
    <mergeCell ref="A22:A27"/>
    <mergeCell ref="A28:A31"/>
    <mergeCell ref="D28:D30"/>
    <mergeCell ref="E28:E30"/>
    <mergeCell ref="F28:F30"/>
    <mergeCell ref="G32:H32"/>
    <mergeCell ref="G34:G35"/>
    <mergeCell ref="H34:H35"/>
    <mergeCell ref="C35:F35"/>
    <mergeCell ref="C32:C34"/>
    <mergeCell ref="D32:D34"/>
    <mergeCell ref="E32:E34"/>
    <mergeCell ref="G28:H28"/>
    <mergeCell ref="G30:G31"/>
    <mergeCell ref="H30:H31"/>
    <mergeCell ref="C31:F31"/>
    <mergeCell ref="C28:C30"/>
    <mergeCell ref="F32:F34"/>
    <mergeCell ref="G36:H36"/>
    <mergeCell ref="G41:G42"/>
    <mergeCell ref="H41:H42"/>
    <mergeCell ref="C42:F42"/>
    <mergeCell ref="C36:C41"/>
    <mergeCell ref="D36:D41"/>
    <mergeCell ref="E36:E41"/>
    <mergeCell ref="F36:F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12A23-9E65-461B-8919-BD41ABB7C214}">
  <dimension ref="A1:J170"/>
  <sheetViews>
    <sheetView zoomScale="85" zoomScaleNormal="85" workbookViewId="0">
      <selection activeCell="P4" sqref="P4"/>
    </sheetView>
  </sheetViews>
  <sheetFormatPr defaultColWidth="9.140625" defaultRowHeight="15.75" x14ac:dyDescent="0.25"/>
  <cols>
    <col min="1" max="1" width="12" style="3" customWidth="1"/>
    <col min="2" max="2" width="20" style="4" customWidth="1"/>
    <col min="3" max="3" width="23" style="3" customWidth="1"/>
    <col min="4" max="4" width="28.7109375" style="3" customWidth="1"/>
    <col min="5" max="5" width="24.5703125" style="3" customWidth="1"/>
    <col min="6" max="6" width="28" style="3" customWidth="1"/>
    <col min="7" max="7" width="31.42578125" style="3" customWidth="1"/>
    <col min="8" max="8" width="23.140625" style="3" customWidth="1"/>
    <col min="9"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51">
        <v>1</v>
      </c>
      <c r="B2" s="36" t="s">
        <v>334</v>
      </c>
      <c r="C2" s="26" t="s">
        <v>351</v>
      </c>
      <c r="D2" s="26" t="s">
        <v>350</v>
      </c>
      <c r="E2" s="26" t="s">
        <v>150</v>
      </c>
      <c r="F2" s="26" t="s">
        <v>349</v>
      </c>
      <c r="G2" s="39" t="s">
        <v>330</v>
      </c>
      <c r="H2" s="40"/>
    </row>
    <row r="3" spans="1:8" ht="94.5" x14ac:dyDescent="0.25">
      <c r="A3" s="52"/>
      <c r="B3" s="37"/>
      <c r="C3" s="27"/>
      <c r="D3" s="27"/>
      <c r="E3" s="27"/>
      <c r="F3" s="27"/>
      <c r="G3" s="10" t="s">
        <v>348</v>
      </c>
      <c r="H3" s="11">
        <v>2</v>
      </c>
    </row>
    <row r="4" spans="1:8" ht="78.75" x14ac:dyDescent="0.25">
      <c r="A4" s="52"/>
      <c r="B4" s="37"/>
      <c r="C4" s="27"/>
      <c r="D4" s="27"/>
      <c r="E4" s="27"/>
      <c r="F4" s="27"/>
      <c r="G4" s="10" t="s">
        <v>347</v>
      </c>
      <c r="H4" s="11">
        <v>12</v>
      </c>
    </row>
    <row r="5" spans="1:8" ht="94.5" x14ac:dyDescent="0.25">
      <c r="A5" s="52"/>
      <c r="B5" s="37"/>
      <c r="C5" s="27"/>
      <c r="D5" s="27"/>
      <c r="E5" s="27"/>
      <c r="F5" s="27"/>
      <c r="G5" s="10" t="s">
        <v>346</v>
      </c>
      <c r="H5" s="11">
        <v>12</v>
      </c>
    </row>
    <row r="6" spans="1:8" ht="63" x14ac:dyDescent="0.25">
      <c r="A6" s="52"/>
      <c r="B6" s="37"/>
      <c r="C6" s="27"/>
      <c r="D6" s="27"/>
      <c r="E6" s="27"/>
      <c r="F6" s="27"/>
      <c r="G6" s="10" t="s">
        <v>329</v>
      </c>
      <c r="H6" s="11">
        <v>9</v>
      </c>
    </row>
    <row r="7" spans="1:8" ht="47.25" x14ac:dyDescent="0.25">
      <c r="A7" s="52"/>
      <c r="B7" s="37"/>
      <c r="C7" s="27"/>
      <c r="D7" s="27"/>
      <c r="E7" s="27"/>
      <c r="F7" s="27"/>
      <c r="G7" s="10" t="s">
        <v>328</v>
      </c>
      <c r="H7" s="11">
        <v>9</v>
      </c>
    </row>
    <row r="8" spans="1:8" ht="63" x14ac:dyDescent="0.25">
      <c r="A8" s="52"/>
      <c r="B8" s="37"/>
      <c r="C8" s="27"/>
      <c r="D8" s="27"/>
      <c r="E8" s="27"/>
      <c r="F8" s="27"/>
      <c r="G8" s="10" t="s">
        <v>327</v>
      </c>
      <c r="H8" s="11">
        <v>9</v>
      </c>
    </row>
    <row r="9" spans="1:8" ht="31.5" x14ac:dyDescent="0.25">
      <c r="A9" s="52"/>
      <c r="B9" s="37"/>
      <c r="C9" s="27"/>
      <c r="D9" s="27"/>
      <c r="E9" s="27"/>
      <c r="F9" s="27"/>
      <c r="G9" s="10" t="s">
        <v>149</v>
      </c>
      <c r="H9" s="11">
        <v>9</v>
      </c>
    </row>
    <row r="10" spans="1:8" ht="31.5" x14ac:dyDescent="0.25">
      <c r="A10" s="52"/>
      <c r="B10" s="37"/>
      <c r="C10" s="27"/>
      <c r="D10" s="27"/>
      <c r="E10" s="27"/>
      <c r="F10" s="27"/>
      <c r="G10" s="10" t="s">
        <v>148</v>
      </c>
      <c r="H10" s="11">
        <v>9</v>
      </c>
    </row>
    <row r="11" spans="1:8" ht="47.25" x14ac:dyDescent="0.25">
      <c r="A11" s="52"/>
      <c r="B11" s="37"/>
      <c r="C11" s="27"/>
      <c r="D11" s="27"/>
      <c r="E11" s="27"/>
      <c r="F11" s="27"/>
      <c r="G11" s="10" t="s">
        <v>326</v>
      </c>
      <c r="H11" s="11">
        <v>9</v>
      </c>
    </row>
    <row r="12" spans="1:8" ht="47.25" x14ac:dyDescent="0.25">
      <c r="A12" s="52"/>
      <c r="B12" s="37"/>
      <c r="C12" s="27"/>
      <c r="D12" s="27"/>
      <c r="E12" s="27"/>
      <c r="F12" s="27"/>
      <c r="G12" s="10" t="s">
        <v>147</v>
      </c>
      <c r="H12" s="11">
        <v>10</v>
      </c>
    </row>
    <row r="13" spans="1:8" ht="16.5" thickBot="1" x14ac:dyDescent="0.3">
      <c r="A13" s="52"/>
      <c r="B13" s="37"/>
      <c r="C13" s="28"/>
      <c r="D13" s="28"/>
      <c r="E13" s="28"/>
      <c r="F13" s="28"/>
      <c r="G13" s="41" t="s">
        <v>8</v>
      </c>
      <c r="H13" s="43">
        <f>SUM(H3:H12)</f>
        <v>90</v>
      </c>
    </row>
    <row r="14" spans="1:8" ht="150" customHeight="1" thickBot="1" x14ac:dyDescent="0.3">
      <c r="A14" s="53"/>
      <c r="B14" s="38"/>
      <c r="C14" s="29" t="s">
        <v>345</v>
      </c>
      <c r="D14" s="29"/>
      <c r="E14" s="29"/>
      <c r="F14" s="30"/>
      <c r="G14" s="42"/>
      <c r="H14" s="44"/>
    </row>
    <row r="15" spans="1:8" x14ac:dyDescent="0.25">
      <c r="A15" s="51">
        <v>2</v>
      </c>
      <c r="B15" s="36" t="s">
        <v>344</v>
      </c>
      <c r="C15" s="26" t="s">
        <v>343</v>
      </c>
      <c r="D15" s="26" t="s">
        <v>342</v>
      </c>
      <c r="E15" s="26" t="s">
        <v>146</v>
      </c>
      <c r="F15" s="26" t="s">
        <v>341</v>
      </c>
      <c r="G15" s="39" t="s">
        <v>260</v>
      </c>
      <c r="H15" s="40"/>
    </row>
    <row r="16" spans="1:8" ht="32.25" thickBot="1" x14ac:dyDescent="0.3">
      <c r="A16" s="52"/>
      <c r="B16" s="37"/>
      <c r="C16" s="27"/>
      <c r="D16" s="27"/>
      <c r="E16" s="27"/>
      <c r="F16" s="27"/>
      <c r="G16" s="10" t="s">
        <v>340</v>
      </c>
      <c r="H16" s="11">
        <v>18</v>
      </c>
    </row>
    <row r="17" spans="1:8" x14ac:dyDescent="0.25">
      <c r="A17" s="52"/>
      <c r="B17" s="37"/>
      <c r="C17" s="27"/>
      <c r="D17" s="27"/>
      <c r="E17" s="27"/>
      <c r="F17" s="27"/>
      <c r="G17" s="39" t="s">
        <v>305</v>
      </c>
      <c r="H17" s="40"/>
    </row>
    <row r="18" spans="1:8" ht="94.5" x14ac:dyDescent="0.25">
      <c r="A18" s="52"/>
      <c r="B18" s="37"/>
      <c r="C18" s="27"/>
      <c r="D18" s="27"/>
      <c r="E18" s="27"/>
      <c r="F18" s="27"/>
      <c r="G18" s="10" t="s">
        <v>339</v>
      </c>
      <c r="H18" s="11">
        <v>18</v>
      </c>
    </row>
    <row r="19" spans="1:8" ht="110.25" x14ac:dyDescent="0.25">
      <c r="A19" s="52"/>
      <c r="B19" s="37"/>
      <c r="C19" s="27"/>
      <c r="D19" s="27"/>
      <c r="E19" s="27"/>
      <c r="F19" s="27"/>
      <c r="G19" s="10" t="s">
        <v>338</v>
      </c>
      <c r="H19" s="11">
        <v>18</v>
      </c>
    </row>
    <row r="20" spans="1:8" ht="110.25" x14ac:dyDescent="0.25">
      <c r="A20" s="52"/>
      <c r="B20" s="37"/>
      <c r="C20" s="27"/>
      <c r="D20" s="27"/>
      <c r="E20" s="27"/>
      <c r="F20" s="27"/>
      <c r="G20" s="10" t="s">
        <v>337</v>
      </c>
      <c r="H20" s="11">
        <v>18</v>
      </c>
    </row>
    <row r="21" spans="1:8" ht="111" thickBot="1" x14ac:dyDescent="0.3">
      <c r="A21" s="52"/>
      <c r="B21" s="37"/>
      <c r="C21" s="27"/>
      <c r="D21" s="27"/>
      <c r="E21" s="27"/>
      <c r="F21" s="27"/>
      <c r="G21" s="10" t="s">
        <v>336</v>
      </c>
      <c r="H21" s="11">
        <v>18</v>
      </c>
    </row>
    <row r="22" spans="1:8" x14ac:dyDescent="0.25">
      <c r="A22" s="52"/>
      <c r="B22" s="37"/>
      <c r="C22" s="27"/>
      <c r="D22" s="27"/>
      <c r="E22" s="27"/>
      <c r="F22" s="27"/>
      <c r="G22" s="39" t="s">
        <v>242</v>
      </c>
      <c r="H22" s="40"/>
    </row>
    <row r="23" spans="1:8" ht="31.5" x14ac:dyDescent="0.25">
      <c r="A23" s="52"/>
      <c r="B23" s="37"/>
      <c r="C23" s="27"/>
      <c r="D23" s="27"/>
      <c r="E23" s="27"/>
      <c r="F23" s="27"/>
      <c r="G23" s="10" t="s">
        <v>266</v>
      </c>
      <c r="H23" s="11">
        <v>16</v>
      </c>
    </row>
    <row r="24" spans="1:8" ht="47.25" x14ac:dyDescent="0.25">
      <c r="A24" s="52"/>
      <c r="B24" s="37"/>
      <c r="C24" s="27"/>
      <c r="D24" s="27"/>
      <c r="E24" s="27"/>
      <c r="F24" s="27"/>
      <c r="G24" s="10" t="s">
        <v>188</v>
      </c>
      <c r="H24" s="11">
        <v>16</v>
      </c>
    </row>
    <row r="25" spans="1:8" ht="47.25" x14ac:dyDescent="0.25">
      <c r="A25" s="52"/>
      <c r="B25" s="37"/>
      <c r="C25" s="27"/>
      <c r="D25" s="27"/>
      <c r="E25" s="27"/>
      <c r="F25" s="27"/>
      <c r="G25" s="10" t="s">
        <v>239</v>
      </c>
      <c r="H25" s="11">
        <v>5</v>
      </c>
    </row>
    <row r="26" spans="1:8" ht="16.5" thickBot="1" x14ac:dyDescent="0.3">
      <c r="A26" s="52"/>
      <c r="B26" s="37"/>
      <c r="C26" s="28"/>
      <c r="D26" s="28"/>
      <c r="E26" s="28"/>
      <c r="F26" s="28"/>
      <c r="G26" s="41" t="s">
        <v>8</v>
      </c>
      <c r="H26" s="43">
        <f>SUM(H16:H16,H18:H21,H23:H25)</f>
        <v>127</v>
      </c>
    </row>
    <row r="27" spans="1:8" ht="150" customHeight="1" thickBot="1" x14ac:dyDescent="0.3">
      <c r="A27" s="53"/>
      <c r="B27" s="38"/>
      <c r="C27" s="29" t="s">
        <v>335</v>
      </c>
      <c r="D27" s="29"/>
      <c r="E27" s="29"/>
      <c r="F27" s="30"/>
      <c r="G27" s="42"/>
      <c r="H27" s="44"/>
    </row>
    <row r="28" spans="1:8" x14ac:dyDescent="0.25">
      <c r="A28" s="51">
        <v>3</v>
      </c>
      <c r="B28" s="36" t="s">
        <v>334</v>
      </c>
      <c r="C28" s="26" t="s">
        <v>173</v>
      </c>
      <c r="D28" s="26" t="s">
        <v>333</v>
      </c>
      <c r="E28" s="26" t="s">
        <v>332</v>
      </c>
      <c r="F28" s="26" t="s">
        <v>331</v>
      </c>
      <c r="G28" s="39" t="s">
        <v>330</v>
      </c>
      <c r="H28" s="40"/>
    </row>
    <row r="29" spans="1:8" ht="63" x14ac:dyDescent="0.25">
      <c r="A29" s="52"/>
      <c r="B29" s="37"/>
      <c r="C29" s="27"/>
      <c r="D29" s="27"/>
      <c r="E29" s="27"/>
      <c r="F29" s="27"/>
      <c r="G29" s="10" t="s">
        <v>329</v>
      </c>
      <c r="H29" s="11">
        <v>9</v>
      </c>
    </row>
    <row r="30" spans="1:8" ht="47.25" x14ac:dyDescent="0.25">
      <c r="A30" s="52"/>
      <c r="B30" s="37"/>
      <c r="C30" s="27"/>
      <c r="D30" s="27"/>
      <c r="E30" s="27"/>
      <c r="F30" s="27"/>
      <c r="G30" s="10" t="s">
        <v>328</v>
      </c>
      <c r="H30" s="11">
        <v>9</v>
      </c>
    </row>
    <row r="31" spans="1:8" ht="63" x14ac:dyDescent="0.25">
      <c r="A31" s="52"/>
      <c r="B31" s="37"/>
      <c r="C31" s="27"/>
      <c r="D31" s="27"/>
      <c r="E31" s="27"/>
      <c r="F31" s="27"/>
      <c r="G31" s="10" t="s">
        <v>327</v>
      </c>
      <c r="H31" s="11">
        <v>9</v>
      </c>
    </row>
    <row r="32" spans="1:8" ht="47.25" x14ac:dyDescent="0.25">
      <c r="A32" s="52"/>
      <c r="B32" s="37"/>
      <c r="C32" s="27"/>
      <c r="D32" s="27"/>
      <c r="E32" s="27"/>
      <c r="F32" s="27"/>
      <c r="G32" s="10" t="s">
        <v>326</v>
      </c>
      <c r="H32" s="11">
        <v>9</v>
      </c>
    </row>
    <row r="33" spans="1:8" ht="47.25" x14ac:dyDescent="0.25">
      <c r="A33" s="52"/>
      <c r="B33" s="37"/>
      <c r="C33" s="27"/>
      <c r="D33" s="27"/>
      <c r="E33" s="27"/>
      <c r="F33" s="27"/>
      <c r="G33" s="10" t="s">
        <v>147</v>
      </c>
      <c r="H33" s="11">
        <v>17</v>
      </c>
    </row>
    <row r="34" spans="1:8" ht="16.5" thickBot="1" x14ac:dyDescent="0.3">
      <c r="A34" s="52"/>
      <c r="B34" s="37"/>
      <c r="C34" s="28"/>
      <c r="D34" s="28"/>
      <c r="E34" s="28"/>
      <c r="F34" s="28"/>
      <c r="G34" s="41" t="s">
        <v>8</v>
      </c>
      <c r="H34" s="43">
        <f>SUM(H29:H33)</f>
        <v>53</v>
      </c>
    </row>
    <row r="35" spans="1:8" ht="150" customHeight="1" thickBot="1" x14ac:dyDescent="0.3">
      <c r="A35" s="53"/>
      <c r="B35" s="38"/>
      <c r="C35" s="29" t="s">
        <v>325</v>
      </c>
      <c r="D35" s="29"/>
      <c r="E35" s="29"/>
      <c r="F35" s="30"/>
      <c r="G35" s="42"/>
      <c r="H35" s="44"/>
    </row>
    <row r="36" spans="1:8" x14ac:dyDescent="0.25">
      <c r="A36" s="51">
        <v>4</v>
      </c>
      <c r="B36" s="36" t="s">
        <v>264</v>
      </c>
      <c r="C36" s="26" t="s">
        <v>324</v>
      </c>
      <c r="D36" s="26" t="s">
        <v>323</v>
      </c>
      <c r="E36" s="26" t="s">
        <v>322</v>
      </c>
      <c r="F36" s="26" t="s">
        <v>321</v>
      </c>
      <c r="G36" s="39" t="s">
        <v>305</v>
      </c>
      <c r="H36" s="40"/>
    </row>
    <row r="37" spans="1:8" ht="47.25" x14ac:dyDescent="0.25">
      <c r="A37" s="52"/>
      <c r="B37" s="37"/>
      <c r="C37" s="27"/>
      <c r="D37" s="27"/>
      <c r="E37" s="27"/>
      <c r="F37" s="27"/>
      <c r="G37" s="10" t="s">
        <v>313</v>
      </c>
      <c r="H37" s="11">
        <v>10</v>
      </c>
    </row>
    <row r="38" spans="1:8" ht="47.25" x14ac:dyDescent="0.25">
      <c r="A38" s="52"/>
      <c r="B38" s="37"/>
      <c r="C38" s="27"/>
      <c r="D38" s="27"/>
      <c r="E38" s="27"/>
      <c r="F38" s="27"/>
      <c r="G38" s="10" t="s">
        <v>312</v>
      </c>
      <c r="H38" s="11">
        <v>10</v>
      </c>
    </row>
    <row r="39" spans="1:8" ht="32.25" thickBot="1" x14ac:dyDescent="0.3">
      <c r="A39" s="52"/>
      <c r="B39" s="37"/>
      <c r="C39" s="27"/>
      <c r="D39" s="27"/>
      <c r="E39" s="27"/>
      <c r="F39" s="27"/>
      <c r="G39" s="10" t="s">
        <v>138</v>
      </c>
      <c r="H39" s="11">
        <v>18</v>
      </c>
    </row>
    <row r="40" spans="1:8" x14ac:dyDescent="0.25">
      <c r="A40" s="52"/>
      <c r="B40" s="37"/>
      <c r="C40" s="27"/>
      <c r="D40" s="27"/>
      <c r="E40" s="27"/>
      <c r="F40" s="27"/>
      <c r="G40" s="39" t="s">
        <v>236</v>
      </c>
      <c r="H40" s="40"/>
    </row>
    <row r="41" spans="1:8" ht="63" x14ac:dyDescent="0.25">
      <c r="A41" s="52"/>
      <c r="B41" s="37"/>
      <c r="C41" s="27"/>
      <c r="D41" s="27"/>
      <c r="E41" s="27"/>
      <c r="F41" s="27"/>
      <c r="G41" s="10" t="s">
        <v>279</v>
      </c>
      <c r="H41" s="11">
        <v>18</v>
      </c>
    </row>
    <row r="42" spans="1:8" ht="47.25" x14ac:dyDescent="0.25">
      <c r="A42" s="52"/>
      <c r="B42" s="37"/>
      <c r="C42" s="27"/>
      <c r="D42" s="27"/>
      <c r="E42" s="27"/>
      <c r="F42" s="27"/>
      <c r="G42" s="10" t="s">
        <v>278</v>
      </c>
      <c r="H42" s="11">
        <v>18</v>
      </c>
    </row>
    <row r="43" spans="1:8" ht="94.5" x14ac:dyDescent="0.25">
      <c r="A43" s="52"/>
      <c r="B43" s="37"/>
      <c r="C43" s="27"/>
      <c r="D43" s="27"/>
      <c r="E43" s="27"/>
      <c r="F43" s="27"/>
      <c r="G43" s="10" t="s">
        <v>277</v>
      </c>
      <c r="H43" s="11">
        <v>18</v>
      </c>
    </row>
    <row r="44" spans="1:8" ht="47.25" x14ac:dyDescent="0.25">
      <c r="A44" s="52"/>
      <c r="B44" s="37"/>
      <c r="C44" s="27"/>
      <c r="D44" s="27"/>
      <c r="E44" s="27"/>
      <c r="F44" s="27"/>
      <c r="G44" s="10" t="s">
        <v>276</v>
      </c>
      <c r="H44" s="11">
        <v>18</v>
      </c>
    </row>
    <row r="45" spans="1:8" ht="31.5" x14ac:dyDescent="0.25">
      <c r="A45" s="52"/>
      <c r="B45" s="37"/>
      <c r="C45" s="27"/>
      <c r="D45" s="27"/>
      <c r="E45" s="27"/>
      <c r="F45" s="27"/>
      <c r="G45" s="10" t="s">
        <v>275</v>
      </c>
      <c r="H45" s="11">
        <v>18</v>
      </c>
    </row>
    <row r="46" spans="1:8" ht="78.75" x14ac:dyDescent="0.25">
      <c r="A46" s="52"/>
      <c r="B46" s="37"/>
      <c r="C46" s="27"/>
      <c r="D46" s="27"/>
      <c r="E46" s="27"/>
      <c r="F46" s="27"/>
      <c r="G46" s="10" t="s">
        <v>274</v>
      </c>
      <c r="H46" s="11">
        <v>15</v>
      </c>
    </row>
    <row r="47" spans="1:8" ht="63" x14ac:dyDescent="0.25">
      <c r="A47" s="52"/>
      <c r="B47" s="37"/>
      <c r="C47" s="27"/>
      <c r="D47" s="27"/>
      <c r="E47" s="27"/>
      <c r="F47" s="27"/>
      <c r="G47" s="10" t="s">
        <v>273</v>
      </c>
      <c r="H47" s="11">
        <v>18</v>
      </c>
    </row>
    <row r="48" spans="1:8" ht="95.25" thickBot="1" x14ac:dyDescent="0.3">
      <c r="A48" s="52"/>
      <c r="B48" s="37"/>
      <c r="C48" s="27"/>
      <c r="D48" s="27"/>
      <c r="E48" s="27"/>
      <c r="F48" s="27"/>
      <c r="G48" s="10" t="s">
        <v>294</v>
      </c>
      <c r="H48" s="11">
        <v>18</v>
      </c>
    </row>
    <row r="49" spans="1:8" x14ac:dyDescent="0.25">
      <c r="A49" s="52"/>
      <c r="B49" s="37"/>
      <c r="C49" s="27"/>
      <c r="D49" s="27"/>
      <c r="E49" s="27"/>
      <c r="F49" s="27"/>
      <c r="G49" s="39" t="s">
        <v>136</v>
      </c>
      <c r="H49" s="40"/>
    </row>
    <row r="50" spans="1:8" ht="31.5" x14ac:dyDescent="0.25">
      <c r="A50" s="52"/>
      <c r="B50" s="37"/>
      <c r="C50" s="27"/>
      <c r="D50" s="27"/>
      <c r="E50" s="27"/>
      <c r="F50" s="27"/>
      <c r="G50" s="10" t="s">
        <v>320</v>
      </c>
      <c r="H50" s="11">
        <v>5</v>
      </c>
    </row>
    <row r="51" spans="1:8" ht="31.5" x14ac:dyDescent="0.25">
      <c r="A51" s="52"/>
      <c r="B51" s="37"/>
      <c r="C51" s="27"/>
      <c r="D51" s="27"/>
      <c r="E51" s="27"/>
      <c r="F51" s="27"/>
      <c r="G51" s="10" t="s">
        <v>143</v>
      </c>
      <c r="H51" s="11">
        <v>4</v>
      </c>
    </row>
    <row r="52" spans="1:8" x14ac:dyDescent="0.25">
      <c r="A52" s="52"/>
      <c r="B52" s="37"/>
      <c r="C52" s="27"/>
      <c r="D52" s="27"/>
      <c r="E52" s="27"/>
      <c r="F52" s="27"/>
      <c r="G52" s="10" t="s">
        <v>135</v>
      </c>
      <c r="H52" s="11">
        <v>8</v>
      </c>
    </row>
    <row r="53" spans="1:8" ht="16.5" thickBot="1" x14ac:dyDescent="0.3">
      <c r="A53" s="52"/>
      <c r="B53" s="37"/>
      <c r="C53" s="27"/>
      <c r="D53" s="27"/>
      <c r="E53" s="27"/>
      <c r="F53" s="27"/>
      <c r="G53" s="10" t="s">
        <v>176</v>
      </c>
      <c r="H53" s="11">
        <v>7</v>
      </c>
    </row>
    <row r="54" spans="1:8" x14ac:dyDescent="0.25">
      <c r="A54" s="52"/>
      <c r="B54" s="37"/>
      <c r="C54" s="27"/>
      <c r="D54" s="27"/>
      <c r="E54" s="27"/>
      <c r="F54" s="27"/>
      <c r="G54" s="59" t="s">
        <v>242</v>
      </c>
      <c r="H54" s="60"/>
    </row>
    <row r="55" spans="1:8" ht="31.5" x14ac:dyDescent="0.25">
      <c r="A55" s="52"/>
      <c r="B55" s="37"/>
      <c r="C55" s="27"/>
      <c r="D55" s="27"/>
      <c r="E55" s="27"/>
      <c r="F55" s="27"/>
      <c r="G55" s="10" t="s">
        <v>189</v>
      </c>
      <c r="H55" s="11">
        <v>8</v>
      </c>
    </row>
    <row r="56" spans="1:8" ht="47.25" x14ac:dyDescent="0.25">
      <c r="A56" s="52"/>
      <c r="B56" s="37"/>
      <c r="C56" s="27"/>
      <c r="D56" s="27"/>
      <c r="E56" s="27"/>
      <c r="F56" s="27"/>
      <c r="G56" s="10" t="s">
        <v>239</v>
      </c>
      <c r="H56" s="11">
        <v>10</v>
      </c>
    </row>
    <row r="57" spans="1:8" ht="63" x14ac:dyDescent="0.25">
      <c r="A57" s="52"/>
      <c r="B57" s="37"/>
      <c r="C57" s="27"/>
      <c r="D57" s="27"/>
      <c r="E57" s="27"/>
      <c r="F57" s="27"/>
      <c r="G57" s="10" t="s">
        <v>299</v>
      </c>
      <c r="H57" s="11">
        <v>18</v>
      </c>
    </row>
    <row r="58" spans="1:8" ht="16.5" thickBot="1" x14ac:dyDescent="0.3">
      <c r="A58" s="52"/>
      <c r="B58" s="37"/>
      <c r="C58" s="28"/>
      <c r="D58" s="28"/>
      <c r="E58" s="28"/>
      <c r="F58" s="28"/>
      <c r="G58" s="41" t="s">
        <v>8</v>
      </c>
      <c r="H58" s="43">
        <f>SUM(H37:H39,H41:H48,H50:H53,H55:H57)</f>
        <v>239</v>
      </c>
    </row>
    <row r="59" spans="1:8" ht="150" customHeight="1" thickBot="1" x14ac:dyDescent="0.3">
      <c r="A59" s="53"/>
      <c r="B59" s="38"/>
      <c r="C59" s="29" t="s">
        <v>319</v>
      </c>
      <c r="D59" s="29"/>
      <c r="E59" s="29"/>
      <c r="F59" s="30"/>
      <c r="G59" s="42"/>
      <c r="H59" s="44"/>
    </row>
    <row r="60" spans="1:8" x14ac:dyDescent="0.25">
      <c r="A60" s="51">
        <v>5</v>
      </c>
      <c r="B60" s="36" t="s">
        <v>264</v>
      </c>
      <c r="C60" s="26" t="s">
        <v>318</v>
      </c>
      <c r="D60" s="26" t="s">
        <v>317</v>
      </c>
      <c r="E60" s="26" t="s">
        <v>142</v>
      </c>
      <c r="F60" s="26" t="s">
        <v>316</v>
      </c>
      <c r="G60" s="39" t="s">
        <v>260</v>
      </c>
      <c r="H60" s="40"/>
    </row>
    <row r="61" spans="1:8" ht="48" thickBot="1" x14ac:dyDescent="0.3">
      <c r="A61" s="52"/>
      <c r="B61" s="37"/>
      <c r="C61" s="27"/>
      <c r="D61" s="27"/>
      <c r="E61" s="27"/>
      <c r="F61" s="27"/>
      <c r="G61" s="10" t="s">
        <v>315</v>
      </c>
      <c r="H61" s="11">
        <v>18</v>
      </c>
    </row>
    <row r="62" spans="1:8" x14ac:dyDescent="0.25">
      <c r="A62" s="52"/>
      <c r="B62" s="37"/>
      <c r="C62" s="27"/>
      <c r="D62" s="27"/>
      <c r="E62" s="27"/>
      <c r="F62" s="27"/>
      <c r="G62" s="39" t="s">
        <v>305</v>
      </c>
      <c r="H62" s="40"/>
    </row>
    <row r="63" spans="1:8" ht="63" x14ac:dyDescent="0.25">
      <c r="A63" s="52"/>
      <c r="B63" s="37"/>
      <c r="C63" s="27"/>
      <c r="D63" s="27"/>
      <c r="E63" s="27"/>
      <c r="F63" s="27"/>
      <c r="G63" s="10" t="s">
        <v>314</v>
      </c>
      <c r="H63" s="11">
        <v>18</v>
      </c>
    </row>
    <row r="64" spans="1:8" ht="31.5" x14ac:dyDescent="0.25">
      <c r="A64" s="52"/>
      <c r="B64" s="37"/>
      <c r="C64" s="27"/>
      <c r="D64" s="27"/>
      <c r="E64" s="27"/>
      <c r="F64" s="27"/>
      <c r="G64" s="10" t="s">
        <v>141</v>
      </c>
      <c r="H64" s="11">
        <v>15</v>
      </c>
    </row>
    <row r="65" spans="1:8" ht="47.25" x14ac:dyDescent="0.25">
      <c r="A65" s="52"/>
      <c r="B65" s="37"/>
      <c r="C65" s="27"/>
      <c r="D65" s="27"/>
      <c r="E65" s="27"/>
      <c r="F65" s="27"/>
      <c r="G65" s="10" t="s">
        <v>313</v>
      </c>
      <c r="H65" s="11">
        <v>8</v>
      </c>
    </row>
    <row r="66" spans="1:8" ht="47.25" x14ac:dyDescent="0.25">
      <c r="A66" s="52"/>
      <c r="B66" s="37"/>
      <c r="C66" s="27"/>
      <c r="D66" s="27"/>
      <c r="E66" s="27"/>
      <c r="F66" s="27"/>
      <c r="G66" s="10" t="s">
        <v>312</v>
      </c>
      <c r="H66" s="11">
        <v>8</v>
      </c>
    </row>
    <row r="67" spans="1:8" ht="32.25" thickBot="1" x14ac:dyDescent="0.3">
      <c r="A67" s="52"/>
      <c r="B67" s="37"/>
      <c r="C67" s="27"/>
      <c r="D67" s="27"/>
      <c r="E67" s="27"/>
      <c r="F67" s="27"/>
      <c r="G67" s="10" t="s">
        <v>138</v>
      </c>
      <c r="H67" s="11">
        <v>9</v>
      </c>
    </row>
    <row r="68" spans="1:8" x14ac:dyDescent="0.25">
      <c r="A68" s="52"/>
      <c r="B68" s="37"/>
      <c r="C68" s="27"/>
      <c r="D68" s="27"/>
      <c r="E68" s="27"/>
      <c r="F68" s="27"/>
      <c r="G68" s="59" t="s">
        <v>242</v>
      </c>
      <c r="H68" s="60"/>
    </row>
    <row r="69" spans="1:8" ht="47.25" x14ac:dyDescent="0.25">
      <c r="A69" s="52"/>
      <c r="B69" s="37"/>
      <c r="C69" s="27"/>
      <c r="D69" s="27"/>
      <c r="E69" s="27"/>
      <c r="F69" s="27"/>
      <c r="G69" s="10" t="s">
        <v>239</v>
      </c>
      <c r="H69" s="11">
        <v>5</v>
      </c>
    </row>
    <row r="70" spans="1:8" ht="16.5" thickBot="1" x14ac:dyDescent="0.3">
      <c r="A70" s="52"/>
      <c r="B70" s="37"/>
      <c r="C70" s="28"/>
      <c r="D70" s="28"/>
      <c r="E70" s="28"/>
      <c r="F70" s="28"/>
      <c r="G70" s="41" t="s">
        <v>8</v>
      </c>
      <c r="H70" s="43">
        <f>SUM(H61:H61,H63:H67,H69:H69)</f>
        <v>81</v>
      </c>
    </row>
    <row r="71" spans="1:8" ht="150" customHeight="1" thickBot="1" x14ac:dyDescent="0.3">
      <c r="A71" s="53"/>
      <c r="B71" s="38"/>
      <c r="C71" s="29" t="s">
        <v>311</v>
      </c>
      <c r="D71" s="29"/>
      <c r="E71" s="29"/>
      <c r="F71" s="30"/>
      <c r="G71" s="42"/>
      <c r="H71" s="44"/>
    </row>
    <row r="72" spans="1:8" x14ac:dyDescent="0.25">
      <c r="A72" s="51">
        <v>6</v>
      </c>
      <c r="B72" s="36" t="s">
        <v>271</v>
      </c>
      <c r="C72" s="26" t="s">
        <v>310</v>
      </c>
      <c r="D72" s="26" t="s">
        <v>309</v>
      </c>
      <c r="E72" s="26" t="s">
        <v>308</v>
      </c>
      <c r="F72" s="26" t="s">
        <v>307</v>
      </c>
      <c r="G72" s="39" t="s">
        <v>236</v>
      </c>
      <c r="H72" s="40"/>
    </row>
    <row r="73" spans="1:8" ht="78.75" x14ac:dyDescent="0.25">
      <c r="A73" s="52"/>
      <c r="B73" s="37"/>
      <c r="C73" s="27"/>
      <c r="D73" s="27"/>
      <c r="E73" s="27"/>
      <c r="F73" s="27"/>
      <c r="G73" s="10" t="s">
        <v>274</v>
      </c>
      <c r="H73" s="11">
        <v>15</v>
      </c>
    </row>
    <row r="74" spans="1:8" ht="63.75" thickBot="1" x14ac:dyDescent="0.3">
      <c r="A74" s="52"/>
      <c r="B74" s="37"/>
      <c r="C74" s="27"/>
      <c r="D74" s="27"/>
      <c r="E74" s="27"/>
      <c r="F74" s="27"/>
      <c r="G74" s="10" t="s">
        <v>273</v>
      </c>
      <c r="H74" s="11">
        <v>36</v>
      </c>
    </row>
    <row r="75" spans="1:8" x14ac:dyDescent="0.25">
      <c r="A75" s="52"/>
      <c r="B75" s="37"/>
      <c r="C75" s="27"/>
      <c r="D75" s="27"/>
      <c r="E75" s="27"/>
      <c r="F75" s="27"/>
      <c r="G75" s="39" t="s">
        <v>260</v>
      </c>
      <c r="H75" s="40"/>
    </row>
    <row r="76" spans="1:8" ht="31.5" x14ac:dyDescent="0.25">
      <c r="A76" s="52"/>
      <c r="B76" s="37"/>
      <c r="C76" s="27"/>
      <c r="D76" s="27"/>
      <c r="E76" s="27"/>
      <c r="F76" s="27"/>
      <c r="G76" s="10" t="s">
        <v>190</v>
      </c>
      <c r="H76" s="11">
        <v>7</v>
      </c>
    </row>
    <row r="77" spans="1:8" ht="63" x14ac:dyDescent="0.25">
      <c r="A77" s="52"/>
      <c r="B77" s="37"/>
      <c r="C77" s="27"/>
      <c r="D77" s="27"/>
      <c r="E77" s="27"/>
      <c r="F77" s="27"/>
      <c r="G77" s="10" t="s">
        <v>306</v>
      </c>
      <c r="H77" s="11">
        <v>18</v>
      </c>
    </row>
    <row r="78" spans="1:8" ht="32.25" thickBot="1" x14ac:dyDescent="0.3">
      <c r="A78" s="52"/>
      <c r="B78" s="37"/>
      <c r="C78" s="27"/>
      <c r="D78" s="27"/>
      <c r="E78" s="27"/>
      <c r="F78" s="27"/>
      <c r="G78" s="10" t="s">
        <v>292</v>
      </c>
      <c r="H78" s="11">
        <v>9</v>
      </c>
    </row>
    <row r="79" spans="1:8" x14ac:dyDescent="0.25">
      <c r="A79" s="52"/>
      <c r="B79" s="37"/>
      <c r="C79" s="27"/>
      <c r="D79" s="27"/>
      <c r="E79" s="27"/>
      <c r="F79" s="27"/>
      <c r="G79" s="59" t="s">
        <v>242</v>
      </c>
      <c r="H79" s="60"/>
    </row>
    <row r="80" spans="1:8" ht="31.5" x14ac:dyDescent="0.25">
      <c r="A80" s="52"/>
      <c r="B80" s="37"/>
      <c r="C80" s="27"/>
      <c r="D80" s="27"/>
      <c r="E80" s="27"/>
      <c r="F80" s="27"/>
      <c r="G80" s="10" t="s">
        <v>266</v>
      </c>
      <c r="H80" s="11">
        <v>5</v>
      </c>
    </row>
    <row r="81" spans="1:8" ht="47.25" x14ac:dyDescent="0.25">
      <c r="A81" s="52"/>
      <c r="B81" s="37"/>
      <c r="C81" s="27"/>
      <c r="D81" s="27"/>
      <c r="E81" s="27"/>
      <c r="F81" s="27"/>
      <c r="G81" s="10" t="s">
        <v>188</v>
      </c>
      <c r="H81" s="11">
        <v>5</v>
      </c>
    </row>
    <row r="82" spans="1:8" ht="31.5" x14ac:dyDescent="0.25">
      <c r="A82" s="52"/>
      <c r="B82" s="37"/>
      <c r="C82" s="27"/>
      <c r="D82" s="27"/>
      <c r="E82" s="27"/>
      <c r="F82" s="27"/>
      <c r="G82" s="10" t="s">
        <v>189</v>
      </c>
      <c r="H82" s="11">
        <v>8</v>
      </c>
    </row>
    <row r="83" spans="1:8" ht="63" x14ac:dyDescent="0.25">
      <c r="A83" s="52"/>
      <c r="B83" s="37"/>
      <c r="C83" s="27"/>
      <c r="D83" s="27"/>
      <c r="E83" s="27"/>
      <c r="F83" s="27"/>
      <c r="G83" s="10" t="s">
        <v>299</v>
      </c>
      <c r="H83" s="11">
        <v>20</v>
      </c>
    </row>
    <row r="84" spans="1:8" ht="48" thickBot="1" x14ac:dyDescent="0.3">
      <c r="A84" s="52"/>
      <c r="B84" s="37"/>
      <c r="C84" s="27"/>
      <c r="D84" s="27"/>
      <c r="E84" s="27"/>
      <c r="F84" s="27"/>
      <c r="G84" s="10" t="s">
        <v>239</v>
      </c>
      <c r="H84" s="11">
        <v>12</v>
      </c>
    </row>
    <row r="85" spans="1:8" x14ac:dyDescent="0.25">
      <c r="A85" s="52"/>
      <c r="B85" s="37"/>
      <c r="C85" s="27"/>
      <c r="D85" s="27"/>
      <c r="E85" s="27"/>
      <c r="F85" s="27"/>
      <c r="G85" s="39" t="s">
        <v>305</v>
      </c>
      <c r="H85" s="40"/>
    </row>
    <row r="86" spans="1:8" ht="31.5" x14ac:dyDescent="0.25">
      <c r="A86" s="52"/>
      <c r="B86" s="37"/>
      <c r="C86" s="27"/>
      <c r="D86" s="27"/>
      <c r="E86" s="27"/>
      <c r="F86" s="27"/>
      <c r="G86" s="10" t="s">
        <v>138</v>
      </c>
      <c r="H86" s="11">
        <v>9</v>
      </c>
    </row>
    <row r="87" spans="1:8" ht="16.5" thickBot="1" x14ac:dyDescent="0.3">
      <c r="A87" s="52"/>
      <c r="B87" s="37"/>
      <c r="C87" s="28"/>
      <c r="D87" s="28"/>
      <c r="E87" s="28"/>
      <c r="F87" s="28"/>
      <c r="G87" s="41" t="s">
        <v>8</v>
      </c>
      <c r="H87" s="43">
        <f>SUM(H73:H74,H76:H78,H80:H84,H86:H86)</f>
        <v>144</v>
      </c>
    </row>
    <row r="88" spans="1:8" ht="150" customHeight="1" thickBot="1" x14ac:dyDescent="0.3">
      <c r="A88" s="53"/>
      <c r="B88" s="38"/>
      <c r="C88" s="29" t="s">
        <v>304</v>
      </c>
      <c r="D88" s="29"/>
      <c r="E88" s="29"/>
      <c r="F88" s="30"/>
      <c r="G88" s="42"/>
      <c r="H88" s="44"/>
    </row>
    <row r="89" spans="1:8" x14ac:dyDescent="0.25">
      <c r="A89" s="51">
        <v>7</v>
      </c>
      <c r="B89" s="36" t="s">
        <v>264</v>
      </c>
      <c r="C89" s="26" t="s">
        <v>303</v>
      </c>
      <c r="D89" s="26" t="s">
        <v>302</v>
      </c>
      <c r="E89" s="26" t="s">
        <v>301</v>
      </c>
      <c r="F89" s="26" t="s">
        <v>300</v>
      </c>
      <c r="G89" s="39" t="s">
        <v>236</v>
      </c>
      <c r="H89" s="40"/>
    </row>
    <row r="90" spans="1:8" ht="94.5" x14ac:dyDescent="0.25">
      <c r="A90" s="52"/>
      <c r="B90" s="37"/>
      <c r="C90" s="27"/>
      <c r="D90" s="27"/>
      <c r="E90" s="27"/>
      <c r="F90" s="27"/>
      <c r="G90" s="10" t="s">
        <v>277</v>
      </c>
      <c r="H90" s="11">
        <v>18</v>
      </c>
    </row>
    <row r="91" spans="1:8" ht="78.75" x14ac:dyDescent="0.25">
      <c r="A91" s="52"/>
      <c r="B91" s="37"/>
      <c r="C91" s="27"/>
      <c r="D91" s="27"/>
      <c r="E91" s="27"/>
      <c r="F91" s="27"/>
      <c r="G91" s="10" t="s">
        <v>274</v>
      </c>
      <c r="H91" s="11">
        <v>12</v>
      </c>
    </row>
    <row r="92" spans="1:8" ht="63" x14ac:dyDescent="0.25">
      <c r="A92" s="52"/>
      <c r="B92" s="37"/>
      <c r="C92" s="27"/>
      <c r="D92" s="27"/>
      <c r="E92" s="27"/>
      <c r="F92" s="27"/>
      <c r="G92" s="10" t="s">
        <v>273</v>
      </c>
      <c r="H92" s="11">
        <v>18</v>
      </c>
    </row>
    <row r="93" spans="1:8" ht="94.5" x14ac:dyDescent="0.25">
      <c r="A93" s="52"/>
      <c r="B93" s="37"/>
      <c r="C93" s="27"/>
      <c r="D93" s="27"/>
      <c r="E93" s="27"/>
      <c r="F93" s="27"/>
      <c r="G93" s="10" t="s">
        <v>294</v>
      </c>
      <c r="H93" s="11">
        <v>18</v>
      </c>
    </row>
    <row r="94" spans="1:8" ht="79.5" thickBot="1" x14ac:dyDescent="0.3">
      <c r="A94" s="52"/>
      <c r="B94" s="37"/>
      <c r="C94" s="27"/>
      <c r="D94" s="27"/>
      <c r="E94" s="27"/>
      <c r="F94" s="27"/>
      <c r="G94" s="10" t="s">
        <v>235</v>
      </c>
      <c r="H94" s="11">
        <v>9</v>
      </c>
    </row>
    <row r="95" spans="1:8" x14ac:dyDescent="0.25">
      <c r="A95" s="52"/>
      <c r="B95" s="37"/>
      <c r="C95" s="27"/>
      <c r="D95" s="27"/>
      <c r="E95" s="27"/>
      <c r="F95" s="27"/>
      <c r="G95" s="59" t="s">
        <v>242</v>
      </c>
      <c r="H95" s="60"/>
    </row>
    <row r="96" spans="1:8" ht="31.5" x14ac:dyDescent="0.25">
      <c r="A96" s="52"/>
      <c r="B96" s="37"/>
      <c r="C96" s="27"/>
      <c r="D96" s="27"/>
      <c r="E96" s="27"/>
      <c r="F96" s="27"/>
      <c r="G96" s="10" t="s">
        <v>189</v>
      </c>
      <c r="H96" s="11">
        <v>8</v>
      </c>
    </row>
    <row r="97" spans="1:8" ht="63" x14ac:dyDescent="0.25">
      <c r="A97" s="52"/>
      <c r="B97" s="37"/>
      <c r="C97" s="27"/>
      <c r="D97" s="27"/>
      <c r="E97" s="27"/>
      <c r="F97" s="27"/>
      <c r="G97" s="10" t="s">
        <v>299</v>
      </c>
      <c r="H97" s="11">
        <v>18</v>
      </c>
    </row>
    <row r="98" spans="1:8" ht="48" thickBot="1" x14ac:dyDescent="0.3">
      <c r="A98" s="52"/>
      <c r="B98" s="37"/>
      <c r="C98" s="27"/>
      <c r="D98" s="27"/>
      <c r="E98" s="27"/>
      <c r="F98" s="27"/>
      <c r="G98" s="10" t="s">
        <v>239</v>
      </c>
      <c r="H98" s="11">
        <v>5</v>
      </c>
    </row>
    <row r="99" spans="1:8" x14ac:dyDescent="0.25">
      <c r="A99" s="52"/>
      <c r="B99" s="37"/>
      <c r="C99" s="27"/>
      <c r="D99" s="27"/>
      <c r="E99" s="27"/>
      <c r="F99" s="27"/>
      <c r="G99" s="39" t="s">
        <v>136</v>
      </c>
      <c r="H99" s="40"/>
    </row>
    <row r="100" spans="1:8" ht="31.5" x14ac:dyDescent="0.25">
      <c r="A100" s="52"/>
      <c r="B100" s="37"/>
      <c r="C100" s="27"/>
      <c r="D100" s="27"/>
      <c r="E100" s="27"/>
      <c r="F100" s="27"/>
      <c r="G100" s="10" t="s">
        <v>143</v>
      </c>
      <c r="H100" s="11">
        <v>3</v>
      </c>
    </row>
    <row r="101" spans="1:8" x14ac:dyDescent="0.25">
      <c r="A101" s="52"/>
      <c r="B101" s="37"/>
      <c r="C101" s="27"/>
      <c r="D101" s="27"/>
      <c r="E101" s="27"/>
      <c r="F101" s="27"/>
      <c r="G101" s="10" t="s">
        <v>135</v>
      </c>
      <c r="H101" s="11">
        <v>8</v>
      </c>
    </row>
    <row r="102" spans="1:8" ht="16.5" thickBot="1" x14ac:dyDescent="0.3">
      <c r="A102" s="52"/>
      <c r="B102" s="37"/>
      <c r="C102" s="28"/>
      <c r="D102" s="28"/>
      <c r="E102" s="28"/>
      <c r="F102" s="28"/>
      <c r="G102" s="41" t="s">
        <v>8</v>
      </c>
      <c r="H102" s="43">
        <f>SUM(H90:H94,H96:H98,H100:H101)</f>
        <v>117</v>
      </c>
    </row>
    <row r="103" spans="1:8" ht="150" customHeight="1" thickBot="1" x14ac:dyDescent="0.3">
      <c r="A103" s="53"/>
      <c r="B103" s="38"/>
      <c r="C103" s="29" t="s">
        <v>298</v>
      </c>
      <c r="D103" s="29"/>
      <c r="E103" s="29"/>
      <c r="F103" s="30"/>
      <c r="G103" s="42"/>
      <c r="H103" s="44"/>
    </row>
    <row r="104" spans="1:8" x14ac:dyDescent="0.25">
      <c r="A104" s="51">
        <v>8</v>
      </c>
      <c r="B104" s="36" t="s">
        <v>264</v>
      </c>
      <c r="C104" s="26" t="s">
        <v>297</v>
      </c>
      <c r="D104" s="26" t="s">
        <v>166</v>
      </c>
      <c r="E104" s="26" t="s">
        <v>296</v>
      </c>
      <c r="F104" s="26" t="s">
        <v>295</v>
      </c>
      <c r="G104" s="39" t="s">
        <v>236</v>
      </c>
      <c r="H104" s="40"/>
    </row>
    <row r="105" spans="1:8" ht="78.75" x14ac:dyDescent="0.25">
      <c r="A105" s="52"/>
      <c r="B105" s="37"/>
      <c r="C105" s="27"/>
      <c r="D105" s="27"/>
      <c r="E105" s="27"/>
      <c r="F105" s="27"/>
      <c r="G105" s="10" t="s">
        <v>274</v>
      </c>
      <c r="H105" s="11">
        <v>10</v>
      </c>
    </row>
    <row r="106" spans="1:8" ht="63" x14ac:dyDescent="0.25">
      <c r="A106" s="52"/>
      <c r="B106" s="37"/>
      <c r="C106" s="27"/>
      <c r="D106" s="27"/>
      <c r="E106" s="27"/>
      <c r="F106" s="27"/>
      <c r="G106" s="10" t="s">
        <v>273</v>
      </c>
      <c r="H106" s="11">
        <v>36</v>
      </c>
    </row>
    <row r="107" spans="1:8" ht="95.25" thickBot="1" x14ac:dyDescent="0.3">
      <c r="A107" s="52"/>
      <c r="B107" s="37"/>
      <c r="C107" s="27"/>
      <c r="D107" s="27"/>
      <c r="E107" s="27"/>
      <c r="F107" s="27"/>
      <c r="G107" s="10" t="s">
        <v>294</v>
      </c>
      <c r="H107" s="11">
        <v>18</v>
      </c>
    </row>
    <row r="108" spans="1:8" x14ac:dyDescent="0.25">
      <c r="A108" s="52"/>
      <c r="B108" s="37"/>
      <c r="C108" s="27"/>
      <c r="D108" s="27"/>
      <c r="E108" s="27"/>
      <c r="F108" s="27"/>
      <c r="G108" s="39" t="s">
        <v>260</v>
      </c>
      <c r="H108" s="40"/>
    </row>
    <row r="109" spans="1:8" x14ac:dyDescent="0.25">
      <c r="A109" s="52"/>
      <c r="B109" s="37"/>
      <c r="C109" s="27"/>
      <c r="D109" s="27"/>
      <c r="E109" s="27"/>
      <c r="F109" s="27"/>
      <c r="G109" s="10" t="s">
        <v>293</v>
      </c>
      <c r="H109" s="11">
        <v>18</v>
      </c>
    </row>
    <row r="110" spans="1:8" ht="32.25" thickBot="1" x14ac:dyDescent="0.3">
      <c r="A110" s="52"/>
      <c r="B110" s="37"/>
      <c r="C110" s="27"/>
      <c r="D110" s="27"/>
      <c r="E110" s="27"/>
      <c r="F110" s="27"/>
      <c r="G110" s="10" t="s">
        <v>292</v>
      </c>
      <c r="H110" s="11">
        <v>9</v>
      </c>
    </row>
    <row r="111" spans="1:8" x14ac:dyDescent="0.25">
      <c r="A111" s="52"/>
      <c r="B111" s="37"/>
      <c r="C111" s="27"/>
      <c r="D111" s="27"/>
      <c r="E111" s="27"/>
      <c r="F111" s="27"/>
      <c r="G111" s="39" t="s">
        <v>242</v>
      </c>
      <c r="H111" s="40"/>
    </row>
    <row r="112" spans="1:8" ht="31.5" x14ac:dyDescent="0.25">
      <c r="A112" s="52"/>
      <c r="B112" s="37"/>
      <c r="C112" s="27"/>
      <c r="D112" s="27"/>
      <c r="E112" s="27"/>
      <c r="F112" s="27"/>
      <c r="G112" s="10" t="s">
        <v>189</v>
      </c>
      <c r="H112" s="11">
        <v>10</v>
      </c>
    </row>
    <row r="113" spans="1:8" ht="47.25" x14ac:dyDescent="0.25">
      <c r="A113" s="52"/>
      <c r="B113" s="37"/>
      <c r="C113" s="27"/>
      <c r="D113" s="27"/>
      <c r="E113" s="27"/>
      <c r="F113" s="27"/>
      <c r="G113" s="10" t="s">
        <v>239</v>
      </c>
      <c r="H113" s="11">
        <v>5</v>
      </c>
    </row>
    <row r="114" spans="1:8" ht="16.5" thickBot="1" x14ac:dyDescent="0.3">
      <c r="A114" s="52"/>
      <c r="B114" s="37"/>
      <c r="C114" s="28"/>
      <c r="D114" s="28"/>
      <c r="E114" s="28"/>
      <c r="F114" s="28"/>
      <c r="G114" s="41" t="s">
        <v>8</v>
      </c>
      <c r="H114" s="43">
        <f>SUM(H105:H107,H109:H110,H112:H113)</f>
        <v>106</v>
      </c>
    </row>
    <row r="115" spans="1:8" ht="150" customHeight="1" thickBot="1" x14ac:dyDescent="0.3">
      <c r="A115" s="53"/>
      <c r="B115" s="38"/>
      <c r="C115" s="29" t="s">
        <v>291</v>
      </c>
      <c r="D115" s="29"/>
      <c r="E115" s="29"/>
      <c r="F115" s="30"/>
      <c r="G115" s="42"/>
      <c r="H115" s="44"/>
    </row>
    <row r="116" spans="1:8" x14ac:dyDescent="0.25">
      <c r="A116" s="51">
        <v>9</v>
      </c>
      <c r="B116" s="36" t="s">
        <v>264</v>
      </c>
      <c r="C116" s="26" t="s">
        <v>290</v>
      </c>
      <c r="D116" s="26" t="s">
        <v>289</v>
      </c>
      <c r="E116" s="26" t="s">
        <v>134</v>
      </c>
      <c r="F116" s="26" t="s">
        <v>288</v>
      </c>
      <c r="G116" s="39" t="s">
        <v>236</v>
      </c>
      <c r="H116" s="40"/>
    </row>
    <row r="117" spans="1:8" ht="48" thickBot="1" x14ac:dyDescent="0.3">
      <c r="A117" s="52"/>
      <c r="B117" s="37"/>
      <c r="C117" s="27"/>
      <c r="D117" s="27"/>
      <c r="E117" s="27"/>
      <c r="F117" s="27"/>
      <c r="G117" s="10" t="s">
        <v>287</v>
      </c>
      <c r="H117" s="11">
        <v>36</v>
      </c>
    </row>
    <row r="118" spans="1:8" x14ac:dyDescent="0.25">
      <c r="A118" s="52"/>
      <c r="B118" s="37"/>
      <c r="C118" s="27"/>
      <c r="D118" s="27"/>
      <c r="E118" s="27"/>
      <c r="F118" s="27"/>
      <c r="G118" s="59" t="s">
        <v>242</v>
      </c>
      <c r="H118" s="60"/>
    </row>
    <row r="119" spans="1:8" ht="31.5" x14ac:dyDescent="0.25">
      <c r="A119" s="52"/>
      <c r="B119" s="37"/>
      <c r="C119" s="27"/>
      <c r="D119" s="27"/>
      <c r="E119" s="27"/>
      <c r="F119" s="27"/>
      <c r="G119" s="10" t="s">
        <v>286</v>
      </c>
      <c r="H119" s="11">
        <v>72</v>
      </c>
    </row>
    <row r="120" spans="1:8" ht="16.5" thickBot="1" x14ac:dyDescent="0.3">
      <c r="A120" s="52"/>
      <c r="B120" s="37"/>
      <c r="C120" s="28"/>
      <c r="D120" s="28"/>
      <c r="E120" s="28"/>
      <c r="F120" s="28"/>
      <c r="G120" s="41" t="s">
        <v>8</v>
      </c>
      <c r="H120" s="43">
        <f>SUM(H117:H117,H119:H119)</f>
        <v>108</v>
      </c>
    </row>
    <row r="121" spans="1:8" ht="150" customHeight="1" thickBot="1" x14ac:dyDescent="0.3">
      <c r="A121" s="53"/>
      <c r="B121" s="38"/>
      <c r="C121" s="29" t="s">
        <v>285</v>
      </c>
      <c r="D121" s="29"/>
      <c r="E121" s="29"/>
      <c r="F121" s="30"/>
      <c r="G121" s="42"/>
      <c r="H121" s="44"/>
    </row>
    <row r="122" spans="1:8" x14ac:dyDescent="0.25">
      <c r="A122" s="51">
        <v>10</v>
      </c>
      <c r="B122" s="36" t="s">
        <v>284</v>
      </c>
      <c r="C122" s="26" t="s">
        <v>283</v>
      </c>
      <c r="D122" s="26" t="s">
        <v>282</v>
      </c>
      <c r="E122" s="26" t="s">
        <v>281</v>
      </c>
      <c r="F122" s="26" t="s">
        <v>280</v>
      </c>
      <c r="G122" s="39" t="s">
        <v>236</v>
      </c>
      <c r="H122" s="40"/>
    </row>
    <row r="123" spans="1:8" ht="63" x14ac:dyDescent="0.25">
      <c r="A123" s="52"/>
      <c r="B123" s="37"/>
      <c r="C123" s="27"/>
      <c r="D123" s="27"/>
      <c r="E123" s="27"/>
      <c r="F123" s="27"/>
      <c r="G123" s="10" t="s">
        <v>279</v>
      </c>
      <c r="H123" s="11">
        <v>18</v>
      </c>
    </row>
    <row r="124" spans="1:8" ht="47.25" x14ac:dyDescent="0.25">
      <c r="A124" s="52"/>
      <c r="B124" s="37"/>
      <c r="C124" s="27"/>
      <c r="D124" s="27"/>
      <c r="E124" s="27"/>
      <c r="F124" s="27"/>
      <c r="G124" s="10" t="s">
        <v>278</v>
      </c>
      <c r="H124" s="11">
        <v>18</v>
      </c>
    </row>
    <row r="125" spans="1:8" ht="94.5" x14ac:dyDescent="0.25">
      <c r="A125" s="52"/>
      <c r="B125" s="37"/>
      <c r="C125" s="27"/>
      <c r="D125" s="27"/>
      <c r="E125" s="27"/>
      <c r="F125" s="27"/>
      <c r="G125" s="10" t="s">
        <v>277</v>
      </c>
      <c r="H125" s="11">
        <v>15</v>
      </c>
    </row>
    <row r="126" spans="1:8" ht="47.25" x14ac:dyDescent="0.25">
      <c r="A126" s="52"/>
      <c r="B126" s="37"/>
      <c r="C126" s="27"/>
      <c r="D126" s="27"/>
      <c r="E126" s="27"/>
      <c r="F126" s="27"/>
      <c r="G126" s="10" t="s">
        <v>276</v>
      </c>
      <c r="H126" s="11">
        <v>18</v>
      </c>
    </row>
    <row r="127" spans="1:8" ht="31.5" x14ac:dyDescent="0.25">
      <c r="A127" s="52"/>
      <c r="B127" s="37"/>
      <c r="C127" s="27"/>
      <c r="D127" s="27"/>
      <c r="E127" s="27"/>
      <c r="F127" s="27"/>
      <c r="G127" s="10" t="s">
        <v>275</v>
      </c>
      <c r="H127" s="11">
        <v>18</v>
      </c>
    </row>
    <row r="128" spans="1:8" ht="78.75" x14ac:dyDescent="0.25">
      <c r="A128" s="52"/>
      <c r="B128" s="37"/>
      <c r="C128" s="27"/>
      <c r="D128" s="27"/>
      <c r="E128" s="27"/>
      <c r="F128" s="27"/>
      <c r="G128" s="10" t="s">
        <v>274</v>
      </c>
      <c r="H128" s="11">
        <v>10</v>
      </c>
    </row>
    <row r="129" spans="1:8" ht="63" x14ac:dyDescent="0.25">
      <c r="A129" s="52"/>
      <c r="B129" s="37"/>
      <c r="C129" s="27"/>
      <c r="D129" s="27"/>
      <c r="E129" s="27"/>
      <c r="F129" s="27"/>
      <c r="G129" s="10" t="s">
        <v>273</v>
      </c>
      <c r="H129" s="11">
        <v>18</v>
      </c>
    </row>
    <row r="130" spans="1:8" ht="16.5" thickBot="1" x14ac:dyDescent="0.3">
      <c r="A130" s="52"/>
      <c r="B130" s="37"/>
      <c r="C130" s="28"/>
      <c r="D130" s="28"/>
      <c r="E130" s="28"/>
      <c r="F130" s="28"/>
      <c r="G130" s="41" t="s">
        <v>8</v>
      </c>
      <c r="H130" s="43">
        <f>SUM(H123:H129)</f>
        <v>115</v>
      </c>
    </row>
    <row r="131" spans="1:8" ht="150" customHeight="1" thickBot="1" x14ac:dyDescent="0.3">
      <c r="A131" s="53"/>
      <c r="B131" s="38"/>
      <c r="C131" s="29" t="s">
        <v>272</v>
      </c>
      <c r="D131" s="29"/>
      <c r="E131" s="29"/>
      <c r="F131" s="30"/>
      <c r="G131" s="42"/>
      <c r="H131" s="44"/>
    </row>
    <row r="132" spans="1:8" x14ac:dyDescent="0.25">
      <c r="A132" s="51">
        <v>11</v>
      </c>
      <c r="B132" s="36" t="s">
        <v>271</v>
      </c>
      <c r="C132" s="26" t="s">
        <v>270</v>
      </c>
      <c r="D132" s="26" t="s">
        <v>269</v>
      </c>
      <c r="E132" s="26" t="s">
        <v>132</v>
      </c>
      <c r="F132" s="26" t="s">
        <v>268</v>
      </c>
      <c r="G132" s="39" t="s">
        <v>260</v>
      </c>
      <c r="H132" s="40"/>
    </row>
    <row r="133" spans="1:8" ht="63.75" thickBot="1" x14ac:dyDescent="0.3">
      <c r="A133" s="52"/>
      <c r="B133" s="37"/>
      <c r="C133" s="27"/>
      <c r="D133" s="27"/>
      <c r="E133" s="27"/>
      <c r="F133" s="27"/>
      <c r="G133" s="10" t="s">
        <v>267</v>
      </c>
      <c r="H133" s="11">
        <v>18</v>
      </c>
    </row>
    <row r="134" spans="1:8" x14ac:dyDescent="0.25">
      <c r="A134" s="52"/>
      <c r="B134" s="37"/>
      <c r="C134" s="27"/>
      <c r="D134" s="27"/>
      <c r="E134" s="27"/>
      <c r="F134" s="27"/>
      <c r="G134" s="59" t="s">
        <v>242</v>
      </c>
      <c r="H134" s="60"/>
    </row>
    <row r="135" spans="1:8" ht="31.5" x14ac:dyDescent="0.25">
      <c r="A135" s="52"/>
      <c r="B135" s="37"/>
      <c r="C135" s="27"/>
      <c r="D135" s="27"/>
      <c r="E135" s="27"/>
      <c r="F135" s="27"/>
      <c r="G135" s="10" t="s">
        <v>266</v>
      </c>
      <c r="H135" s="11">
        <v>5</v>
      </c>
    </row>
    <row r="136" spans="1:8" ht="47.25" x14ac:dyDescent="0.25">
      <c r="A136" s="52"/>
      <c r="B136" s="37"/>
      <c r="C136" s="27"/>
      <c r="D136" s="27"/>
      <c r="E136" s="27"/>
      <c r="F136" s="27"/>
      <c r="G136" s="10" t="s">
        <v>188</v>
      </c>
      <c r="H136" s="11">
        <v>5</v>
      </c>
    </row>
    <row r="137" spans="1:8" ht="16.5" thickBot="1" x14ac:dyDescent="0.3">
      <c r="A137" s="52"/>
      <c r="B137" s="37"/>
      <c r="C137" s="28"/>
      <c r="D137" s="28"/>
      <c r="E137" s="28"/>
      <c r="F137" s="28"/>
      <c r="G137" s="41" t="s">
        <v>8</v>
      </c>
      <c r="H137" s="43">
        <f>SUM(H133:H133,H135:H136)</f>
        <v>28</v>
      </c>
    </row>
    <row r="138" spans="1:8" ht="150" customHeight="1" thickBot="1" x14ac:dyDescent="0.3">
      <c r="A138" s="53"/>
      <c r="B138" s="38"/>
      <c r="C138" s="29" t="s">
        <v>265</v>
      </c>
      <c r="D138" s="29"/>
      <c r="E138" s="29"/>
      <c r="F138" s="30"/>
      <c r="G138" s="42"/>
      <c r="H138" s="44"/>
    </row>
    <row r="139" spans="1:8" x14ac:dyDescent="0.25">
      <c r="A139" s="51">
        <v>12</v>
      </c>
      <c r="B139" s="36" t="s">
        <v>264</v>
      </c>
      <c r="C139" s="26" t="s">
        <v>263</v>
      </c>
      <c r="D139" s="26" t="s">
        <v>262</v>
      </c>
      <c r="E139" s="26" t="s">
        <v>261</v>
      </c>
      <c r="F139" s="26"/>
      <c r="G139" s="39" t="s">
        <v>260</v>
      </c>
      <c r="H139" s="40"/>
    </row>
    <row r="140" spans="1:8" ht="31.5" x14ac:dyDescent="0.25">
      <c r="A140" s="52"/>
      <c r="B140" s="37"/>
      <c r="C140" s="27"/>
      <c r="D140" s="27"/>
      <c r="E140" s="27"/>
      <c r="F140" s="27"/>
      <c r="G140" s="10" t="s">
        <v>190</v>
      </c>
      <c r="H140" s="11">
        <v>6</v>
      </c>
    </row>
    <row r="141" spans="1:8" ht="63" x14ac:dyDescent="0.25">
      <c r="A141" s="52"/>
      <c r="B141" s="37"/>
      <c r="C141" s="27"/>
      <c r="D141" s="27"/>
      <c r="E141" s="27"/>
      <c r="F141" s="27"/>
      <c r="G141" s="10" t="s">
        <v>259</v>
      </c>
      <c r="H141" s="11">
        <v>13</v>
      </c>
    </row>
    <row r="142" spans="1:8" ht="16.5" thickBot="1" x14ac:dyDescent="0.3">
      <c r="A142" s="52"/>
      <c r="B142" s="37"/>
      <c r="C142" s="28"/>
      <c r="D142" s="28"/>
      <c r="E142" s="28"/>
      <c r="F142" s="28"/>
      <c r="G142" s="41" t="s">
        <v>8</v>
      </c>
      <c r="H142" s="43">
        <f>SUM(H140:H141)</f>
        <v>19</v>
      </c>
    </row>
    <row r="143" spans="1:8" ht="150" customHeight="1" thickBot="1" x14ac:dyDescent="0.3">
      <c r="A143" s="53"/>
      <c r="B143" s="38"/>
      <c r="C143" s="29" t="s">
        <v>258</v>
      </c>
      <c r="D143" s="29"/>
      <c r="E143" s="29"/>
      <c r="F143" s="30"/>
      <c r="G143" s="42"/>
      <c r="H143" s="44"/>
    </row>
    <row r="144" spans="1:8" x14ac:dyDescent="0.25">
      <c r="A144" s="51">
        <v>13</v>
      </c>
      <c r="B144" s="36" t="s">
        <v>247</v>
      </c>
      <c r="C144" s="26" t="s">
        <v>257</v>
      </c>
      <c r="D144" s="26" t="s">
        <v>256</v>
      </c>
      <c r="E144" s="26" t="s">
        <v>255</v>
      </c>
      <c r="F144" s="26" t="s">
        <v>254</v>
      </c>
      <c r="G144" s="59" t="s">
        <v>242</v>
      </c>
      <c r="H144" s="60"/>
    </row>
    <row r="145" spans="1:10" ht="47.25" x14ac:dyDescent="0.25">
      <c r="A145" s="52"/>
      <c r="B145" s="37"/>
      <c r="C145" s="27"/>
      <c r="D145" s="27"/>
      <c r="E145" s="27"/>
      <c r="F145" s="27"/>
      <c r="G145" s="10" t="s">
        <v>241</v>
      </c>
      <c r="H145" s="11">
        <v>36</v>
      </c>
    </row>
    <row r="146" spans="1:10" ht="48" thickBot="1" x14ac:dyDescent="0.3">
      <c r="A146" s="52"/>
      <c r="B146" s="37"/>
      <c r="C146" s="27"/>
      <c r="D146" s="27"/>
      <c r="E146" s="27"/>
      <c r="F146" s="27"/>
      <c r="G146" s="10" t="s">
        <v>240</v>
      </c>
      <c r="H146" s="11">
        <v>12</v>
      </c>
    </row>
    <row r="147" spans="1:10" x14ac:dyDescent="0.25">
      <c r="A147" s="52"/>
      <c r="B147" s="37"/>
      <c r="C147" s="27"/>
      <c r="D147" s="27"/>
      <c r="E147" s="27"/>
      <c r="F147" s="27"/>
      <c r="G147" s="39" t="s">
        <v>236</v>
      </c>
      <c r="H147" s="40"/>
    </row>
    <row r="148" spans="1:10" ht="78.75" x14ac:dyDescent="0.25">
      <c r="A148" s="52"/>
      <c r="B148" s="37"/>
      <c r="C148" s="27"/>
      <c r="D148" s="27"/>
      <c r="E148" s="27"/>
      <c r="F148" s="27"/>
      <c r="G148" s="10" t="s">
        <v>235</v>
      </c>
      <c r="H148" s="11">
        <v>9</v>
      </c>
    </row>
    <row r="149" spans="1:10" ht="16.5" thickBot="1" x14ac:dyDescent="0.3">
      <c r="A149" s="52"/>
      <c r="B149" s="37"/>
      <c r="C149" s="28"/>
      <c r="D149" s="28"/>
      <c r="E149" s="28"/>
      <c r="F149" s="28"/>
      <c r="G149" s="41" t="s">
        <v>8</v>
      </c>
      <c r="H149" s="43">
        <f>SUM(H145:H146,H148:H148)</f>
        <v>57</v>
      </c>
    </row>
    <row r="150" spans="1:10" ht="150" customHeight="1" thickBot="1" x14ac:dyDescent="0.3">
      <c r="A150" s="53"/>
      <c r="B150" s="38"/>
      <c r="C150" s="29" t="s">
        <v>253</v>
      </c>
      <c r="D150" s="29"/>
      <c r="E150" s="29"/>
      <c r="F150" s="30"/>
      <c r="G150" s="42"/>
      <c r="H150" s="44"/>
    </row>
    <row r="151" spans="1:10" x14ac:dyDescent="0.25">
      <c r="A151" s="51">
        <v>14</v>
      </c>
      <c r="B151" s="36" t="s">
        <v>247</v>
      </c>
      <c r="C151" s="26" t="s">
        <v>252</v>
      </c>
      <c r="D151" s="26" t="s">
        <v>251</v>
      </c>
      <c r="E151" s="26" t="s">
        <v>250</v>
      </c>
      <c r="F151" s="26" t="s">
        <v>249</v>
      </c>
      <c r="G151" s="59" t="s">
        <v>242</v>
      </c>
      <c r="H151" s="60"/>
    </row>
    <row r="152" spans="1:10" ht="47.25" x14ac:dyDescent="0.25">
      <c r="A152" s="52"/>
      <c r="B152" s="37"/>
      <c r="C152" s="27"/>
      <c r="D152" s="27"/>
      <c r="E152" s="27"/>
      <c r="F152" s="27"/>
      <c r="G152" s="10" t="s">
        <v>241</v>
      </c>
      <c r="H152" s="11">
        <v>10</v>
      </c>
    </row>
    <row r="153" spans="1:10" ht="47.25" x14ac:dyDescent="0.25">
      <c r="A153" s="52"/>
      <c r="B153" s="37"/>
      <c r="C153" s="27"/>
      <c r="D153" s="27"/>
      <c r="E153" s="27"/>
      <c r="F153" s="27"/>
      <c r="G153" s="10" t="s">
        <v>240</v>
      </c>
      <c r="H153" s="11">
        <v>12</v>
      </c>
    </row>
    <row r="154" spans="1:10" ht="47.25" x14ac:dyDescent="0.25">
      <c r="A154" s="52"/>
      <c r="B154" s="37"/>
      <c r="C154" s="27"/>
      <c r="D154" s="27"/>
      <c r="E154" s="27"/>
      <c r="F154" s="27"/>
      <c r="G154" s="10" t="s">
        <v>239</v>
      </c>
      <c r="H154" s="11">
        <v>5</v>
      </c>
    </row>
    <row r="155" spans="1:10" ht="16.5" thickBot="1" x14ac:dyDescent="0.3">
      <c r="A155" s="52"/>
      <c r="B155" s="37"/>
      <c r="C155" s="28"/>
      <c r="D155" s="28"/>
      <c r="E155" s="28"/>
      <c r="F155" s="28"/>
      <c r="G155" s="41" t="s">
        <v>8</v>
      </c>
      <c r="H155" s="43">
        <f>SUM(H152:H154)</f>
        <v>27</v>
      </c>
    </row>
    <row r="156" spans="1:10" ht="150" customHeight="1" thickBot="1" x14ac:dyDescent="0.3">
      <c r="A156" s="53"/>
      <c r="B156" s="38"/>
      <c r="C156" s="29" t="s">
        <v>248</v>
      </c>
      <c r="D156" s="29"/>
      <c r="E156" s="29"/>
      <c r="F156" s="30"/>
      <c r="G156" s="42"/>
      <c r="H156" s="44"/>
      <c r="J156" s="19"/>
    </row>
    <row r="157" spans="1:10" x14ac:dyDescent="0.25">
      <c r="A157" s="51">
        <v>15</v>
      </c>
      <c r="B157" s="36" t="s">
        <v>247</v>
      </c>
      <c r="C157" s="26" t="s">
        <v>246</v>
      </c>
      <c r="D157" s="26" t="s">
        <v>245</v>
      </c>
      <c r="E157" s="26" t="s">
        <v>244</v>
      </c>
      <c r="F157" s="26" t="s">
        <v>243</v>
      </c>
      <c r="G157" s="59" t="s">
        <v>242</v>
      </c>
      <c r="H157" s="60"/>
    </row>
    <row r="158" spans="1:10" ht="47.25" x14ac:dyDescent="0.25">
      <c r="A158" s="52"/>
      <c r="B158" s="37"/>
      <c r="C158" s="27"/>
      <c r="D158" s="27"/>
      <c r="E158" s="27"/>
      <c r="F158" s="27"/>
      <c r="G158" s="10" t="s">
        <v>241</v>
      </c>
      <c r="H158" s="11">
        <v>26</v>
      </c>
    </row>
    <row r="159" spans="1:10" ht="47.25" x14ac:dyDescent="0.25">
      <c r="A159" s="52"/>
      <c r="B159" s="37"/>
      <c r="C159" s="27"/>
      <c r="D159" s="27"/>
      <c r="E159" s="27"/>
      <c r="F159" s="27"/>
      <c r="G159" s="10" t="s">
        <v>240</v>
      </c>
      <c r="H159" s="11">
        <v>12</v>
      </c>
    </row>
    <row r="160" spans="1:10" ht="48" thickBot="1" x14ac:dyDescent="0.3">
      <c r="A160" s="52"/>
      <c r="B160" s="37"/>
      <c r="C160" s="27"/>
      <c r="D160" s="27"/>
      <c r="E160" s="27"/>
      <c r="F160" s="27"/>
      <c r="G160" s="10" t="s">
        <v>239</v>
      </c>
      <c r="H160" s="11">
        <v>5</v>
      </c>
    </row>
    <row r="161" spans="1:8" x14ac:dyDescent="0.25">
      <c r="A161" s="52"/>
      <c r="B161" s="37"/>
      <c r="C161" s="27"/>
      <c r="D161" s="27"/>
      <c r="E161" s="27"/>
      <c r="F161" s="27"/>
      <c r="G161" s="39" t="s">
        <v>238</v>
      </c>
      <c r="H161" s="40"/>
    </row>
    <row r="162" spans="1:8" ht="48" thickBot="1" x14ac:dyDescent="0.3">
      <c r="A162" s="52"/>
      <c r="B162" s="37"/>
      <c r="C162" s="27"/>
      <c r="D162" s="27"/>
      <c r="E162" s="27"/>
      <c r="F162" s="27"/>
      <c r="G162" s="10" t="s">
        <v>237</v>
      </c>
      <c r="H162" s="11">
        <v>9</v>
      </c>
    </row>
    <row r="163" spans="1:8" x14ac:dyDescent="0.25">
      <c r="A163" s="52"/>
      <c r="B163" s="37"/>
      <c r="C163" s="27"/>
      <c r="D163" s="27"/>
      <c r="E163" s="27"/>
      <c r="F163" s="27"/>
      <c r="G163" s="39" t="s">
        <v>236</v>
      </c>
      <c r="H163" s="40"/>
    </row>
    <row r="164" spans="1:8" ht="78.75" x14ac:dyDescent="0.25">
      <c r="A164" s="52"/>
      <c r="B164" s="37"/>
      <c r="C164" s="27"/>
      <c r="D164" s="27"/>
      <c r="E164" s="27"/>
      <c r="F164" s="27"/>
      <c r="G164" s="10" t="s">
        <v>235</v>
      </c>
      <c r="H164" s="11">
        <v>9</v>
      </c>
    </row>
    <row r="165" spans="1:8" ht="16.5" thickBot="1" x14ac:dyDescent="0.3">
      <c r="A165" s="52"/>
      <c r="B165" s="37"/>
      <c r="C165" s="28"/>
      <c r="D165" s="28"/>
      <c r="E165" s="28"/>
      <c r="F165" s="28"/>
      <c r="G165" s="41" t="s">
        <v>8</v>
      </c>
      <c r="H165" s="43">
        <f>SUM(H158:H160,H162:H162,H164:H164)</f>
        <v>61</v>
      </c>
    </row>
    <row r="166" spans="1:8" ht="150" customHeight="1" thickBot="1" x14ac:dyDescent="0.3">
      <c r="A166" s="53"/>
      <c r="B166" s="38"/>
      <c r="C166" s="29" t="s">
        <v>234</v>
      </c>
      <c r="D166" s="29"/>
      <c r="E166" s="29"/>
      <c r="F166" s="30"/>
      <c r="G166" s="42"/>
      <c r="H166" s="44"/>
    </row>
    <row r="167" spans="1:8" ht="16.5" thickBot="1" x14ac:dyDescent="0.3">
      <c r="A167" s="45" t="s">
        <v>130</v>
      </c>
      <c r="B167" s="46"/>
      <c r="C167" s="46"/>
      <c r="D167" s="46"/>
      <c r="E167" s="47"/>
      <c r="F167" s="48">
        <f>H165+H155+H149+H142+H137+H130+H120+H114+H102+H87+H70+H58+H34+H26+H13</f>
        <v>1372</v>
      </c>
      <c r="G167" s="49"/>
      <c r="H167" s="50"/>
    </row>
    <row r="168" spans="1:8" ht="300" customHeight="1" thickBot="1" x14ac:dyDescent="0.3">
      <c r="A168" s="57" t="s">
        <v>9</v>
      </c>
      <c r="B168" s="32"/>
      <c r="C168" s="58" t="s">
        <v>233</v>
      </c>
      <c r="D168" s="34"/>
      <c r="E168" s="34"/>
      <c r="F168" s="35"/>
      <c r="G168" s="12" t="s">
        <v>129</v>
      </c>
      <c r="H168" s="13" t="s">
        <v>128</v>
      </c>
    </row>
    <row r="169" spans="1:8" ht="300" customHeight="1" thickBot="1" x14ac:dyDescent="0.3">
      <c r="A169" s="57" t="s">
        <v>9</v>
      </c>
      <c r="B169" s="32"/>
      <c r="C169" s="33" t="s">
        <v>232</v>
      </c>
      <c r="D169" s="34"/>
      <c r="E169" s="34"/>
      <c r="F169" s="35"/>
      <c r="G169" s="12" t="s">
        <v>129</v>
      </c>
      <c r="H169" s="13" t="s">
        <v>128</v>
      </c>
    </row>
    <row r="170" spans="1:8" ht="300" customHeight="1" thickBot="1" x14ac:dyDescent="0.3">
      <c r="A170" s="57" t="s">
        <v>9</v>
      </c>
      <c r="B170" s="32"/>
      <c r="C170" s="33" t="s">
        <v>231</v>
      </c>
      <c r="D170" s="34"/>
      <c r="E170" s="34"/>
      <c r="F170" s="35"/>
      <c r="G170" s="14" t="s">
        <v>230</v>
      </c>
      <c r="H170" s="13" t="s">
        <v>128</v>
      </c>
    </row>
  </sheetData>
  <sheetProtection algorithmName="SHA-512" hashValue="fx/QXdNPuGMbMbWVxBByu/7cvX7sElX3pgkj+qqgiIIq8FdpV4uV8Q4dvuLsSeu0oEZNUo7Z2RhxXvVqAqWFzw==" saltValue="R+Yp6T6ltMiLGe3KNV9upw==" spinCount="100000" sheet="1" formatCells="0" formatColumns="0" formatRows="0" insertColumns="0" insertRows="0" insertHyperlinks="0" sort="0" autoFilter="0"/>
  <autoFilter ref="A1:H506" xr:uid="{00000000-0009-0000-0000-000000000000}"/>
  <mergeCells count="177">
    <mergeCell ref="B122:B131"/>
    <mergeCell ref="B132:B138"/>
    <mergeCell ref="B144:B150"/>
    <mergeCell ref="G122:H122"/>
    <mergeCell ref="G130:G131"/>
    <mergeCell ref="H130:H131"/>
    <mergeCell ref="C131:F131"/>
    <mergeCell ref="G132:H132"/>
    <mergeCell ref="G134:H134"/>
    <mergeCell ref="G149:G150"/>
    <mergeCell ref="H149:H150"/>
    <mergeCell ref="G137:G138"/>
    <mergeCell ref="H137:H138"/>
    <mergeCell ref="C138:F138"/>
    <mergeCell ref="B139:B143"/>
    <mergeCell ref="G139:H139"/>
    <mergeCell ref="G142:G143"/>
    <mergeCell ref="H142:H143"/>
    <mergeCell ref="C143:F143"/>
    <mergeCell ref="G144:H144"/>
    <mergeCell ref="G104:H104"/>
    <mergeCell ref="G108:H108"/>
    <mergeCell ref="G111:H111"/>
    <mergeCell ref="G114:G115"/>
    <mergeCell ref="H114:H115"/>
    <mergeCell ref="G147:H147"/>
    <mergeCell ref="C122:C130"/>
    <mergeCell ref="D122:D130"/>
    <mergeCell ref="E122:E130"/>
    <mergeCell ref="G116:H116"/>
    <mergeCell ref="G118:H118"/>
    <mergeCell ref="G120:G121"/>
    <mergeCell ref="H120:H121"/>
    <mergeCell ref="C121:F121"/>
    <mergeCell ref="C115:F115"/>
    <mergeCell ref="C104:C114"/>
    <mergeCell ref="D104:D114"/>
    <mergeCell ref="E104:E114"/>
    <mergeCell ref="F104:F114"/>
    <mergeCell ref="B89:B103"/>
    <mergeCell ref="C116:C120"/>
    <mergeCell ref="D116:D120"/>
    <mergeCell ref="E116:E120"/>
    <mergeCell ref="F116:F120"/>
    <mergeCell ref="B104:B115"/>
    <mergeCell ref="B116:B121"/>
    <mergeCell ref="D72:D87"/>
    <mergeCell ref="G89:H89"/>
    <mergeCell ref="G95:H95"/>
    <mergeCell ref="G99:H99"/>
    <mergeCell ref="G102:G103"/>
    <mergeCell ref="H102:H103"/>
    <mergeCell ref="C103:F103"/>
    <mergeCell ref="C89:C102"/>
    <mergeCell ref="D89:D102"/>
    <mergeCell ref="E89:E102"/>
    <mergeCell ref="F89:F102"/>
    <mergeCell ref="A139:A143"/>
    <mergeCell ref="A36:A59"/>
    <mergeCell ref="A60:A71"/>
    <mergeCell ref="A72:A88"/>
    <mergeCell ref="A89:A103"/>
    <mergeCell ref="A104:A115"/>
    <mergeCell ref="A116:A121"/>
    <mergeCell ref="A122:A131"/>
    <mergeCell ref="C59:F59"/>
    <mergeCell ref="C36:C58"/>
    <mergeCell ref="D36:D58"/>
    <mergeCell ref="E36:E58"/>
    <mergeCell ref="F36:F58"/>
    <mergeCell ref="D60:D70"/>
    <mergeCell ref="E60:E70"/>
    <mergeCell ref="F60:F70"/>
    <mergeCell ref="B36:B59"/>
    <mergeCell ref="E72:E87"/>
    <mergeCell ref="F72:F87"/>
    <mergeCell ref="B60:B71"/>
    <mergeCell ref="C71:F71"/>
    <mergeCell ref="C60:C70"/>
    <mergeCell ref="B72:B88"/>
    <mergeCell ref="C88:F88"/>
    <mergeCell ref="G2:H2"/>
    <mergeCell ref="G13:G14"/>
    <mergeCell ref="H13:H14"/>
    <mergeCell ref="C14:F14"/>
    <mergeCell ref="C2:C13"/>
    <mergeCell ref="D2:D13"/>
    <mergeCell ref="E2:E13"/>
    <mergeCell ref="F2:F13"/>
    <mergeCell ref="A132:A138"/>
    <mergeCell ref="A2:A14"/>
    <mergeCell ref="A15:A27"/>
    <mergeCell ref="A28:A35"/>
    <mergeCell ref="B2:B14"/>
    <mergeCell ref="B15:B27"/>
    <mergeCell ref="G36:H36"/>
    <mergeCell ref="G40:H40"/>
    <mergeCell ref="G49:H49"/>
    <mergeCell ref="G54:H54"/>
    <mergeCell ref="G58:G59"/>
    <mergeCell ref="H58:H59"/>
    <mergeCell ref="G60:H60"/>
    <mergeCell ref="G62:H62"/>
    <mergeCell ref="G68:H68"/>
    <mergeCell ref="G70:G71"/>
    <mergeCell ref="G15:H15"/>
    <mergeCell ref="G17:H17"/>
    <mergeCell ref="G22:H22"/>
    <mergeCell ref="G26:G27"/>
    <mergeCell ref="H26:H27"/>
    <mergeCell ref="C27:F27"/>
    <mergeCell ref="C15:C26"/>
    <mergeCell ref="D15:D26"/>
    <mergeCell ref="E15:E26"/>
    <mergeCell ref="F15:F26"/>
    <mergeCell ref="G151:H151"/>
    <mergeCell ref="G155:G156"/>
    <mergeCell ref="H155:H156"/>
    <mergeCell ref="C156:F156"/>
    <mergeCell ref="C144:C149"/>
    <mergeCell ref="D144:D149"/>
    <mergeCell ref="E144:E149"/>
    <mergeCell ref="B28:B35"/>
    <mergeCell ref="G28:H28"/>
    <mergeCell ref="G34:G35"/>
    <mergeCell ref="H34:H35"/>
    <mergeCell ref="C35:F35"/>
    <mergeCell ref="C28:C34"/>
    <mergeCell ref="D28:D34"/>
    <mergeCell ref="E28:E34"/>
    <mergeCell ref="F28:F34"/>
    <mergeCell ref="H70:H71"/>
    <mergeCell ref="G72:H72"/>
    <mergeCell ref="G75:H75"/>
    <mergeCell ref="G79:H79"/>
    <mergeCell ref="G85:H85"/>
    <mergeCell ref="G87:G88"/>
    <mergeCell ref="H87:H88"/>
    <mergeCell ref="C72:C87"/>
    <mergeCell ref="F144:F149"/>
    <mergeCell ref="C151:C155"/>
    <mergeCell ref="D151:D155"/>
    <mergeCell ref="E151:E155"/>
    <mergeCell ref="F151:F155"/>
    <mergeCell ref="C150:F150"/>
    <mergeCell ref="A144:A150"/>
    <mergeCell ref="A151:A156"/>
    <mergeCell ref="B151:B156"/>
    <mergeCell ref="A170:B170"/>
    <mergeCell ref="C170:F170"/>
    <mergeCell ref="A167:E167"/>
    <mergeCell ref="F167:H167"/>
    <mergeCell ref="A168:B168"/>
    <mergeCell ref="C168:F168"/>
    <mergeCell ref="B157:B166"/>
    <mergeCell ref="G157:H157"/>
    <mergeCell ref="G161:H161"/>
    <mergeCell ref="A169:B169"/>
    <mergeCell ref="C169:F169"/>
    <mergeCell ref="G163:H163"/>
    <mergeCell ref="G165:G166"/>
    <mergeCell ref="H165:H166"/>
    <mergeCell ref="C166:F166"/>
    <mergeCell ref="C157:C165"/>
    <mergeCell ref="D157:D165"/>
    <mergeCell ref="E157:E165"/>
    <mergeCell ref="F157:F165"/>
    <mergeCell ref="A157:A166"/>
    <mergeCell ref="F122:F130"/>
    <mergeCell ref="C132:C137"/>
    <mergeCell ref="D132:D137"/>
    <mergeCell ref="E132:E137"/>
    <mergeCell ref="F132:F137"/>
    <mergeCell ref="C139:C142"/>
    <mergeCell ref="D139:D142"/>
    <mergeCell ref="E139:E142"/>
    <mergeCell ref="F139:F14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092E5-357F-450A-830E-F631D089AC12}">
  <sheetPr>
    <pageSetUpPr fitToPage="1"/>
  </sheetPr>
  <dimension ref="A1:J88"/>
  <sheetViews>
    <sheetView zoomScale="85" zoomScaleNormal="85" workbookViewId="0">
      <selection activeCell="L18" sqref="L18"/>
    </sheetView>
  </sheetViews>
  <sheetFormatPr defaultColWidth="9.140625" defaultRowHeight="15.75" x14ac:dyDescent="0.25"/>
  <cols>
    <col min="1" max="1" width="10" style="3" customWidth="1"/>
    <col min="2" max="2" width="20.42578125" style="4" customWidth="1"/>
    <col min="3" max="3" width="25.42578125" style="3" customWidth="1"/>
    <col min="4" max="4" width="25.140625" style="3" customWidth="1"/>
    <col min="5" max="5" width="26.140625" style="3" customWidth="1"/>
    <col min="6" max="6" width="26.5703125" style="3" customWidth="1"/>
    <col min="7" max="7" width="24" style="3" customWidth="1"/>
    <col min="8" max="8" width="27.7109375" style="3" customWidth="1"/>
    <col min="9"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51">
        <v>1</v>
      </c>
      <c r="B2" s="36" t="s">
        <v>411</v>
      </c>
      <c r="C2" s="26" t="s">
        <v>174</v>
      </c>
      <c r="D2" s="26" t="s">
        <v>424</v>
      </c>
      <c r="E2" s="26" t="s">
        <v>150</v>
      </c>
      <c r="F2" s="26" t="s">
        <v>349</v>
      </c>
      <c r="G2" s="39" t="s">
        <v>144</v>
      </c>
      <c r="H2" s="40"/>
    </row>
    <row r="3" spans="1:8" x14ac:dyDescent="0.25">
      <c r="A3" s="52"/>
      <c r="B3" s="37"/>
      <c r="C3" s="27"/>
      <c r="D3" s="27"/>
      <c r="E3" s="27"/>
      <c r="F3" s="27"/>
      <c r="G3" s="10" t="s">
        <v>423</v>
      </c>
      <c r="H3" s="11">
        <v>18</v>
      </c>
    </row>
    <row r="4" spans="1:8" x14ac:dyDescent="0.25">
      <c r="A4" s="52"/>
      <c r="B4" s="37"/>
      <c r="C4" s="27"/>
      <c r="D4" s="27"/>
      <c r="E4" s="27"/>
      <c r="F4" s="27"/>
      <c r="G4" s="10" t="s">
        <v>422</v>
      </c>
      <c r="H4" s="11">
        <v>18</v>
      </c>
    </row>
    <row r="5" spans="1:8" x14ac:dyDescent="0.25">
      <c r="A5" s="52"/>
      <c r="B5" s="37"/>
      <c r="C5" s="27"/>
      <c r="D5" s="27"/>
      <c r="E5" s="27"/>
      <c r="F5" s="27"/>
      <c r="G5" s="10" t="s">
        <v>172</v>
      </c>
      <c r="H5" s="11">
        <v>15</v>
      </c>
    </row>
    <row r="6" spans="1:8" x14ac:dyDescent="0.25">
      <c r="A6" s="52"/>
      <c r="B6" s="37"/>
      <c r="C6" s="27"/>
      <c r="D6" s="27"/>
      <c r="E6" s="27"/>
      <c r="F6" s="27"/>
      <c r="G6" s="10" t="s">
        <v>171</v>
      </c>
      <c r="H6" s="11">
        <v>18</v>
      </c>
    </row>
    <row r="7" spans="1:8" x14ac:dyDescent="0.25">
      <c r="A7" s="52"/>
      <c r="B7" s="37"/>
      <c r="C7" s="27"/>
      <c r="D7" s="27"/>
      <c r="E7" s="27"/>
      <c r="F7" s="27"/>
      <c r="G7" s="10" t="s">
        <v>421</v>
      </c>
      <c r="H7" s="11">
        <v>15</v>
      </c>
    </row>
    <row r="8" spans="1:8" x14ac:dyDescent="0.25">
      <c r="A8" s="52"/>
      <c r="B8" s="37"/>
      <c r="C8" s="27"/>
      <c r="D8" s="27"/>
      <c r="E8" s="27"/>
      <c r="F8" s="27"/>
      <c r="G8" s="10" t="s">
        <v>420</v>
      </c>
      <c r="H8" s="11">
        <v>15</v>
      </c>
    </row>
    <row r="9" spans="1:8" x14ac:dyDescent="0.25">
      <c r="A9" s="52"/>
      <c r="B9" s="37"/>
      <c r="C9" s="27"/>
      <c r="D9" s="27"/>
      <c r="E9" s="27"/>
      <c r="F9" s="27"/>
      <c r="G9" s="10" t="s">
        <v>419</v>
      </c>
      <c r="H9" s="11">
        <v>9</v>
      </c>
    </row>
    <row r="10" spans="1:8" x14ac:dyDescent="0.25">
      <c r="A10" s="52"/>
      <c r="B10" s="37"/>
      <c r="C10" s="27"/>
      <c r="D10" s="27"/>
      <c r="E10" s="27"/>
      <c r="F10" s="27"/>
      <c r="G10" s="10" t="s">
        <v>418</v>
      </c>
      <c r="H10" s="11">
        <v>8</v>
      </c>
    </row>
    <row r="11" spans="1:8" x14ac:dyDescent="0.25">
      <c r="A11" s="52"/>
      <c r="B11" s="37"/>
      <c r="C11" s="27"/>
      <c r="D11" s="27"/>
      <c r="E11" s="27"/>
      <c r="F11" s="27"/>
      <c r="G11" s="10" t="s">
        <v>417</v>
      </c>
      <c r="H11" s="11">
        <v>9</v>
      </c>
    </row>
    <row r="12" spans="1:8" ht="31.5" x14ac:dyDescent="0.25">
      <c r="A12" s="52"/>
      <c r="B12" s="37"/>
      <c r="C12" s="27"/>
      <c r="D12" s="27"/>
      <c r="E12" s="27"/>
      <c r="F12" s="27"/>
      <c r="G12" s="10" t="s">
        <v>408</v>
      </c>
      <c r="H12" s="11">
        <v>5</v>
      </c>
    </row>
    <row r="13" spans="1:8" ht="16.5" thickBot="1" x14ac:dyDescent="0.3">
      <c r="A13" s="52"/>
      <c r="B13" s="37"/>
      <c r="C13" s="28"/>
      <c r="D13" s="28"/>
      <c r="E13" s="28"/>
      <c r="F13" s="28"/>
      <c r="G13" s="41" t="s">
        <v>8</v>
      </c>
      <c r="H13" s="43">
        <f>SUM(H3:H12)</f>
        <v>130</v>
      </c>
    </row>
    <row r="14" spans="1:8" ht="150" customHeight="1" thickBot="1" x14ac:dyDescent="0.3">
      <c r="A14" s="53"/>
      <c r="B14" s="38"/>
      <c r="C14" s="29" t="s">
        <v>416</v>
      </c>
      <c r="D14" s="29"/>
      <c r="E14" s="29"/>
      <c r="F14" s="30"/>
      <c r="G14" s="42"/>
      <c r="H14" s="44"/>
    </row>
    <row r="15" spans="1:8" x14ac:dyDescent="0.25">
      <c r="A15" s="51">
        <v>2</v>
      </c>
      <c r="B15" s="36" t="s">
        <v>361</v>
      </c>
      <c r="C15" s="26" t="s">
        <v>415</v>
      </c>
      <c r="D15" s="26" t="s">
        <v>414</v>
      </c>
      <c r="E15" s="26" t="s">
        <v>146</v>
      </c>
      <c r="F15" s="26" t="s">
        <v>413</v>
      </c>
      <c r="G15" s="39" t="s">
        <v>358</v>
      </c>
      <c r="H15" s="40"/>
    </row>
    <row r="16" spans="1:8" ht="31.5" x14ac:dyDescent="0.25">
      <c r="A16" s="52"/>
      <c r="B16" s="37"/>
      <c r="C16" s="27"/>
      <c r="D16" s="27"/>
      <c r="E16" s="27"/>
      <c r="F16" s="27"/>
      <c r="G16" s="10" t="s">
        <v>393</v>
      </c>
      <c r="H16" s="11">
        <v>10</v>
      </c>
    </row>
    <row r="17" spans="1:8" x14ac:dyDescent="0.25">
      <c r="A17" s="52"/>
      <c r="B17" s="37"/>
      <c r="C17" s="27"/>
      <c r="D17" s="27"/>
      <c r="E17" s="27"/>
      <c r="F17" s="27"/>
      <c r="G17" s="10" t="s">
        <v>357</v>
      </c>
      <c r="H17" s="11">
        <v>5</v>
      </c>
    </row>
    <row r="18" spans="1:8" x14ac:dyDescent="0.25">
      <c r="A18" s="52"/>
      <c r="B18" s="37"/>
      <c r="C18" s="27"/>
      <c r="D18" s="27"/>
      <c r="E18" s="27"/>
      <c r="F18" s="27"/>
      <c r="G18" s="10" t="s">
        <v>380</v>
      </c>
      <c r="H18" s="11">
        <v>5</v>
      </c>
    </row>
    <row r="19" spans="1:8" ht="16.5" thickBot="1" x14ac:dyDescent="0.3">
      <c r="A19" s="52"/>
      <c r="B19" s="37"/>
      <c r="C19" s="28"/>
      <c r="D19" s="28"/>
      <c r="E19" s="28"/>
      <c r="F19" s="28"/>
      <c r="G19" s="41" t="s">
        <v>8</v>
      </c>
      <c r="H19" s="61">
        <f>SUM(H16:H18)</f>
        <v>20</v>
      </c>
    </row>
    <row r="20" spans="1:8" ht="150" customHeight="1" thickBot="1" x14ac:dyDescent="0.3">
      <c r="A20" s="53"/>
      <c r="B20" s="38"/>
      <c r="C20" s="29" t="s">
        <v>412</v>
      </c>
      <c r="D20" s="29"/>
      <c r="E20" s="29"/>
      <c r="F20" s="30"/>
      <c r="G20" s="42"/>
      <c r="H20" s="62"/>
    </row>
    <row r="21" spans="1:8" x14ac:dyDescent="0.25">
      <c r="A21" s="51">
        <v>3</v>
      </c>
      <c r="B21" s="36" t="s">
        <v>411</v>
      </c>
      <c r="C21" s="26" t="s">
        <v>410</v>
      </c>
      <c r="D21" s="26" t="s">
        <v>333</v>
      </c>
      <c r="E21" s="26" t="s">
        <v>409</v>
      </c>
      <c r="F21" s="26" t="s">
        <v>331</v>
      </c>
      <c r="G21" s="39" t="s">
        <v>144</v>
      </c>
      <c r="H21" s="40"/>
    </row>
    <row r="22" spans="1:8" ht="31.5" x14ac:dyDescent="0.25">
      <c r="A22" s="52"/>
      <c r="B22" s="37"/>
      <c r="C22" s="27"/>
      <c r="D22" s="27"/>
      <c r="E22" s="27"/>
      <c r="F22" s="27"/>
      <c r="G22" s="10" t="s">
        <v>408</v>
      </c>
      <c r="H22" s="11">
        <v>4</v>
      </c>
    </row>
    <row r="23" spans="1:8" ht="75.75" customHeight="1" thickBot="1" x14ac:dyDescent="0.3">
      <c r="A23" s="52"/>
      <c r="B23" s="37"/>
      <c r="C23" s="28"/>
      <c r="D23" s="28"/>
      <c r="E23" s="28"/>
      <c r="F23" s="28"/>
      <c r="G23" s="41" t="s">
        <v>8</v>
      </c>
      <c r="H23" s="61">
        <f>SUM(H22:H22,)</f>
        <v>4</v>
      </c>
    </row>
    <row r="24" spans="1:8" ht="150" customHeight="1" thickBot="1" x14ac:dyDescent="0.3">
      <c r="A24" s="53"/>
      <c r="B24" s="38"/>
      <c r="C24" s="29" t="s">
        <v>407</v>
      </c>
      <c r="D24" s="29"/>
      <c r="E24" s="29"/>
      <c r="F24" s="30"/>
      <c r="G24" s="42"/>
      <c r="H24" s="62"/>
    </row>
    <row r="25" spans="1:8" x14ac:dyDescent="0.25">
      <c r="A25" s="51">
        <v>4</v>
      </c>
      <c r="B25" s="36" t="s">
        <v>406</v>
      </c>
      <c r="C25" s="26" t="s">
        <v>170</v>
      </c>
      <c r="D25" s="26" t="s">
        <v>169</v>
      </c>
      <c r="E25" s="26" t="s">
        <v>405</v>
      </c>
      <c r="F25" s="26" t="s">
        <v>404</v>
      </c>
      <c r="G25" s="39" t="s">
        <v>403</v>
      </c>
      <c r="H25" s="40"/>
    </row>
    <row r="26" spans="1:8" ht="16.5" thickBot="1" x14ac:dyDescent="0.3">
      <c r="A26" s="52"/>
      <c r="B26" s="37"/>
      <c r="C26" s="27"/>
      <c r="D26" s="27"/>
      <c r="E26" s="27"/>
      <c r="F26" s="27"/>
      <c r="G26" s="10" t="s">
        <v>402</v>
      </c>
      <c r="H26" s="11">
        <v>166</v>
      </c>
    </row>
    <row r="27" spans="1:8" x14ac:dyDescent="0.25">
      <c r="A27" s="52"/>
      <c r="B27" s="37"/>
      <c r="C27" s="27"/>
      <c r="D27" s="27"/>
      <c r="E27" s="27"/>
      <c r="F27" s="27"/>
      <c r="G27" s="39" t="s">
        <v>401</v>
      </c>
      <c r="H27" s="40"/>
    </row>
    <row r="28" spans="1:8" ht="31.5" x14ac:dyDescent="0.25">
      <c r="A28" s="52"/>
      <c r="B28" s="37"/>
      <c r="C28" s="27"/>
      <c r="D28" s="27"/>
      <c r="E28" s="27"/>
      <c r="F28" s="27"/>
      <c r="G28" s="10" t="s">
        <v>400</v>
      </c>
      <c r="H28" s="11">
        <v>109</v>
      </c>
    </row>
    <row r="29" spans="1:8" ht="105.75" customHeight="1" thickBot="1" x14ac:dyDescent="0.3">
      <c r="A29" s="52"/>
      <c r="B29" s="37"/>
      <c r="C29" s="28"/>
      <c r="D29" s="28"/>
      <c r="E29" s="28"/>
      <c r="F29" s="28"/>
      <c r="G29" s="41" t="s">
        <v>8</v>
      </c>
      <c r="H29" s="61">
        <f>SUM(H26:H26,H28:H28)</f>
        <v>275</v>
      </c>
    </row>
    <row r="30" spans="1:8" ht="150" customHeight="1" thickBot="1" x14ac:dyDescent="0.3">
      <c r="A30" s="53"/>
      <c r="B30" s="38"/>
      <c r="C30" s="29" t="s">
        <v>399</v>
      </c>
      <c r="D30" s="29"/>
      <c r="E30" s="29"/>
      <c r="F30" s="30"/>
      <c r="G30" s="42"/>
      <c r="H30" s="62"/>
    </row>
    <row r="31" spans="1:8" x14ac:dyDescent="0.25">
      <c r="A31" s="51">
        <v>5</v>
      </c>
      <c r="B31" s="36" t="s">
        <v>372</v>
      </c>
      <c r="C31" s="26" t="s">
        <v>168</v>
      </c>
      <c r="D31" s="26" t="s">
        <v>398</v>
      </c>
      <c r="E31" s="26" t="s">
        <v>142</v>
      </c>
      <c r="F31" s="26" t="s">
        <v>397</v>
      </c>
      <c r="G31" s="39" t="s">
        <v>371</v>
      </c>
      <c r="H31" s="40"/>
    </row>
    <row r="32" spans="1:8" x14ac:dyDescent="0.25">
      <c r="A32" s="52"/>
      <c r="B32" s="37"/>
      <c r="C32" s="27"/>
      <c r="D32" s="27"/>
      <c r="E32" s="27"/>
      <c r="F32" s="27"/>
      <c r="G32" s="10" t="s">
        <v>160</v>
      </c>
      <c r="H32" s="11">
        <v>30</v>
      </c>
    </row>
    <row r="33" spans="1:8" ht="31.5" x14ac:dyDescent="0.25">
      <c r="A33" s="52"/>
      <c r="B33" s="37"/>
      <c r="C33" s="27"/>
      <c r="D33" s="27"/>
      <c r="E33" s="27"/>
      <c r="F33" s="27"/>
      <c r="G33" s="10" t="s">
        <v>388</v>
      </c>
      <c r="H33" s="11">
        <v>21</v>
      </c>
    </row>
    <row r="34" spans="1:8" x14ac:dyDescent="0.25">
      <c r="A34" s="52"/>
      <c r="B34" s="37"/>
      <c r="C34" s="27"/>
      <c r="D34" s="27"/>
      <c r="E34" s="27"/>
      <c r="F34" s="27"/>
      <c r="G34" s="10" t="s">
        <v>370</v>
      </c>
      <c r="H34" s="11">
        <v>24</v>
      </c>
    </row>
    <row r="35" spans="1:8" ht="16.5" thickBot="1" x14ac:dyDescent="0.3">
      <c r="A35" s="52"/>
      <c r="B35" s="37"/>
      <c r="C35" s="28"/>
      <c r="D35" s="28"/>
      <c r="E35" s="28"/>
      <c r="F35" s="28"/>
      <c r="G35" s="41" t="s">
        <v>8</v>
      </c>
      <c r="H35" s="61">
        <f>SUM(H32:H34)</f>
        <v>75</v>
      </c>
    </row>
    <row r="36" spans="1:8" ht="150" customHeight="1" thickBot="1" x14ac:dyDescent="0.3">
      <c r="A36" s="53"/>
      <c r="B36" s="38"/>
      <c r="C36" s="29" t="s">
        <v>396</v>
      </c>
      <c r="D36" s="29"/>
      <c r="E36" s="29"/>
      <c r="F36" s="30"/>
      <c r="G36" s="42"/>
      <c r="H36" s="62"/>
    </row>
    <row r="37" spans="1:8" x14ac:dyDescent="0.25">
      <c r="A37" s="51">
        <v>6</v>
      </c>
      <c r="B37" s="36" t="s">
        <v>361</v>
      </c>
      <c r="C37" s="26" t="s">
        <v>395</v>
      </c>
      <c r="D37" s="26" t="s">
        <v>394</v>
      </c>
      <c r="E37" s="26" t="s">
        <v>308</v>
      </c>
      <c r="F37" s="26" t="s">
        <v>307</v>
      </c>
      <c r="G37" s="39" t="s">
        <v>358</v>
      </c>
      <c r="H37" s="40"/>
    </row>
    <row r="38" spans="1:8" ht="31.5" x14ac:dyDescent="0.25">
      <c r="A38" s="52"/>
      <c r="B38" s="37"/>
      <c r="C38" s="27"/>
      <c r="D38" s="27"/>
      <c r="E38" s="27"/>
      <c r="F38" s="27"/>
      <c r="G38" s="10" t="s">
        <v>393</v>
      </c>
      <c r="H38" s="11">
        <v>10</v>
      </c>
    </row>
    <row r="39" spans="1:8" ht="96" customHeight="1" thickBot="1" x14ac:dyDescent="0.3">
      <c r="A39" s="52"/>
      <c r="B39" s="37"/>
      <c r="C39" s="28"/>
      <c r="D39" s="28"/>
      <c r="E39" s="28"/>
      <c r="F39" s="28"/>
      <c r="G39" s="41" t="s">
        <v>8</v>
      </c>
      <c r="H39" s="61">
        <f>SUM(H38:H38)</f>
        <v>10</v>
      </c>
    </row>
    <row r="40" spans="1:8" ht="150" customHeight="1" thickBot="1" x14ac:dyDescent="0.3">
      <c r="A40" s="53"/>
      <c r="B40" s="38"/>
      <c r="C40" s="29" t="s">
        <v>392</v>
      </c>
      <c r="D40" s="29"/>
      <c r="E40" s="29"/>
      <c r="F40" s="30"/>
      <c r="G40" s="42"/>
      <c r="H40" s="62"/>
    </row>
    <row r="41" spans="1:8" x14ac:dyDescent="0.25">
      <c r="A41" s="51">
        <v>7</v>
      </c>
      <c r="B41" s="36" t="s">
        <v>372</v>
      </c>
      <c r="C41" s="26" t="s">
        <v>391</v>
      </c>
      <c r="D41" s="26" t="s">
        <v>390</v>
      </c>
      <c r="E41" s="26" t="s">
        <v>167</v>
      </c>
      <c r="F41" s="26" t="s">
        <v>389</v>
      </c>
      <c r="G41" s="39" t="s">
        <v>371</v>
      </c>
      <c r="H41" s="40"/>
    </row>
    <row r="42" spans="1:8" x14ac:dyDescent="0.25">
      <c r="A42" s="52"/>
      <c r="B42" s="37"/>
      <c r="C42" s="27"/>
      <c r="D42" s="27"/>
      <c r="E42" s="27"/>
      <c r="F42" s="27"/>
      <c r="G42" s="10" t="s">
        <v>160</v>
      </c>
      <c r="H42" s="11">
        <v>30</v>
      </c>
    </row>
    <row r="43" spans="1:8" ht="31.5" x14ac:dyDescent="0.25">
      <c r="A43" s="52"/>
      <c r="B43" s="37"/>
      <c r="C43" s="27"/>
      <c r="D43" s="27"/>
      <c r="E43" s="27"/>
      <c r="F43" s="27"/>
      <c r="G43" s="10" t="s">
        <v>388</v>
      </c>
      <c r="H43" s="11">
        <v>21</v>
      </c>
    </row>
    <row r="44" spans="1:8" ht="77.25" customHeight="1" thickBot="1" x14ac:dyDescent="0.3">
      <c r="A44" s="52"/>
      <c r="B44" s="37"/>
      <c r="C44" s="28"/>
      <c r="D44" s="28"/>
      <c r="E44" s="28"/>
      <c r="F44" s="28"/>
      <c r="G44" s="41" t="s">
        <v>8</v>
      </c>
      <c r="H44" s="61">
        <f>SUM(H42:H43,)</f>
        <v>51</v>
      </c>
    </row>
    <row r="45" spans="1:8" ht="150" customHeight="1" thickBot="1" x14ac:dyDescent="0.3">
      <c r="A45" s="53"/>
      <c r="B45" s="38"/>
      <c r="C45" s="29" t="s">
        <v>387</v>
      </c>
      <c r="D45" s="29"/>
      <c r="E45" s="29"/>
      <c r="F45" s="30"/>
      <c r="G45" s="42"/>
      <c r="H45" s="62"/>
    </row>
    <row r="46" spans="1:8" x14ac:dyDescent="0.25">
      <c r="A46" s="51">
        <v>8</v>
      </c>
      <c r="B46" s="36" t="s">
        <v>378</v>
      </c>
      <c r="C46" s="26" t="s">
        <v>386</v>
      </c>
      <c r="D46" s="26" t="s">
        <v>166</v>
      </c>
      <c r="E46" s="26" t="s">
        <v>137</v>
      </c>
      <c r="F46" s="26" t="s">
        <v>385</v>
      </c>
      <c r="G46" s="39" t="s">
        <v>375</v>
      </c>
      <c r="H46" s="40"/>
    </row>
    <row r="47" spans="1:8" ht="63" x14ac:dyDescent="0.25">
      <c r="A47" s="52"/>
      <c r="B47" s="37"/>
      <c r="C47" s="27"/>
      <c r="D47" s="27"/>
      <c r="E47" s="27"/>
      <c r="F47" s="27"/>
      <c r="G47" s="20" t="s">
        <v>384</v>
      </c>
      <c r="H47" s="11">
        <v>196</v>
      </c>
    </row>
    <row r="48" spans="1:8" ht="47.25" x14ac:dyDescent="0.25">
      <c r="A48" s="52"/>
      <c r="B48" s="37"/>
      <c r="C48" s="27"/>
      <c r="D48" s="27"/>
      <c r="E48" s="27"/>
      <c r="F48" s="27"/>
      <c r="G48" s="20" t="s">
        <v>383</v>
      </c>
      <c r="H48" s="11">
        <v>133</v>
      </c>
    </row>
    <row r="49" spans="1:8" ht="31.5" x14ac:dyDescent="0.25">
      <c r="A49" s="52"/>
      <c r="B49" s="37"/>
      <c r="C49" s="27"/>
      <c r="D49" s="27"/>
      <c r="E49" s="27"/>
      <c r="F49" s="27"/>
      <c r="G49" s="20" t="s">
        <v>164</v>
      </c>
      <c r="H49" s="11">
        <v>94</v>
      </c>
    </row>
    <row r="50" spans="1:8" ht="31.5" x14ac:dyDescent="0.25">
      <c r="A50" s="52"/>
      <c r="B50" s="37"/>
      <c r="C50" s="27"/>
      <c r="D50" s="27"/>
      <c r="E50" s="27"/>
      <c r="F50" s="27"/>
      <c r="G50" s="20" t="s">
        <v>155</v>
      </c>
      <c r="H50" s="11">
        <v>82</v>
      </c>
    </row>
    <row r="51" spans="1:8" ht="31.5" x14ac:dyDescent="0.25">
      <c r="A51" s="52"/>
      <c r="B51" s="37"/>
      <c r="C51" s="27"/>
      <c r="D51" s="27"/>
      <c r="E51" s="27"/>
      <c r="F51" s="27"/>
      <c r="G51" s="20" t="s">
        <v>154</v>
      </c>
      <c r="H51" s="11">
        <v>104</v>
      </c>
    </row>
    <row r="52" spans="1:8" x14ac:dyDescent="0.25">
      <c r="A52" s="52"/>
      <c r="B52" s="37"/>
      <c r="C52" s="27"/>
      <c r="D52" s="27"/>
      <c r="E52" s="27"/>
      <c r="F52" s="27"/>
      <c r="G52" s="20" t="s">
        <v>153</v>
      </c>
      <c r="H52" s="11">
        <v>114</v>
      </c>
    </row>
    <row r="53" spans="1:8" x14ac:dyDescent="0.25">
      <c r="A53" s="52"/>
      <c r="B53" s="37"/>
      <c r="C53" s="27"/>
      <c r="D53" s="27"/>
      <c r="E53" s="27"/>
      <c r="F53" s="27"/>
      <c r="G53" s="20" t="s">
        <v>131</v>
      </c>
      <c r="H53" s="11">
        <v>32</v>
      </c>
    </row>
    <row r="54" spans="1:8" ht="16.5" thickBot="1" x14ac:dyDescent="0.3">
      <c r="A54" s="52"/>
      <c r="B54" s="37"/>
      <c r="C54" s="28"/>
      <c r="D54" s="28"/>
      <c r="E54" s="28"/>
      <c r="F54" s="28"/>
      <c r="G54" s="41" t="s">
        <v>8</v>
      </c>
      <c r="H54" s="61">
        <f>SUM(H47:H53,)</f>
        <v>755</v>
      </c>
    </row>
    <row r="55" spans="1:8" ht="150" customHeight="1" thickBot="1" x14ac:dyDescent="0.3">
      <c r="A55" s="53"/>
      <c r="B55" s="38"/>
      <c r="C55" s="29" t="s">
        <v>382</v>
      </c>
      <c r="D55" s="29"/>
      <c r="E55" s="29"/>
      <c r="F55" s="30"/>
      <c r="G55" s="42"/>
      <c r="H55" s="62"/>
    </row>
    <row r="56" spans="1:8" x14ac:dyDescent="0.25">
      <c r="A56" s="51">
        <v>9</v>
      </c>
      <c r="B56" s="36" t="s">
        <v>378</v>
      </c>
      <c r="C56" s="26" t="s">
        <v>163</v>
      </c>
      <c r="D56" s="26" t="s">
        <v>381</v>
      </c>
      <c r="E56" s="26" t="s">
        <v>134</v>
      </c>
      <c r="F56" s="26" t="s">
        <v>288</v>
      </c>
      <c r="G56" s="39" t="s">
        <v>375</v>
      </c>
      <c r="H56" s="40"/>
    </row>
    <row r="57" spans="1:8" ht="16.5" thickBot="1" x14ac:dyDescent="0.3">
      <c r="A57" s="52"/>
      <c r="B57" s="37"/>
      <c r="C57" s="27"/>
      <c r="D57" s="27"/>
      <c r="E57" s="27"/>
      <c r="F57" s="27"/>
      <c r="G57" s="10" t="s">
        <v>131</v>
      </c>
      <c r="H57" s="11">
        <v>32</v>
      </c>
    </row>
    <row r="58" spans="1:8" x14ac:dyDescent="0.25">
      <c r="A58" s="52"/>
      <c r="B58" s="37"/>
      <c r="C58" s="27"/>
      <c r="D58" s="27"/>
      <c r="E58" s="27"/>
      <c r="F58" s="27"/>
      <c r="G58" s="39" t="s">
        <v>358</v>
      </c>
      <c r="H58" s="40"/>
    </row>
    <row r="59" spans="1:8" x14ac:dyDescent="0.25">
      <c r="A59" s="52"/>
      <c r="B59" s="37"/>
      <c r="C59" s="27"/>
      <c r="D59" s="27"/>
      <c r="E59" s="27"/>
      <c r="F59" s="27"/>
      <c r="G59" s="10" t="s">
        <v>380</v>
      </c>
      <c r="H59" s="11">
        <v>5</v>
      </c>
    </row>
    <row r="60" spans="1:8" ht="16.5" thickBot="1" x14ac:dyDescent="0.3">
      <c r="A60" s="52"/>
      <c r="B60" s="37"/>
      <c r="C60" s="28"/>
      <c r="D60" s="28"/>
      <c r="E60" s="28"/>
      <c r="F60" s="28"/>
      <c r="G60" s="41" t="s">
        <v>8</v>
      </c>
      <c r="H60" s="61">
        <f>SUM(H57:H57,H59:H59,)</f>
        <v>37</v>
      </c>
    </row>
    <row r="61" spans="1:8" ht="150" customHeight="1" thickBot="1" x14ac:dyDescent="0.3">
      <c r="A61" s="53"/>
      <c r="B61" s="38"/>
      <c r="C61" s="29" t="s">
        <v>379</v>
      </c>
      <c r="D61" s="29"/>
      <c r="E61" s="29"/>
      <c r="F61" s="30"/>
      <c r="G61" s="42"/>
      <c r="H61" s="62"/>
    </row>
    <row r="62" spans="1:8" x14ac:dyDescent="0.25">
      <c r="A62" s="51">
        <v>10</v>
      </c>
      <c r="B62" s="36" t="s">
        <v>378</v>
      </c>
      <c r="C62" s="26" t="s">
        <v>377</v>
      </c>
      <c r="D62" s="26" t="s">
        <v>376</v>
      </c>
      <c r="E62" s="26" t="s">
        <v>281</v>
      </c>
      <c r="F62" s="26" t="s">
        <v>280</v>
      </c>
      <c r="G62" s="39" t="s">
        <v>375</v>
      </c>
      <c r="H62" s="40"/>
    </row>
    <row r="63" spans="1:8" x14ac:dyDescent="0.25">
      <c r="A63" s="52"/>
      <c r="B63" s="37"/>
      <c r="C63" s="27"/>
      <c r="D63" s="27"/>
      <c r="E63" s="27"/>
      <c r="F63" s="27"/>
      <c r="G63" s="10" t="s">
        <v>131</v>
      </c>
      <c r="H63" s="11">
        <v>32</v>
      </c>
    </row>
    <row r="64" spans="1:8" ht="108" customHeight="1" thickBot="1" x14ac:dyDescent="0.3">
      <c r="A64" s="52"/>
      <c r="B64" s="37"/>
      <c r="C64" s="28"/>
      <c r="D64" s="28"/>
      <c r="E64" s="28"/>
      <c r="F64" s="28"/>
      <c r="G64" s="41" t="s">
        <v>8</v>
      </c>
      <c r="H64" s="61">
        <f>SUM(H63:H63,)</f>
        <v>32</v>
      </c>
    </row>
    <row r="65" spans="1:8" ht="150" customHeight="1" thickBot="1" x14ac:dyDescent="0.3">
      <c r="A65" s="53"/>
      <c r="B65" s="38"/>
      <c r="C65" s="29" t="s">
        <v>374</v>
      </c>
      <c r="D65" s="29"/>
      <c r="E65" s="29"/>
      <c r="F65" s="30"/>
      <c r="G65" s="42"/>
      <c r="H65" s="62"/>
    </row>
    <row r="66" spans="1:8" x14ac:dyDescent="0.25">
      <c r="A66" s="51">
        <v>11</v>
      </c>
      <c r="B66" s="36" t="s">
        <v>372</v>
      </c>
      <c r="C66" s="26" t="s">
        <v>162</v>
      </c>
      <c r="D66" s="26" t="s">
        <v>161</v>
      </c>
      <c r="E66" s="26" t="s">
        <v>132</v>
      </c>
      <c r="F66" s="26" t="s">
        <v>268</v>
      </c>
      <c r="G66" s="39" t="s">
        <v>371</v>
      </c>
      <c r="H66" s="40"/>
    </row>
    <row r="67" spans="1:8" x14ac:dyDescent="0.25">
      <c r="A67" s="52"/>
      <c r="B67" s="37"/>
      <c r="C67" s="27"/>
      <c r="D67" s="27"/>
      <c r="E67" s="27"/>
      <c r="F67" s="27"/>
      <c r="G67" s="10" t="s">
        <v>370</v>
      </c>
      <c r="H67" s="11">
        <v>24</v>
      </c>
    </row>
    <row r="68" spans="1:8" ht="107.25" customHeight="1" thickBot="1" x14ac:dyDescent="0.3">
      <c r="A68" s="52"/>
      <c r="B68" s="37"/>
      <c r="C68" s="28"/>
      <c r="D68" s="28"/>
      <c r="E68" s="28"/>
      <c r="F68" s="28"/>
      <c r="G68" s="41" t="s">
        <v>8</v>
      </c>
      <c r="H68" s="61">
        <f>SUM(H67:H67,)</f>
        <v>24</v>
      </c>
    </row>
    <row r="69" spans="1:8" ht="150" customHeight="1" thickBot="1" x14ac:dyDescent="0.3">
      <c r="A69" s="53"/>
      <c r="B69" s="38"/>
      <c r="C69" s="29" t="s">
        <v>373</v>
      </c>
      <c r="D69" s="29"/>
      <c r="E69" s="29"/>
      <c r="F69" s="30"/>
      <c r="G69" s="42"/>
      <c r="H69" s="62"/>
    </row>
    <row r="70" spans="1:8" x14ac:dyDescent="0.25">
      <c r="A70" s="51">
        <v>12</v>
      </c>
      <c r="B70" s="36" t="s">
        <v>372</v>
      </c>
      <c r="C70" s="26" t="s">
        <v>159</v>
      </c>
      <c r="D70" s="26" t="s">
        <v>158</v>
      </c>
      <c r="E70" s="26" t="s">
        <v>157</v>
      </c>
      <c r="F70" s="26"/>
      <c r="G70" s="39" t="s">
        <v>371</v>
      </c>
      <c r="H70" s="40"/>
    </row>
    <row r="71" spans="1:8" x14ac:dyDescent="0.25">
      <c r="A71" s="52"/>
      <c r="B71" s="37"/>
      <c r="C71" s="27"/>
      <c r="D71" s="27"/>
      <c r="E71" s="27"/>
      <c r="F71" s="27"/>
      <c r="G71" s="10" t="s">
        <v>370</v>
      </c>
      <c r="H71" s="11">
        <v>24</v>
      </c>
    </row>
    <row r="72" spans="1:8" ht="121.5" customHeight="1" thickBot="1" x14ac:dyDescent="0.3">
      <c r="A72" s="52"/>
      <c r="B72" s="37"/>
      <c r="C72" s="28"/>
      <c r="D72" s="28"/>
      <c r="E72" s="28"/>
      <c r="F72" s="28"/>
      <c r="G72" s="41" t="s">
        <v>8</v>
      </c>
      <c r="H72" s="61">
        <f>SUM(H71:H71,)</f>
        <v>24</v>
      </c>
    </row>
    <row r="73" spans="1:8" ht="150" customHeight="1" thickBot="1" x14ac:dyDescent="0.3">
      <c r="A73" s="53"/>
      <c r="B73" s="38"/>
      <c r="C73" s="29" t="s">
        <v>369</v>
      </c>
      <c r="D73" s="29"/>
      <c r="E73" s="29"/>
      <c r="F73" s="30"/>
      <c r="G73" s="42"/>
      <c r="H73" s="62"/>
    </row>
    <row r="74" spans="1:8" x14ac:dyDescent="0.25">
      <c r="A74" s="51">
        <v>13</v>
      </c>
      <c r="B74" s="36" t="s">
        <v>361</v>
      </c>
      <c r="C74" s="26" t="s">
        <v>368</v>
      </c>
      <c r="D74" s="26" t="s">
        <v>367</v>
      </c>
      <c r="E74" s="26" t="s">
        <v>255</v>
      </c>
      <c r="F74" s="26" t="s">
        <v>366</v>
      </c>
      <c r="G74" s="39" t="s">
        <v>358</v>
      </c>
      <c r="H74" s="40"/>
    </row>
    <row r="75" spans="1:8" x14ac:dyDescent="0.25">
      <c r="A75" s="52"/>
      <c r="B75" s="37"/>
      <c r="C75" s="27"/>
      <c r="D75" s="27"/>
      <c r="E75" s="27"/>
      <c r="F75" s="27"/>
      <c r="G75" s="10" t="s">
        <v>357</v>
      </c>
      <c r="H75" s="11">
        <v>5</v>
      </c>
    </row>
    <row r="76" spans="1:8" ht="80.25" customHeight="1" thickBot="1" x14ac:dyDescent="0.3">
      <c r="A76" s="52"/>
      <c r="B76" s="37"/>
      <c r="C76" s="28"/>
      <c r="D76" s="28"/>
      <c r="E76" s="28"/>
      <c r="F76" s="28"/>
      <c r="G76" s="41" t="s">
        <v>8</v>
      </c>
      <c r="H76" s="61">
        <f>SUM(H75:H75,)</f>
        <v>5</v>
      </c>
    </row>
    <row r="77" spans="1:8" ht="150" customHeight="1" thickBot="1" x14ac:dyDescent="0.3">
      <c r="A77" s="53"/>
      <c r="B77" s="38"/>
      <c r="C77" s="29" t="s">
        <v>365</v>
      </c>
      <c r="D77" s="29"/>
      <c r="E77" s="29"/>
      <c r="F77" s="30"/>
      <c r="G77" s="42"/>
      <c r="H77" s="62"/>
    </row>
    <row r="78" spans="1:8" x14ac:dyDescent="0.25">
      <c r="A78" s="51">
        <v>14</v>
      </c>
      <c r="B78" s="36" t="s">
        <v>361</v>
      </c>
      <c r="C78" s="26" t="s">
        <v>364</v>
      </c>
      <c r="D78" s="26" t="s">
        <v>251</v>
      </c>
      <c r="E78" s="26" t="s">
        <v>250</v>
      </c>
      <c r="F78" s="26" t="s">
        <v>363</v>
      </c>
      <c r="G78" s="39" t="s">
        <v>358</v>
      </c>
      <c r="H78" s="40"/>
    </row>
    <row r="79" spans="1:8" x14ac:dyDescent="0.25">
      <c r="A79" s="52"/>
      <c r="B79" s="37"/>
      <c r="C79" s="27"/>
      <c r="D79" s="27"/>
      <c r="E79" s="27"/>
      <c r="F79" s="27"/>
      <c r="G79" s="10" t="s">
        <v>357</v>
      </c>
      <c r="H79" s="11">
        <v>5</v>
      </c>
    </row>
    <row r="80" spans="1:8" ht="123.75" customHeight="1" thickBot="1" x14ac:dyDescent="0.3">
      <c r="A80" s="52"/>
      <c r="B80" s="37"/>
      <c r="C80" s="28"/>
      <c r="D80" s="28"/>
      <c r="E80" s="28"/>
      <c r="F80" s="28"/>
      <c r="G80" s="41" t="s">
        <v>8</v>
      </c>
      <c r="H80" s="61">
        <f>SUM(H79:H79,)</f>
        <v>5</v>
      </c>
    </row>
    <row r="81" spans="1:10" ht="150" customHeight="1" thickBot="1" x14ac:dyDescent="0.3">
      <c r="A81" s="53"/>
      <c r="B81" s="38"/>
      <c r="C81" s="29" t="s">
        <v>362</v>
      </c>
      <c r="D81" s="29"/>
      <c r="E81" s="29"/>
      <c r="F81" s="30"/>
      <c r="G81" s="42"/>
      <c r="H81" s="62"/>
    </row>
    <row r="82" spans="1:10" x14ac:dyDescent="0.25">
      <c r="A82" s="51">
        <v>15</v>
      </c>
      <c r="B82" s="36" t="s">
        <v>361</v>
      </c>
      <c r="C82" s="26" t="s">
        <v>360</v>
      </c>
      <c r="D82" s="26" t="s">
        <v>245</v>
      </c>
      <c r="E82" s="26" t="s">
        <v>359</v>
      </c>
      <c r="F82" s="26" t="s">
        <v>243</v>
      </c>
      <c r="G82" s="39" t="s">
        <v>358</v>
      </c>
      <c r="H82" s="40"/>
    </row>
    <row r="83" spans="1:10" x14ac:dyDescent="0.25">
      <c r="A83" s="52"/>
      <c r="B83" s="37"/>
      <c r="C83" s="27"/>
      <c r="D83" s="27"/>
      <c r="E83" s="27"/>
      <c r="F83" s="27"/>
      <c r="G83" s="10" t="s">
        <v>357</v>
      </c>
      <c r="H83" s="11">
        <v>5</v>
      </c>
    </row>
    <row r="84" spans="1:10" ht="106.5" customHeight="1" thickBot="1" x14ac:dyDescent="0.3">
      <c r="A84" s="52"/>
      <c r="B84" s="37"/>
      <c r="C84" s="28"/>
      <c r="D84" s="28"/>
      <c r="E84" s="28"/>
      <c r="F84" s="28"/>
      <c r="G84" s="41" t="s">
        <v>8</v>
      </c>
      <c r="H84" s="61">
        <f>SUM(H83:H83,)</f>
        <v>5</v>
      </c>
    </row>
    <row r="85" spans="1:10" ht="150" customHeight="1" thickBot="1" x14ac:dyDescent="0.3">
      <c r="A85" s="53"/>
      <c r="B85" s="38"/>
      <c r="C85" s="29" t="s">
        <v>356</v>
      </c>
      <c r="D85" s="29"/>
      <c r="E85" s="29"/>
      <c r="F85" s="30"/>
      <c r="G85" s="42"/>
      <c r="H85" s="62"/>
    </row>
    <row r="86" spans="1:10" ht="16.5" thickBot="1" x14ac:dyDescent="0.3">
      <c r="A86" s="45" t="s">
        <v>130</v>
      </c>
      <c r="B86" s="46"/>
      <c r="C86" s="46"/>
      <c r="D86" s="46"/>
      <c r="E86" s="47"/>
      <c r="F86" s="48">
        <f>H84+H80+H76+H72+H68+H64+H60+H54+H44+H39+H35+H29+H23+H19+H13</f>
        <v>1452</v>
      </c>
      <c r="G86" s="49"/>
      <c r="H86" s="50"/>
      <c r="J86" s="15"/>
    </row>
    <row r="87" spans="1:10" ht="200.1" customHeight="1" thickBot="1" x14ac:dyDescent="0.3">
      <c r="A87" s="57" t="s">
        <v>9</v>
      </c>
      <c r="B87" s="32"/>
      <c r="C87" s="33" t="s">
        <v>355</v>
      </c>
      <c r="D87" s="34"/>
      <c r="E87" s="34"/>
      <c r="F87" s="35"/>
      <c r="G87" s="12" t="s">
        <v>353</v>
      </c>
      <c r="H87" s="13" t="s">
        <v>352</v>
      </c>
    </row>
    <row r="88" spans="1:10" ht="200.1" customHeight="1" thickBot="1" x14ac:dyDescent="0.3">
      <c r="A88" s="57" t="s">
        <v>9</v>
      </c>
      <c r="B88" s="32"/>
      <c r="C88" s="33" t="s">
        <v>354</v>
      </c>
      <c r="D88" s="34"/>
      <c r="E88" s="34"/>
      <c r="F88" s="35"/>
      <c r="G88" s="12" t="s">
        <v>353</v>
      </c>
      <c r="H88" s="13" t="s">
        <v>352</v>
      </c>
    </row>
  </sheetData>
  <sheetProtection algorithmName="SHA-512" hashValue="ObvDGt27wIFKp0Johs8P5xpH6YPFO/eJLRzmg8X6hO5Ah22bNInCyV5O4Wgh5LUhZkZZVe6PQFK3QT/eQYZOlA==" saltValue="UPdq8cSiDpVx9wfBIrwovg==" spinCount="100000" sheet="1" formatCells="0" formatColumns="0" formatRows="0" insertColumns="0" insertRows="0" insertHyperlinks="0" sort="0" autoFilter="0" pivotTables="0"/>
  <autoFilter ref="A1:H424" xr:uid="{00000000-0009-0000-0000-000000000000}"/>
  <mergeCells count="158">
    <mergeCell ref="G62:H62"/>
    <mergeCell ref="G64:G65"/>
    <mergeCell ref="H64:H65"/>
    <mergeCell ref="C65:F65"/>
    <mergeCell ref="G66:H66"/>
    <mergeCell ref="C66:C68"/>
    <mergeCell ref="D66:D68"/>
    <mergeCell ref="C62:C64"/>
    <mergeCell ref="D62:D64"/>
    <mergeCell ref="E62:E64"/>
    <mergeCell ref="F62:F64"/>
    <mergeCell ref="E25:E29"/>
    <mergeCell ref="F25:F29"/>
    <mergeCell ref="C31:C35"/>
    <mergeCell ref="D31:D35"/>
    <mergeCell ref="E31:E35"/>
    <mergeCell ref="F31:F35"/>
    <mergeCell ref="G46:H46"/>
    <mergeCell ref="G54:G55"/>
    <mergeCell ref="H54:H55"/>
    <mergeCell ref="C55:F55"/>
    <mergeCell ref="C46:C54"/>
    <mergeCell ref="D46:D54"/>
    <mergeCell ref="E46:E54"/>
    <mergeCell ref="F46:F54"/>
    <mergeCell ref="B56:B61"/>
    <mergeCell ref="G56:H56"/>
    <mergeCell ref="G58:H58"/>
    <mergeCell ref="G60:G61"/>
    <mergeCell ref="H60:H61"/>
    <mergeCell ref="C61:F61"/>
    <mergeCell ref="C56:C60"/>
    <mergeCell ref="D56:D60"/>
    <mergeCell ref="E56:E60"/>
    <mergeCell ref="F56:F60"/>
    <mergeCell ref="A74:A77"/>
    <mergeCell ref="A78:A81"/>
    <mergeCell ref="A82:A85"/>
    <mergeCell ref="B21:B24"/>
    <mergeCell ref="B70:B73"/>
    <mergeCell ref="B25:B30"/>
    <mergeCell ref="B37:B40"/>
    <mergeCell ref="A56:A61"/>
    <mergeCell ref="A62:A65"/>
    <mergeCell ref="B46:B55"/>
    <mergeCell ref="B62:B65"/>
    <mergeCell ref="B66:B69"/>
    <mergeCell ref="B74:B77"/>
    <mergeCell ref="B41:B45"/>
    <mergeCell ref="G41:H41"/>
    <mergeCell ref="G44:G45"/>
    <mergeCell ref="H44:H45"/>
    <mergeCell ref="C45:F45"/>
    <mergeCell ref="C41:C44"/>
    <mergeCell ref="G25:H25"/>
    <mergeCell ref="G27:H27"/>
    <mergeCell ref="G29:G30"/>
    <mergeCell ref="H29:H30"/>
    <mergeCell ref="C30:F30"/>
    <mergeCell ref="B31:B36"/>
    <mergeCell ref="G31:H31"/>
    <mergeCell ref="C25:C29"/>
    <mergeCell ref="D25:D29"/>
    <mergeCell ref="G35:G36"/>
    <mergeCell ref="C37:C39"/>
    <mergeCell ref="D37:D39"/>
    <mergeCell ref="E37:E39"/>
    <mergeCell ref="F37:F39"/>
    <mergeCell ref="A2:A14"/>
    <mergeCell ref="A15:A20"/>
    <mergeCell ref="A21:A24"/>
    <mergeCell ref="A66:A69"/>
    <mergeCell ref="A70:A73"/>
    <mergeCell ref="A25:A30"/>
    <mergeCell ref="A31:A36"/>
    <mergeCell ref="A37:A40"/>
    <mergeCell ref="A41:A45"/>
    <mergeCell ref="A46:A55"/>
    <mergeCell ref="B2:B14"/>
    <mergeCell ref="G2:H2"/>
    <mergeCell ref="G13:G14"/>
    <mergeCell ref="H13:H14"/>
    <mergeCell ref="C14:F14"/>
    <mergeCell ref="C2:C13"/>
    <mergeCell ref="D2:D13"/>
    <mergeCell ref="E2:E13"/>
    <mergeCell ref="F2:F13"/>
    <mergeCell ref="B15:B20"/>
    <mergeCell ref="G15:H15"/>
    <mergeCell ref="G19:G20"/>
    <mergeCell ref="H19:H20"/>
    <mergeCell ref="C20:F20"/>
    <mergeCell ref="C15:C19"/>
    <mergeCell ref="D15:D19"/>
    <mergeCell ref="E15:E19"/>
    <mergeCell ref="F15:F19"/>
    <mergeCell ref="H35:H36"/>
    <mergeCell ref="C36:F36"/>
    <mergeCell ref="G21:H21"/>
    <mergeCell ref="D41:D44"/>
    <mergeCell ref="E41:E44"/>
    <mergeCell ref="F41:F44"/>
    <mergeCell ref="G23:G24"/>
    <mergeCell ref="H23:H24"/>
    <mergeCell ref="C24:F24"/>
    <mergeCell ref="C21:C23"/>
    <mergeCell ref="D21:D23"/>
    <mergeCell ref="E21:E23"/>
    <mergeCell ref="F21:F23"/>
    <mergeCell ref="G37:H37"/>
    <mergeCell ref="G39:G40"/>
    <mergeCell ref="H39:H40"/>
    <mergeCell ref="C40:F40"/>
    <mergeCell ref="G76:G77"/>
    <mergeCell ref="H76:H77"/>
    <mergeCell ref="C77:F77"/>
    <mergeCell ref="E70:E72"/>
    <mergeCell ref="F70:F72"/>
    <mergeCell ref="G70:H70"/>
    <mergeCell ref="C70:C72"/>
    <mergeCell ref="D70:D72"/>
    <mergeCell ref="E66:E68"/>
    <mergeCell ref="F66:F68"/>
    <mergeCell ref="G72:G73"/>
    <mergeCell ref="H72:H73"/>
    <mergeCell ref="C73:F73"/>
    <mergeCell ref="G74:H74"/>
    <mergeCell ref="C74:C76"/>
    <mergeCell ref="D74:D76"/>
    <mergeCell ref="E74:E76"/>
    <mergeCell ref="F74:F76"/>
    <mergeCell ref="G68:G69"/>
    <mergeCell ref="H68:H69"/>
    <mergeCell ref="C69:F69"/>
    <mergeCell ref="A88:B88"/>
    <mergeCell ref="C88:F88"/>
    <mergeCell ref="C82:C84"/>
    <mergeCell ref="D82:D84"/>
    <mergeCell ref="B78:B81"/>
    <mergeCell ref="G78:H78"/>
    <mergeCell ref="G80:G81"/>
    <mergeCell ref="H80:H81"/>
    <mergeCell ref="C81:F81"/>
    <mergeCell ref="C78:C80"/>
    <mergeCell ref="A87:B87"/>
    <mergeCell ref="C87:F87"/>
    <mergeCell ref="B82:B85"/>
    <mergeCell ref="G82:H82"/>
    <mergeCell ref="G84:G85"/>
    <mergeCell ref="H84:H85"/>
    <mergeCell ref="C85:F85"/>
    <mergeCell ref="D78:D80"/>
    <mergeCell ref="E78:E80"/>
    <mergeCell ref="F78:F80"/>
    <mergeCell ref="E82:E84"/>
    <mergeCell ref="F82:F84"/>
    <mergeCell ref="A86:E86"/>
    <mergeCell ref="F86:H86"/>
  </mergeCells>
  <pageMargins left="0.4" right="0.28000000000000003" top="0.55000000000000004" bottom="0.39" header="0.31496062992125984" footer="0.31496062992125984"/>
  <pageSetup paperSize="9" scale="7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4DFD2-8E53-42BA-ABBD-7B2B12650B1B}">
  <sheetPr>
    <pageSetUpPr fitToPage="1"/>
  </sheetPr>
  <dimension ref="A1:J110"/>
  <sheetViews>
    <sheetView zoomScale="85" zoomScaleNormal="85" workbookViewId="0">
      <selection activeCell="P6" sqref="P6"/>
    </sheetView>
  </sheetViews>
  <sheetFormatPr defaultColWidth="9.140625" defaultRowHeight="15.75" x14ac:dyDescent="0.25"/>
  <cols>
    <col min="1" max="1" width="12.7109375" style="3" customWidth="1"/>
    <col min="2" max="2" width="21.85546875" style="4" customWidth="1"/>
    <col min="3" max="3" width="23.5703125" style="3" customWidth="1"/>
    <col min="4" max="4" width="24.7109375" style="3" customWidth="1"/>
    <col min="5" max="5" width="21.28515625" style="3" customWidth="1"/>
    <col min="6" max="6" width="23.7109375" style="3" customWidth="1"/>
    <col min="7" max="7" width="24" style="3" customWidth="1"/>
    <col min="8" max="8" width="19.28515625" style="3" customWidth="1"/>
    <col min="9" max="16384" width="9.140625" style="2"/>
  </cols>
  <sheetData>
    <row r="1" spans="1:8" s="1" customFormat="1" ht="48" customHeight="1" thickBot="1" x14ac:dyDescent="0.3">
      <c r="A1" s="5" t="s">
        <v>0</v>
      </c>
      <c r="B1" s="6" t="s">
        <v>1</v>
      </c>
      <c r="C1" s="7" t="s">
        <v>2</v>
      </c>
      <c r="D1" s="7" t="s">
        <v>3</v>
      </c>
      <c r="E1" s="7" t="s">
        <v>4</v>
      </c>
      <c r="F1" s="7" t="s">
        <v>5</v>
      </c>
      <c r="G1" s="8" t="s">
        <v>6</v>
      </c>
      <c r="H1" s="9" t="s">
        <v>7</v>
      </c>
    </row>
    <row r="2" spans="1:8" ht="21" customHeight="1" x14ac:dyDescent="0.25">
      <c r="A2" s="51">
        <v>1</v>
      </c>
      <c r="B2" s="36" t="s">
        <v>724</v>
      </c>
      <c r="C2" s="64" t="s">
        <v>222</v>
      </c>
      <c r="D2" s="64" t="s">
        <v>785</v>
      </c>
      <c r="E2" s="64" t="s">
        <v>221</v>
      </c>
      <c r="F2" s="64" t="s">
        <v>220</v>
      </c>
      <c r="G2" s="39" t="s">
        <v>358</v>
      </c>
      <c r="H2" s="40"/>
    </row>
    <row r="3" spans="1:8" ht="39" customHeight="1" x14ac:dyDescent="0.25">
      <c r="A3" s="52"/>
      <c r="B3" s="37"/>
      <c r="C3" s="65"/>
      <c r="D3" s="65"/>
      <c r="E3" s="65"/>
      <c r="F3" s="65"/>
      <c r="G3" s="10" t="s">
        <v>393</v>
      </c>
      <c r="H3" s="11">
        <v>10</v>
      </c>
    </row>
    <row r="4" spans="1:8" ht="15.75" customHeight="1" x14ac:dyDescent="0.25">
      <c r="A4" s="52"/>
      <c r="B4" s="37"/>
      <c r="C4" s="65"/>
      <c r="D4" s="65"/>
      <c r="E4" s="65"/>
      <c r="F4" s="65"/>
      <c r="G4" s="10" t="s">
        <v>357</v>
      </c>
      <c r="H4" s="11">
        <v>5</v>
      </c>
    </row>
    <row r="5" spans="1:8" ht="15.75" customHeight="1" x14ac:dyDescent="0.25">
      <c r="A5" s="52"/>
      <c r="B5" s="37"/>
      <c r="C5" s="65"/>
      <c r="D5" s="65"/>
      <c r="E5" s="65"/>
      <c r="F5" s="65"/>
      <c r="G5" s="10" t="s">
        <v>380</v>
      </c>
      <c r="H5" s="11">
        <v>5</v>
      </c>
    </row>
    <row r="6" spans="1:8" ht="73.5" customHeight="1" thickBot="1" x14ac:dyDescent="0.3">
      <c r="A6" s="52"/>
      <c r="B6" s="37"/>
      <c r="C6" s="66"/>
      <c r="D6" s="66"/>
      <c r="E6" s="66"/>
      <c r="F6" s="66"/>
      <c r="G6" s="41" t="s">
        <v>8</v>
      </c>
      <c r="H6" s="43">
        <f>SUM(H3:H5,)</f>
        <v>20</v>
      </c>
    </row>
    <row r="7" spans="1:8" ht="102.75" customHeight="1" thickBot="1" x14ac:dyDescent="0.3">
      <c r="A7" s="53"/>
      <c r="B7" s="38"/>
      <c r="C7" s="63" t="s">
        <v>784</v>
      </c>
      <c r="D7" s="29"/>
      <c r="E7" s="29"/>
      <c r="F7" s="30"/>
      <c r="G7" s="42"/>
      <c r="H7" s="44"/>
    </row>
    <row r="8" spans="1:8" ht="46.5" customHeight="1" x14ac:dyDescent="0.25">
      <c r="A8" s="51">
        <v>2</v>
      </c>
      <c r="B8" s="36" t="s">
        <v>744</v>
      </c>
      <c r="C8" s="64" t="s">
        <v>783</v>
      </c>
      <c r="D8" s="64" t="s">
        <v>219</v>
      </c>
      <c r="E8" s="64" t="s">
        <v>782</v>
      </c>
      <c r="F8" s="64" t="s">
        <v>781</v>
      </c>
      <c r="G8" s="39" t="s">
        <v>740</v>
      </c>
      <c r="H8" s="40"/>
    </row>
    <row r="9" spans="1:8" x14ac:dyDescent="0.25">
      <c r="A9" s="52"/>
      <c r="B9" s="37"/>
      <c r="C9" s="65"/>
      <c r="D9" s="65"/>
      <c r="E9" s="65"/>
      <c r="F9" s="65"/>
      <c r="G9" s="10" t="s">
        <v>160</v>
      </c>
      <c r="H9" s="11">
        <v>29</v>
      </c>
    </row>
    <row r="10" spans="1:8" ht="31.5" x14ac:dyDescent="0.25">
      <c r="A10" s="52"/>
      <c r="B10" s="37"/>
      <c r="C10" s="65"/>
      <c r="D10" s="65"/>
      <c r="E10" s="65"/>
      <c r="F10" s="65"/>
      <c r="G10" s="10" t="s">
        <v>388</v>
      </c>
      <c r="H10" s="11">
        <v>13</v>
      </c>
    </row>
    <row r="11" spans="1:8" ht="15" customHeight="1" x14ac:dyDescent="0.25">
      <c r="A11" s="52"/>
      <c r="B11" s="37"/>
      <c r="C11" s="65"/>
      <c r="D11" s="65"/>
      <c r="E11" s="65"/>
      <c r="F11" s="65"/>
      <c r="G11" s="10" t="s">
        <v>370</v>
      </c>
      <c r="H11" s="11">
        <v>19</v>
      </c>
    </row>
    <row r="12" spans="1:8" ht="129" customHeight="1" thickBot="1" x14ac:dyDescent="0.3">
      <c r="A12" s="52"/>
      <c r="B12" s="37"/>
      <c r="C12" s="66"/>
      <c r="D12" s="66"/>
      <c r="E12" s="66"/>
      <c r="F12" s="66"/>
      <c r="G12" s="41" t="s">
        <v>8</v>
      </c>
      <c r="H12" s="43">
        <f>SUM(H9:H11,)</f>
        <v>61</v>
      </c>
    </row>
    <row r="13" spans="1:8" ht="100.5" customHeight="1" thickBot="1" x14ac:dyDescent="0.3">
      <c r="A13" s="53"/>
      <c r="B13" s="38"/>
      <c r="C13" s="63" t="s">
        <v>780</v>
      </c>
      <c r="D13" s="29"/>
      <c r="E13" s="29"/>
      <c r="F13" s="30"/>
      <c r="G13" s="42"/>
      <c r="H13" s="44"/>
    </row>
    <row r="14" spans="1:8" ht="61.5" customHeight="1" x14ac:dyDescent="0.25">
      <c r="A14" s="51">
        <v>3</v>
      </c>
      <c r="B14" s="36" t="s">
        <v>736</v>
      </c>
      <c r="C14" s="64" t="s">
        <v>218</v>
      </c>
      <c r="D14" s="64" t="s">
        <v>217</v>
      </c>
      <c r="E14" s="64" t="s">
        <v>216</v>
      </c>
      <c r="F14" s="64"/>
      <c r="G14" s="39" t="s">
        <v>375</v>
      </c>
      <c r="H14" s="40"/>
    </row>
    <row r="15" spans="1:8" ht="54" customHeight="1" x14ac:dyDescent="0.25">
      <c r="A15" s="52"/>
      <c r="B15" s="37"/>
      <c r="C15" s="65"/>
      <c r="D15" s="65"/>
      <c r="E15" s="65"/>
      <c r="F15" s="65"/>
      <c r="G15" s="10" t="s">
        <v>384</v>
      </c>
      <c r="H15" s="11">
        <v>54</v>
      </c>
    </row>
    <row r="16" spans="1:8" ht="47.25" x14ac:dyDescent="0.25">
      <c r="A16" s="52"/>
      <c r="B16" s="37"/>
      <c r="C16" s="65"/>
      <c r="D16" s="65"/>
      <c r="E16" s="65"/>
      <c r="F16" s="65"/>
      <c r="G16" s="10" t="s">
        <v>383</v>
      </c>
      <c r="H16" s="11">
        <v>37</v>
      </c>
    </row>
    <row r="17" spans="1:8" ht="31.5" x14ac:dyDescent="0.25">
      <c r="A17" s="52"/>
      <c r="B17" s="37"/>
      <c r="C17" s="65"/>
      <c r="D17" s="65"/>
      <c r="E17" s="65"/>
      <c r="F17" s="65"/>
      <c r="G17" s="10" t="s">
        <v>164</v>
      </c>
      <c r="H17" s="11">
        <v>24</v>
      </c>
    </row>
    <row r="18" spans="1:8" ht="31.5" x14ac:dyDescent="0.25">
      <c r="A18" s="52"/>
      <c r="B18" s="37"/>
      <c r="C18" s="65"/>
      <c r="D18" s="65"/>
      <c r="E18" s="65"/>
      <c r="F18" s="65"/>
      <c r="G18" s="10" t="s">
        <v>155</v>
      </c>
      <c r="H18" s="11">
        <v>103</v>
      </c>
    </row>
    <row r="19" spans="1:8" ht="31.5" x14ac:dyDescent="0.25">
      <c r="A19" s="52"/>
      <c r="B19" s="37"/>
      <c r="C19" s="65"/>
      <c r="D19" s="65"/>
      <c r="E19" s="65"/>
      <c r="F19" s="65"/>
      <c r="G19" s="10" t="s">
        <v>154</v>
      </c>
      <c r="H19" s="11">
        <v>134</v>
      </c>
    </row>
    <row r="20" spans="1:8" x14ac:dyDescent="0.25">
      <c r="A20" s="52"/>
      <c r="B20" s="37"/>
      <c r="C20" s="65"/>
      <c r="D20" s="65"/>
      <c r="E20" s="65"/>
      <c r="F20" s="65"/>
      <c r="G20" s="10" t="s">
        <v>153</v>
      </c>
      <c r="H20" s="11">
        <v>68</v>
      </c>
    </row>
    <row r="21" spans="1:8" x14ac:dyDescent="0.25">
      <c r="A21" s="52"/>
      <c r="B21" s="37"/>
      <c r="C21" s="65"/>
      <c r="D21" s="65"/>
      <c r="E21" s="65"/>
      <c r="F21" s="65"/>
      <c r="G21" s="10" t="s">
        <v>131</v>
      </c>
      <c r="H21" s="11">
        <v>32</v>
      </c>
    </row>
    <row r="22" spans="1:8" ht="78.75" x14ac:dyDescent="0.25">
      <c r="A22" s="52"/>
      <c r="B22" s="37"/>
      <c r="C22" s="65"/>
      <c r="D22" s="65"/>
      <c r="E22" s="65"/>
      <c r="F22" s="65"/>
      <c r="G22" s="10" t="s">
        <v>766</v>
      </c>
      <c r="H22" s="11">
        <v>58</v>
      </c>
    </row>
    <row r="23" spans="1:8" ht="16.5" thickBot="1" x14ac:dyDescent="0.3">
      <c r="A23" s="52"/>
      <c r="B23" s="37"/>
      <c r="C23" s="66"/>
      <c r="D23" s="66"/>
      <c r="E23" s="66"/>
      <c r="F23" s="66"/>
      <c r="G23" s="41" t="s">
        <v>8</v>
      </c>
      <c r="H23" s="43">
        <f>SUM(H15:H22,)</f>
        <v>510</v>
      </c>
    </row>
    <row r="24" spans="1:8" ht="107.25" customHeight="1" thickBot="1" x14ac:dyDescent="0.3">
      <c r="A24" s="53"/>
      <c r="B24" s="38"/>
      <c r="C24" s="63" t="s">
        <v>779</v>
      </c>
      <c r="D24" s="29"/>
      <c r="E24" s="29"/>
      <c r="F24" s="30"/>
      <c r="G24" s="42"/>
      <c r="H24" s="44"/>
    </row>
    <row r="25" spans="1:8" ht="63" customHeight="1" x14ac:dyDescent="0.25">
      <c r="A25" s="51">
        <v>4</v>
      </c>
      <c r="B25" s="36" t="s">
        <v>744</v>
      </c>
      <c r="C25" s="64" t="s">
        <v>215</v>
      </c>
      <c r="D25" s="64" t="s">
        <v>778</v>
      </c>
      <c r="E25" s="64" t="s">
        <v>214</v>
      </c>
      <c r="F25" s="64" t="s">
        <v>777</v>
      </c>
      <c r="G25" s="39" t="s">
        <v>740</v>
      </c>
      <c r="H25" s="40"/>
    </row>
    <row r="26" spans="1:8" x14ac:dyDescent="0.25">
      <c r="A26" s="52"/>
      <c r="B26" s="37"/>
      <c r="C26" s="65"/>
      <c r="D26" s="65"/>
      <c r="E26" s="65"/>
      <c r="F26" s="65"/>
      <c r="G26" s="10" t="s">
        <v>370</v>
      </c>
      <c r="H26" s="11">
        <v>19</v>
      </c>
    </row>
    <row r="27" spans="1:8" ht="199.5" customHeight="1" thickBot="1" x14ac:dyDescent="0.3">
      <c r="A27" s="52"/>
      <c r="B27" s="37"/>
      <c r="C27" s="66"/>
      <c r="D27" s="66"/>
      <c r="E27" s="66"/>
      <c r="F27" s="66"/>
      <c r="G27" s="41" t="s">
        <v>8</v>
      </c>
      <c r="H27" s="43">
        <f>SUM(H26:H26)</f>
        <v>19</v>
      </c>
    </row>
    <row r="28" spans="1:8" ht="86.25" customHeight="1" thickBot="1" x14ac:dyDescent="0.3">
      <c r="A28" s="53"/>
      <c r="B28" s="38"/>
      <c r="C28" s="63" t="s">
        <v>776</v>
      </c>
      <c r="D28" s="29"/>
      <c r="E28" s="29"/>
      <c r="F28" s="30"/>
      <c r="G28" s="42"/>
      <c r="H28" s="44"/>
    </row>
    <row r="29" spans="1:8" ht="16.5" customHeight="1" x14ac:dyDescent="0.25">
      <c r="A29" s="51">
        <v>5</v>
      </c>
      <c r="B29" s="36" t="s">
        <v>724</v>
      </c>
      <c r="C29" s="64" t="s">
        <v>775</v>
      </c>
      <c r="D29" s="64" t="s">
        <v>774</v>
      </c>
      <c r="E29" s="64" t="s">
        <v>308</v>
      </c>
      <c r="F29" s="64" t="s">
        <v>307</v>
      </c>
      <c r="G29" s="39" t="s">
        <v>358</v>
      </c>
      <c r="H29" s="40"/>
    </row>
    <row r="30" spans="1:8" ht="31.5" x14ac:dyDescent="0.25">
      <c r="A30" s="52"/>
      <c r="B30" s="37"/>
      <c r="C30" s="65"/>
      <c r="D30" s="65"/>
      <c r="E30" s="65"/>
      <c r="F30" s="65"/>
      <c r="G30" s="10" t="s">
        <v>393</v>
      </c>
      <c r="H30" s="11">
        <v>10</v>
      </c>
    </row>
    <row r="31" spans="1:8" ht="165.6" customHeight="1" thickBot="1" x14ac:dyDescent="0.3">
      <c r="A31" s="52"/>
      <c r="B31" s="37"/>
      <c r="C31" s="66"/>
      <c r="D31" s="66"/>
      <c r="E31" s="66"/>
      <c r="F31" s="66"/>
      <c r="G31" s="41" t="s">
        <v>8</v>
      </c>
      <c r="H31" s="43">
        <f>SUM(H30:H30,)</f>
        <v>10</v>
      </c>
    </row>
    <row r="32" spans="1:8" ht="126.75" customHeight="1" thickBot="1" x14ac:dyDescent="0.3">
      <c r="A32" s="53"/>
      <c r="B32" s="38"/>
      <c r="C32" s="63" t="s">
        <v>773</v>
      </c>
      <c r="D32" s="29"/>
      <c r="E32" s="29"/>
      <c r="F32" s="30"/>
      <c r="G32" s="42"/>
      <c r="H32" s="44"/>
    </row>
    <row r="33" spans="1:8" ht="87" customHeight="1" x14ac:dyDescent="0.25">
      <c r="A33" s="51">
        <v>6</v>
      </c>
      <c r="B33" s="36" t="s">
        <v>744</v>
      </c>
      <c r="C33" s="64" t="s">
        <v>772</v>
      </c>
      <c r="D33" s="64" t="s">
        <v>771</v>
      </c>
      <c r="E33" s="64" t="s">
        <v>202</v>
      </c>
      <c r="F33" s="64" t="s">
        <v>770</v>
      </c>
      <c r="G33" s="39" t="s">
        <v>740</v>
      </c>
      <c r="H33" s="40"/>
    </row>
    <row r="34" spans="1:8" ht="18.75" customHeight="1" x14ac:dyDescent="0.25">
      <c r="A34" s="52"/>
      <c r="B34" s="37"/>
      <c r="C34" s="65"/>
      <c r="D34" s="65"/>
      <c r="E34" s="65"/>
      <c r="F34" s="65"/>
      <c r="G34" s="10" t="s">
        <v>160</v>
      </c>
      <c r="H34" s="11">
        <v>29</v>
      </c>
    </row>
    <row r="35" spans="1:8" ht="153.6" customHeight="1" thickBot="1" x14ac:dyDescent="0.3">
      <c r="A35" s="52"/>
      <c r="B35" s="37"/>
      <c r="C35" s="66"/>
      <c r="D35" s="66"/>
      <c r="E35" s="66"/>
      <c r="F35" s="66"/>
      <c r="G35" s="41" t="s">
        <v>8</v>
      </c>
      <c r="H35" s="43">
        <f>SUM(H34:H34)</f>
        <v>29</v>
      </c>
    </row>
    <row r="36" spans="1:8" ht="116.25" customHeight="1" thickBot="1" x14ac:dyDescent="0.3">
      <c r="A36" s="53"/>
      <c r="B36" s="38"/>
      <c r="C36" s="63" t="s">
        <v>769</v>
      </c>
      <c r="D36" s="29"/>
      <c r="E36" s="29"/>
      <c r="F36" s="30"/>
      <c r="G36" s="42"/>
      <c r="H36" s="44"/>
    </row>
    <row r="37" spans="1:8" ht="75.75" customHeight="1" x14ac:dyDescent="0.25">
      <c r="A37" s="51">
        <v>7</v>
      </c>
      <c r="B37" s="36" t="s">
        <v>744</v>
      </c>
      <c r="C37" s="64" t="s">
        <v>768</v>
      </c>
      <c r="D37" s="64" t="s">
        <v>213</v>
      </c>
      <c r="E37" s="64" t="s">
        <v>200</v>
      </c>
      <c r="F37" s="64" t="s">
        <v>767</v>
      </c>
      <c r="G37" s="39" t="s">
        <v>740</v>
      </c>
      <c r="H37" s="40"/>
    </row>
    <row r="38" spans="1:8" ht="31.5" x14ac:dyDescent="0.25">
      <c r="A38" s="52"/>
      <c r="B38" s="37"/>
      <c r="C38" s="65"/>
      <c r="D38" s="65"/>
      <c r="E38" s="65"/>
      <c r="F38" s="65"/>
      <c r="G38" s="10" t="s">
        <v>388</v>
      </c>
      <c r="H38" s="11">
        <v>13</v>
      </c>
    </row>
    <row r="39" spans="1:8" x14ac:dyDescent="0.25">
      <c r="A39" s="52"/>
      <c r="B39" s="37"/>
      <c r="C39" s="65"/>
      <c r="D39" s="65"/>
      <c r="E39" s="65"/>
      <c r="F39" s="65"/>
      <c r="G39" s="67" t="s">
        <v>375</v>
      </c>
      <c r="H39" s="68"/>
    </row>
    <row r="40" spans="1:8" ht="78.75" x14ac:dyDescent="0.25">
      <c r="A40" s="52"/>
      <c r="B40" s="37"/>
      <c r="C40" s="65"/>
      <c r="D40" s="65"/>
      <c r="E40" s="65"/>
      <c r="F40" s="65"/>
      <c r="G40" s="10" t="s">
        <v>766</v>
      </c>
      <c r="H40" s="11">
        <v>58</v>
      </c>
    </row>
    <row r="41" spans="1:8" ht="16.5" thickBot="1" x14ac:dyDescent="0.3">
      <c r="A41" s="52"/>
      <c r="B41" s="37"/>
      <c r="C41" s="66"/>
      <c r="D41" s="66"/>
      <c r="E41" s="66"/>
      <c r="F41" s="66"/>
      <c r="G41" s="41" t="s">
        <v>8</v>
      </c>
      <c r="H41" s="43">
        <f>SUM(H38:H38,H40:H40)</f>
        <v>71</v>
      </c>
    </row>
    <row r="42" spans="1:8" ht="116.25" customHeight="1" thickBot="1" x14ac:dyDescent="0.3">
      <c r="A42" s="53"/>
      <c r="B42" s="38"/>
      <c r="C42" s="63" t="s">
        <v>765</v>
      </c>
      <c r="D42" s="29"/>
      <c r="E42" s="29"/>
      <c r="F42" s="30"/>
      <c r="G42" s="42"/>
      <c r="H42" s="44"/>
    </row>
    <row r="43" spans="1:8" ht="32.25" customHeight="1" x14ac:dyDescent="0.25">
      <c r="A43" s="51">
        <v>8</v>
      </c>
      <c r="B43" s="36" t="s">
        <v>744</v>
      </c>
      <c r="C43" s="64" t="s">
        <v>764</v>
      </c>
      <c r="D43" s="64" t="s">
        <v>763</v>
      </c>
      <c r="E43" s="64" t="s">
        <v>212</v>
      </c>
      <c r="F43" s="64" t="s">
        <v>211</v>
      </c>
      <c r="G43" s="39" t="s">
        <v>740</v>
      </c>
      <c r="H43" s="40"/>
    </row>
    <row r="44" spans="1:8" x14ac:dyDescent="0.25">
      <c r="A44" s="52"/>
      <c r="B44" s="37"/>
      <c r="C44" s="65"/>
      <c r="D44" s="65"/>
      <c r="E44" s="65"/>
      <c r="F44" s="65"/>
      <c r="G44" s="10" t="s">
        <v>370</v>
      </c>
      <c r="H44" s="11">
        <v>19</v>
      </c>
    </row>
    <row r="45" spans="1:8" ht="144.94999999999999" customHeight="1" thickBot="1" x14ac:dyDescent="0.3">
      <c r="A45" s="52"/>
      <c r="B45" s="37"/>
      <c r="C45" s="66"/>
      <c r="D45" s="66"/>
      <c r="E45" s="66"/>
      <c r="F45" s="66"/>
      <c r="G45" s="41" t="s">
        <v>8</v>
      </c>
      <c r="H45" s="43">
        <f>SUM(H44:H44,)</f>
        <v>19</v>
      </c>
    </row>
    <row r="46" spans="1:8" ht="120.75" customHeight="1" thickBot="1" x14ac:dyDescent="0.3">
      <c r="A46" s="53"/>
      <c r="B46" s="38"/>
      <c r="C46" s="63" t="s">
        <v>762</v>
      </c>
      <c r="D46" s="29"/>
      <c r="E46" s="29"/>
      <c r="F46" s="30"/>
      <c r="G46" s="42"/>
      <c r="H46" s="44"/>
    </row>
    <row r="47" spans="1:8" ht="30" customHeight="1" x14ac:dyDescent="0.25">
      <c r="A47" s="51">
        <v>9</v>
      </c>
      <c r="B47" s="36" t="s">
        <v>744</v>
      </c>
      <c r="C47" s="64" t="s">
        <v>210</v>
      </c>
      <c r="D47" s="64" t="s">
        <v>209</v>
      </c>
      <c r="E47" s="64" t="s">
        <v>208</v>
      </c>
      <c r="F47" s="64" t="s">
        <v>761</v>
      </c>
      <c r="G47" s="39" t="s">
        <v>740</v>
      </c>
      <c r="H47" s="40"/>
    </row>
    <row r="48" spans="1:8" ht="31.5" x14ac:dyDescent="0.25">
      <c r="A48" s="52"/>
      <c r="B48" s="37"/>
      <c r="C48" s="65"/>
      <c r="D48" s="65"/>
      <c r="E48" s="65"/>
      <c r="F48" s="65"/>
      <c r="G48" s="10" t="s">
        <v>388</v>
      </c>
      <c r="H48" s="11">
        <v>13</v>
      </c>
    </row>
    <row r="49" spans="1:8" ht="147.94999999999999" customHeight="1" thickBot="1" x14ac:dyDescent="0.3">
      <c r="A49" s="52"/>
      <c r="B49" s="37"/>
      <c r="C49" s="66"/>
      <c r="D49" s="66"/>
      <c r="E49" s="66"/>
      <c r="F49" s="66"/>
      <c r="G49" s="41" t="s">
        <v>8</v>
      </c>
      <c r="H49" s="43">
        <f>SUM(H48:H48,)</f>
        <v>13</v>
      </c>
    </row>
    <row r="50" spans="1:8" ht="120" customHeight="1" thickBot="1" x14ac:dyDescent="0.3">
      <c r="A50" s="53"/>
      <c r="B50" s="38"/>
      <c r="C50" s="63" t="s">
        <v>760</v>
      </c>
      <c r="D50" s="29"/>
      <c r="E50" s="29"/>
      <c r="F50" s="30"/>
      <c r="G50" s="42"/>
      <c r="H50" s="44"/>
    </row>
    <row r="51" spans="1:8" ht="16.5" customHeight="1" x14ac:dyDescent="0.25">
      <c r="A51" s="51">
        <v>10</v>
      </c>
      <c r="B51" s="36" t="s">
        <v>759</v>
      </c>
      <c r="C51" s="64" t="s">
        <v>758</v>
      </c>
      <c r="D51" s="64" t="s">
        <v>205</v>
      </c>
      <c r="E51" s="64" t="s">
        <v>756</v>
      </c>
      <c r="F51" s="64" t="s">
        <v>204</v>
      </c>
      <c r="G51" s="39" t="s">
        <v>144</v>
      </c>
      <c r="H51" s="40"/>
    </row>
    <row r="52" spans="1:8" ht="15.75" customHeight="1" x14ac:dyDescent="0.25">
      <c r="A52" s="52"/>
      <c r="B52" s="37"/>
      <c r="C52" s="65" t="s">
        <v>757</v>
      </c>
      <c r="D52" s="65" t="s">
        <v>756</v>
      </c>
      <c r="E52" s="65" t="s">
        <v>204</v>
      </c>
      <c r="F52" s="65"/>
      <c r="G52" s="10" t="s">
        <v>423</v>
      </c>
      <c r="H52" s="11">
        <v>15</v>
      </c>
    </row>
    <row r="53" spans="1:8" x14ac:dyDescent="0.25">
      <c r="A53" s="52"/>
      <c r="B53" s="37"/>
      <c r="C53" s="65"/>
      <c r="D53" s="65"/>
      <c r="E53" s="65"/>
      <c r="F53" s="65"/>
      <c r="G53" s="10" t="s">
        <v>422</v>
      </c>
      <c r="H53" s="11">
        <v>15</v>
      </c>
    </row>
    <row r="54" spans="1:8" x14ac:dyDescent="0.25">
      <c r="A54" s="52"/>
      <c r="B54" s="37"/>
      <c r="C54" s="65"/>
      <c r="D54" s="65"/>
      <c r="E54" s="65"/>
      <c r="F54" s="65"/>
      <c r="G54" s="10" t="s">
        <v>172</v>
      </c>
      <c r="H54" s="11">
        <v>15</v>
      </c>
    </row>
    <row r="55" spans="1:8" x14ac:dyDescent="0.25">
      <c r="A55" s="52"/>
      <c r="B55" s="37"/>
      <c r="C55" s="65"/>
      <c r="D55" s="65"/>
      <c r="E55" s="65"/>
      <c r="F55" s="65"/>
      <c r="G55" s="10" t="s">
        <v>171</v>
      </c>
      <c r="H55" s="11">
        <v>15</v>
      </c>
    </row>
    <row r="56" spans="1:8" x14ac:dyDescent="0.25">
      <c r="A56" s="52"/>
      <c r="B56" s="37"/>
      <c r="C56" s="65"/>
      <c r="D56" s="65"/>
      <c r="E56" s="65"/>
      <c r="F56" s="65"/>
      <c r="G56" s="10" t="s">
        <v>421</v>
      </c>
      <c r="H56" s="11">
        <v>13</v>
      </c>
    </row>
    <row r="57" spans="1:8" x14ac:dyDescent="0.25">
      <c r="A57" s="52"/>
      <c r="B57" s="37"/>
      <c r="C57" s="65"/>
      <c r="D57" s="65"/>
      <c r="E57" s="65"/>
      <c r="F57" s="65"/>
      <c r="G57" s="10" t="s">
        <v>420</v>
      </c>
      <c r="H57" s="11">
        <v>12</v>
      </c>
    </row>
    <row r="58" spans="1:8" x14ac:dyDescent="0.25">
      <c r="A58" s="52"/>
      <c r="B58" s="37"/>
      <c r="C58" s="65"/>
      <c r="D58" s="65"/>
      <c r="E58" s="65"/>
      <c r="F58" s="65"/>
      <c r="G58" s="10" t="s">
        <v>419</v>
      </c>
      <c r="H58" s="11">
        <v>9</v>
      </c>
    </row>
    <row r="59" spans="1:8" x14ac:dyDescent="0.25">
      <c r="A59" s="52"/>
      <c r="B59" s="37"/>
      <c r="C59" s="65"/>
      <c r="D59" s="65"/>
      <c r="E59" s="65"/>
      <c r="F59" s="65"/>
      <c r="G59" s="10" t="s">
        <v>418</v>
      </c>
      <c r="H59" s="11">
        <v>8</v>
      </c>
    </row>
    <row r="60" spans="1:8" x14ac:dyDescent="0.25">
      <c r="A60" s="52"/>
      <c r="B60" s="37"/>
      <c r="C60" s="65"/>
      <c r="D60" s="65"/>
      <c r="E60" s="65"/>
      <c r="F60" s="65"/>
      <c r="G60" s="10" t="s">
        <v>417</v>
      </c>
      <c r="H60" s="11">
        <v>9</v>
      </c>
    </row>
    <row r="61" spans="1:8" ht="31.5" x14ac:dyDescent="0.25">
      <c r="A61" s="52"/>
      <c r="B61" s="37"/>
      <c r="C61" s="65"/>
      <c r="D61" s="65"/>
      <c r="E61" s="65"/>
      <c r="F61" s="65"/>
      <c r="G61" s="10" t="s">
        <v>408</v>
      </c>
      <c r="H61" s="11">
        <v>5</v>
      </c>
    </row>
    <row r="62" spans="1:8" ht="16.5" thickBot="1" x14ac:dyDescent="0.3">
      <c r="A62" s="52"/>
      <c r="B62" s="37"/>
      <c r="C62" s="66"/>
      <c r="D62" s="66"/>
      <c r="E62" s="66"/>
      <c r="F62" s="66"/>
      <c r="G62" s="41" t="s">
        <v>8</v>
      </c>
      <c r="H62" s="43">
        <f>SUM(H52:H61)</f>
        <v>116</v>
      </c>
    </row>
    <row r="63" spans="1:8" ht="104.25" customHeight="1" thickBot="1" x14ac:dyDescent="0.3">
      <c r="A63" s="53"/>
      <c r="B63" s="38"/>
      <c r="C63" s="63" t="s">
        <v>755</v>
      </c>
      <c r="D63" s="29"/>
      <c r="E63" s="29"/>
      <c r="F63" s="30"/>
      <c r="G63" s="42"/>
      <c r="H63" s="44"/>
    </row>
    <row r="64" spans="1:8" ht="16.5" customHeight="1" x14ac:dyDescent="0.25">
      <c r="A64" s="51">
        <v>11</v>
      </c>
      <c r="B64" s="36" t="s">
        <v>724</v>
      </c>
      <c r="C64" s="64" t="s">
        <v>754</v>
      </c>
      <c r="D64" s="64" t="s">
        <v>753</v>
      </c>
      <c r="E64" s="64" t="s">
        <v>207</v>
      </c>
      <c r="F64" s="64" t="s">
        <v>206</v>
      </c>
      <c r="G64" s="39" t="s">
        <v>358</v>
      </c>
      <c r="H64" s="40"/>
    </row>
    <row r="65" spans="1:8" x14ac:dyDescent="0.25">
      <c r="A65" s="52"/>
      <c r="B65" s="37"/>
      <c r="C65" s="65"/>
      <c r="D65" s="65"/>
      <c r="E65" s="65"/>
      <c r="F65" s="65"/>
      <c r="G65" s="10" t="s">
        <v>357</v>
      </c>
      <c r="H65" s="11">
        <v>5</v>
      </c>
    </row>
    <row r="66" spans="1:8" ht="141.6" customHeight="1" thickBot="1" x14ac:dyDescent="0.3">
      <c r="A66" s="52"/>
      <c r="B66" s="37"/>
      <c r="C66" s="66"/>
      <c r="D66" s="66"/>
      <c r="E66" s="66"/>
      <c r="F66" s="66"/>
      <c r="G66" s="41" t="s">
        <v>8</v>
      </c>
      <c r="H66" s="43">
        <f>SUM(H65:H65,)</f>
        <v>5</v>
      </c>
    </row>
    <row r="67" spans="1:8" ht="114" customHeight="1" thickBot="1" x14ac:dyDescent="0.3">
      <c r="A67" s="53"/>
      <c r="B67" s="38"/>
      <c r="C67" s="63" t="s">
        <v>752</v>
      </c>
      <c r="D67" s="29"/>
      <c r="E67" s="29"/>
      <c r="F67" s="30"/>
      <c r="G67" s="42"/>
      <c r="H67" s="44"/>
    </row>
    <row r="68" spans="1:8" ht="16.5" customHeight="1" x14ac:dyDescent="0.25">
      <c r="A68" s="51">
        <v>12</v>
      </c>
      <c r="B68" s="36" t="s">
        <v>736</v>
      </c>
      <c r="C68" s="64" t="s">
        <v>203</v>
      </c>
      <c r="D68" s="64" t="s">
        <v>751</v>
      </c>
      <c r="E68" s="64" t="s">
        <v>750</v>
      </c>
      <c r="F68" s="64" t="s">
        <v>749</v>
      </c>
      <c r="G68" s="39" t="s">
        <v>375</v>
      </c>
      <c r="H68" s="40"/>
    </row>
    <row r="69" spans="1:8" ht="63" x14ac:dyDescent="0.25">
      <c r="A69" s="52"/>
      <c r="B69" s="37"/>
      <c r="C69" s="65"/>
      <c r="D69" s="65"/>
      <c r="E69" s="65"/>
      <c r="F69" s="65"/>
      <c r="G69" s="10" t="s">
        <v>384</v>
      </c>
      <c r="H69" s="11">
        <v>54</v>
      </c>
    </row>
    <row r="70" spans="1:8" ht="54" customHeight="1" x14ac:dyDescent="0.25">
      <c r="A70" s="52"/>
      <c r="B70" s="37"/>
      <c r="C70" s="65"/>
      <c r="D70" s="65"/>
      <c r="E70" s="65"/>
      <c r="F70" s="65"/>
      <c r="G70" s="10" t="s">
        <v>383</v>
      </c>
      <c r="H70" s="11">
        <v>36</v>
      </c>
    </row>
    <row r="71" spans="1:8" ht="30" customHeight="1" x14ac:dyDescent="0.25">
      <c r="A71" s="52"/>
      <c r="B71" s="37"/>
      <c r="C71" s="65"/>
      <c r="D71" s="65"/>
      <c r="E71" s="65"/>
      <c r="F71" s="65"/>
      <c r="G71" s="10" t="s">
        <v>164</v>
      </c>
      <c r="H71" s="11">
        <v>24</v>
      </c>
    </row>
    <row r="72" spans="1:8" ht="16.5" thickBot="1" x14ac:dyDescent="0.3">
      <c r="A72" s="52"/>
      <c r="B72" s="37"/>
      <c r="C72" s="66"/>
      <c r="D72" s="66"/>
      <c r="E72" s="66"/>
      <c r="F72" s="66"/>
      <c r="G72" s="41" t="s">
        <v>8</v>
      </c>
      <c r="H72" s="43">
        <f>SUM(H69:H71)</f>
        <v>114</v>
      </c>
    </row>
    <row r="73" spans="1:8" ht="130.5" customHeight="1" thickBot="1" x14ac:dyDescent="0.3">
      <c r="A73" s="53"/>
      <c r="B73" s="38"/>
      <c r="C73" s="63" t="s">
        <v>748</v>
      </c>
      <c r="D73" s="29"/>
      <c r="E73" s="29"/>
      <c r="F73" s="30"/>
      <c r="G73" s="42"/>
      <c r="H73" s="44"/>
    </row>
    <row r="74" spans="1:8" ht="16.5" customHeight="1" x14ac:dyDescent="0.25">
      <c r="A74" s="51">
        <v>13</v>
      </c>
      <c r="B74" s="36" t="s">
        <v>736</v>
      </c>
      <c r="C74" s="64" t="s">
        <v>747</v>
      </c>
      <c r="D74" s="64" t="s">
        <v>201</v>
      </c>
      <c r="E74" s="64" t="s">
        <v>746</v>
      </c>
      <c r="F74" s="64" t="s">
        <v>165</v>
      </c>
      <c r="G74" s="39" t="s">
        <v>375</v>
      </c>
      <c r="H74" s="40"/>
    </row>
    <row r="75" spans="1:8" ht="31.5" x14ac:dyDescent="0.25">
      <c r="A75" s="52"/>
      <c r="B75" s="37"/>
      <c r="C75" s="65"/>
      <c r="D75" s="65"/>
      <c r="E75" s="65"/>
      <c r="F75" s="65"/>
      <c r="G75" s="10" t="s">
        <v>164</v>
      </c>
      <c r="H75" s="11">
        <v>24</v>
      </c>
    </row>
    <row r="76" spans="1:8" x14ac:dyDescent="0.25">
      <c r="A76" s="52"/>
      <c r="B76" s="37"/>
      <c r="C76" s="65"/>
      <c r="D76" s="65"/>
      <c r="E76" s="65"/>
      <c r="F76" s="65"/>
      <c r="G76" s="10" t="s">
        <v>153</v>
      </c>
      <c r="H76" s="11">
        <v>68</v>
      </c>
    </row>
    <row r="77" spans="1:8" ht="141.94999999999999" customHeight="1" thickBot="1" x14ac:dyDescent="0.3">
      <c r="A77" s="52"/>
      <c r="B77" s="37"/>
      <c r="C77" s="66"/>
      <c r="D77" s="66"/>
      <c r="E77" s="66"/>
      <c r="F77" s="66"/>
      <c r="G77" s="41" t="s">
        <v>8</v>
      </c>
      <c r="H77" s="43">
        <f>SUM(H75:H76,)</f>
        <v>92</v>
      </c>
    </row>
    <row r="78" spans="1:8" ht="141" customHeight="1" thickBot="1" x14ac:dyDescent="0.3">
      <c r="A78" s="53"/>
      <c r="B78" s="38"/>
      <c r="C78" s="63" t="s">
        <v>745</v>
      </c>
      <c r="D78" s="29"/>
      <c r="E78" s="29"/>
      <c r="F78" s="30"/>
      <c r="G78" s="42"/>
      <c r="H78" s="44"/>
    </row>
    <row r="79" spans="1:8" ht="31.5" customHeight="1" x14ac:dyDescent="0.25">
      <c r="A79" s="51">
        <v>14</v>
      </c>
      <c r="B79" s="36" t="s">
        <v>744</v>
      </c>
      <c r="C79" s="64" t="s">
        <v>743</v>
      </c>
      <c r="D79" s="64" t="s">
        <v>742</v>
      </c>
      <c r="E79" s="64" t="s">
        <v>199</v>
      </c>
      <c r="F79" s="64" t="s">
        <v>741</v>
      </c>
      <c r="G79" s="39" t="s">
        <v>740</v>
      </c>
      <c r="H79" s="40"/>
    </row>
    <row r="80" spans="1:8" ht="15.75" customHeight="1" x14ac:dyDescent="0.25">
      <c r="A80" s="52"/>
      <c r="B80" s="37"/>
      <c r="C80" s="65"/>
      <c r="D80" s="65"/>
      <c r="E80" s="65"/>
      <c r="F80" s="65"/>
      <c r="G80" s="10" t="s">
        <v>370</v>
      </c>
      <c r="H80" s="11">
        <v>19</v>
      </c>
    </row>
    <row r="81" spans="1:8" ht="147.94999999999999" customHeight="1" thickBot="1" x14ac:dyDescent="0.3">
      <c r="A81" s="52"/>
      <c r="B81" s="37"/>
      <c r="C81" s="66"/>
      <c r="D81" s="66"/>
      <c r="E81" s="66"/>
      <c r="F81" s="66"/>
      <c r="G81" s="41" t="s">
        <v>8</v>
      </c>
      <c r="H81" s="43">
        <f>SUM(H80:H80)</f>
        <v>19</v>
      </c>
    </row>
    <row r="82" spans="1:8" ht="129.75" customHeight="1" thickBot="1" x14ac:dyDescent="0.3">
      <c r="A82" s="53"/>
      <c r="B82" s="38"/>
      <c r="C82" s="63" t="s">
        <v>739</v>
      </c>
      <c r="D82" s="29"/>
      <c r="E82" s="29"/>
      <c r="F82" s="30"/>
      <c r="G82" s="42"/>
      <c r="H82" s="44"/>
    </row>
    <row r="83" spans="1:8" ht="16.5" customHeight="1" x14ac:dyDescent="0.25">
      <c r="A83" s="51">
        <v>15</v>
      </c>
      <c r="B83" s="36" t="s">
        <v>736</v>
      </c>
      <c r="C83" s="64" t="s">
        <v>738</v>
      </c>
      <c r="D83" s="64" t="s">
        <v>637</v>
      </c>
      <c r="E83" s="64" t="s">
        <v>134</v>
      </c>
      <c r="F83" s="64" t="s">
        <v>288</v>
      </c>
      <c r="G83" s="39" t="s">
        <v>375</v>
      </c>
      <c r="H83" s="40"/>
    </row>
    <row r="84" spans="1:8" ht="16.5" thickBot="1" x14ac:dyDescent="0.3">
      <c r="A84" s="52"/>
      <c r="B84" s="37"/>
      <c r="C84" s="65"/>
      <c r="D84" s="65"/>
      <c r="E84" s="65"/>
      <c r="F84" s="65"/>
      <c r="G84" s="10" t="s">
        <v>131</v>
      </c>
      <c r="H84" s="11">
        <v>32</v>
      </c>
    </row>
    <row r="85" spans="1:8" x14ac:dyDescent="0.25">
      <c r="A85" s="52"/>
      <c r="B85" s="37"/>
      <c r="C85" s="65"/>
      <c r="D85" s="65"/>
      <c r="E85" s="65"/>
      <c r="F85" s="65"/>
      <c r="G85" s="39" t="s">
        <v>358</v>
      </c>
      <c r="H85" s="40"/>
    </row>
    <row r="86" spans="1:8" x14ac:dyDescent="0.25">
      <c r="A86" s="52"/>
      <c r="B86" s="37"/>
      <c r="C86" s="65"/>
      <c r="D86" s="65"/>
      <c r="E86" s="65"/>
      <c r="F86" s="65"/>
      <c r="G86" s="10" t="s">
        <v>380</v>
      </c>
      <c r="H86" s="11">
        <v>5</v>
      </c>
    </row>
    <row r="87" spans="1:8" ht="144.6" customHeight="1" thickBot="1" x14ac:dyDescent="0.3">
      <c r="A87" s="52"/>
      <c r="B87" s="37"/>
      <c r="C87" s="66"/>
      <c r="D87" s="66"/>
      <c r="E87" s="66"/>
      <c r="F87" s="66"/>
      <c r="G87" s="41" t="s">
        <v>8</v>
      </c>
      <c r="H87" s="43">
        <f>SUM(H84:H84,H86:H86,)</f>
        <v>37</v>
      </c>
    </row>
    <row r="88" spans="1:8" ht="116.25" customHeight="1" thickBot="1" x14ac:dyDescent="0.3">
      <c r="A88" s="53"/>
      <c r="B88" s="38"/>
      <c r="C88" s="63" t="s">
        <v>737</v>
      </c>
      <c r="D88" s="29"/>
      <c r="E88" s="29"/>
      <c r="F88" s="30"/>
      <c r="G88" s="42"/>
      <c r="H88" s="44"/>
    </row>
    <row r="89" spans="1:8" x14ac:dyDescent="0.25">
      <c r="A89" s="51">
        <v>16</v>
      </c>
      <c r="B89" s="36" t="s">
        <v>736</v>
      </c>
      <c r="C89" s="64" t="s">
        <v>198</v>
      </c>
      <c r="D89" s="64" t="s">
        <v>735</v>
      </c>
      <c r="E89" s="64" t="s">
        <v>197</v>
      </c>
      <c r="F89" s="64" t="s">
        <v>196</v>
      </c>
      <c r="G89" s="39" t="s">
        <v>375</v>
      </c>
      <c r="H89" s="40"/>
    </row>
    <row r="90" spans="1:8" x14ac:dyDescent="0.25">
      <c r="A90" s="52"/>
      <c r="B90" s="37"/>
      <c r="C90" s="65"/>
      <c r="D90" s="65"/>
      <c r="E90" s="65"/>
      <c r="F90" s="65"/>
      <c r="G90" s="10" t="s">
        <v>131</v>
      </c>
      <c r="H90" s="11">
        <v>32</v>
      </c>
    </row>
    <row r="91" spans="1:8" ht="132.6" customHeight="1" thickBot="1" x14ac:dyDescent="0.3">
      <c r="A91" s="52"/>
      <c r="B91" s="37"/>
      <c r="C91" s="66"/>
      <c r="D91" s="66"/>
      <c r="E91" s="66"/>
      <c r="F91" s="66"/>
      <c r="G91" s="41" t="s">
        <v>8</v>
      </c>
      <c r="H91" s="43">
        <f>SUM(H90:H90,)</f>
        <v>32</v>
      </c>
    </row>
    <row r="92" spans="1:8" ht="123" customHeight="1" thickBot="1" x14ac:dyDescent="0.3">
      <c r="A92" s="53"/>
      <c r="B92" s="38"/>
      <c r="C92" s="63" t="s">
        <v>734</v>
      </c>
      <c r="D92" s="29"/>
      <c r="E92" s="29"/>
      <c r="F92" s="30"/>
      <c r="G92" s="42"/>
      <c r="H92" s="44"/>
    </row>
    <row r="93" spans="1:8" ht="16.5" customHeight="1" x14ac:dyDescent="0.25">
      <c r="A93" s="51">
        <v>17</v>
      </c>
      <c r="B93" s="36" t="s">
        <v>733</v>
      </c>
      <c r="C93" s="64" t="s">
        <v>732</v>
      </c>
      <c r="D93" s="64" t="s">
        <v>731</v>
      </c>
      <c r="E93" s="64" t="s">
        <v>730</v>
      </c>
      <c r="F93" s="64" t="s">
        <v>223</v>
      </c>
      <c r="G93" s="39" t="s">
        <v>403</v>
      </c>
      <c r="H93" s="40"/>
    </row>
    <row r="94" spans="1:8" ht="16.5" thickBot="1" x14ac:dyDescent="0.3">
      <c r="A94" s="52"/>
      <c r="B94" s="37"/>
      <c r="C94" s="65"/>
      <c r="D94" s="65"/>
      <c r="E94" s="65"/>
      <c r="F94" s="65"/>
      <c r="G94" s="10" t="s">
        <v>402</v>
      </c>
      <c r="H94" s="11">
        <v>166</v>
      </c>
    </row>
    <row r="95" spans="1:8" ht="27" customHeight="1" x14ac:dyDescent="0.25">
      <c r="A95" s="52"/>
      <c r="B95" s="37"/>
      <c r="C95" s="65"/>
      <c r="D95" s="65"/>
      <c r="E95" s="65"/>
      <c r="F95" s="65"/>
      <c r="G95" s="39" t="s">
        <v>401</v>
      </c>
      <c r="H95" s="40"/>
    </row>
    <row r="96" spans="1:8" ht="78.599999999999994" customHeight="1" x14ac:dyDescent="0.25">
      <c r="A96" s="52"/>
      <c r="B96" s="37"/>
      <c r="C96" s="65"/>
      <c r="D96" s="65"/>
      <c r="E96" s="65"/>
      <c r="F96" s="65"/>
      <c r="G96" s="10" t="s">
        <v>400</v>
      </c>
      <c r="H96" s="11">
        <v>109</v>
      </c>
    </row>
    <row r="97" spans="1:10" ht="157.5" customHeight="1" thickBot="1" x14ac:dyDescent="0.3">
      <c r="A97" s="52"/>
      <c r="B97" s="37"/>
      <c r="C97" s="66"/>
      <c r="D97" s="66"/>
      <c r="E97" s="66"/>
      <c r="F97" s="66"/>
      <c r="G97" s="41" t="s">
        <v>8</v>
      </c>
      <c r="H97" s="43">
        <f>SUM(H94:H94,H96:H96,)</f>
        <v>275</v>
      </c>
    </row>
    <row r="98" spans="1:10" ht="105" customHeight="1" thickBot="1" x14ac:dyDescent="0.3">
      <c r="A98" s="53"/>
      <c r="B98" s="38"/>
      <c r="C98" s="63" t="s">
        <v>729</v>
      </c>
      <c r="D98" s="29"/>
      <c r="E98" s="29"/>
      <c r="F98" s="30"/>
      <c r="G98" s="42"/>
      <c r="H98" s="44"/>
    </row>
    <row r="99" spans="1:10" ht="16.5" customHeight="1" x14ac:dyDescent="0.25">
      <c r="A99" s="51">
        <v>18</v>
      </c>
      <c r="B99" s="36" t="s">
        <v>724</v>
      </c>
      <c r="C99" s="64" t="s">
        <v>728</v>
      </c>
      <c r="D99" s="64" t="s">
        <v>251</v>
      </c>
      <c r="E99" s="64" t="s">
        <v>727</v>
      </c>
      <c r="F99" s="64" t="s">
        <v>726</v>
      </c>
      <c r="G99" s="39" t="s">
        <v>358</v>
      </c>
      <c r="H99" s="40"/>
    </row>
    <row r="100" spans="1:10" ht="18.75" customHeight="1" x14ac:dyDescent="0.25">
      <c r="A100" s="52"/>
      <c r="B100" s="37"/>
      <c r="C100" s="65"/>
      <c r="D100" s="65"/>
      <c r="E100" s="65"/>
      <c r="F100" s="65"/>
      <c r="G100" s="10" t="s">
        <v>357</v>
      </c>
      <c r="H100" s="11">
        <v>5</v>
      </c>
    </row>
    <row r="101" spans="1:10" ht="131.44999999999999" customHeight="1" thickBot="1" x14ac:dyDescent="0.3">
      <c r="A101" s="52"/>
      <c r="B101" s="37"/>
      <c r="C101" s="66"/>
      <c r="D101" s="66"/>
      <c r="E101" s="66"/>
      <c r="F101" s="66"/>
      <c r="G101" s="41" t="s">
        <v>8</v>
      </c>
      <c r="H101" s="43">
        <f>SUM(H100:H100,)</f>
        <v>5</v>
      </c>
    </row>
    <row r="102" spans="1:10" ht="120.75" customHeight="1" thickBot="1" x14ac:dyDescent="0.3">
      <c r="A102" s="53"/>
      <c r="B102" s="38"/>
      <c r="C102" s="63" t="s">
        <v>725</v>
      </c>
      <c r="D102" s="29"/>
      <c r="E102" s="29"/>
      <c r="F102" s="30"/>
      <c r="G102" s="42"/>
      <c r="H102" s="44"/>
    </row>
    <row r="103" spans="1:10" x14ac:dyDescent="0.25">
      <c r="A103" s="51">
        <v>19</v>
      </c>
      <c r="B103" s="36" t="s">
        <v>724</v>
      </c>
      <c r="C103" s="64" t="s">
        <v>723</v>
      </c>
      <c r="D103" s="64" t="s">
        <v>722</v>
      </c>
      <c r="E103" s="64" t="s">
        <v>721</v>
      </c>
      <c r="F103" s="64" t="s">
        <v>720</v>
      </c>
      <c r="G103" s="39" t="s">
        <v>358</v>
      </c>
      <c r="H103" s="40"/>
    </row>
    <row r="104" spans="1:10" x14ac:dyDescent="0.25">
      <c r="A104" s="52"/>
      <c r="B104" s="37"/>
      <c r="C104" s="65"/>
      <c r="D104" s="65"/>
      <c r="E104" s="65"/>
      <c r="F104" s="65"/>
      <c r="G104" s="10" t="s">
        <v>357</v>
      </c>
      <c r="H104" s="11">
        <v>5</v>
      </c>
    </row>
    <row r="105" spans="1:10" ht="186" customHeight="1" thickBot="1" x14ac:dyDescent="0.3">
      <c r="A105" s="52"/>
      <c r="B105" s="37"/>
      <c r="C105" s="66"/>
      <c r="D105" s="66"/>
      <c r="E105" s="66"/>
      <c r="F105" s="66"/>
      <c r="G105" s="41" t="s">
        <v>8</v>
      </c>
      <c r="H105" s="43">
        <f>SUM(H104:H104,)</f>
        <v>5</v>
      </c>
    </row>
    <row r="106" spans="1:10" ht="108" customHeight="1" thickBot="1" x14ac:dyDescent="0.3">
      <c r="A106" s="53"/>
      <c r="B106" s="38"/>
      <c r="C106" s="63" t="s">
        <v>719</v>
      </c>
      <c r="D106" s="29"/>
      <c r="E106" s="29"/>
      <c r="F106" s="30"/>
      <c r="G106" s="42"/>
      <c r="H106" s="44"/>
    </row>
    <row r="107" spans="1:10" ht="16.5" thickBot="1" x14ac:dyDescent="0.3">
      <c r="A107" s="45" t="s">
        <v>130</v>
      </c>
      <c r="B107" s="46"/>
      <c r="C107" s="46"/>
      <c r="D107" s="46"/>
      <c r="E107" s="47"/>
      <c r="F107" s="48">
        <f>H6+H12+H23+H27+H31+H35+H41+H45+H49+H62+H66+H72+H77+H81+H87+H91+H97+H101+H105</f>
        <v>1452</v>
      </c>
      <c r="G107" s="49"/>
      <c r="H107" s="50"/>
      <c r="J107" s="15"/>
    </row>
    <row r="108" spans="1:10" ht="246" customHeight="1" thickBot="1" x14ac:dyDescent="0.3">
      <c r="A108" s="57" t="s">
        <v>9</v>
      </c>
      <c r="B108" s="32"/>
      <c r="C108" s="33" t="s">
        <v>718</v>
      </c>
      <c r="D108" s="34"/>
      <c r="E108" s="34"/>
      <c r="F108" s="35"/>
      <c r="G108" s="12" t="s">
        <v>152</v>
      </c>
      <c r="H108" s="25" t="s">
        <v>716</v>
      </c>
    </row>
    <row r="109" spans="1:10" ht="278.25" customHeight="1" thickBot="1" x14ac:dyDescent="0.3">
      <c r="A109" s="57" t="s">
        <v>9</v>
      </c>
      <c r="B109" s="32"/>
      <c r="C109" s="33" t="s">
        <v>717</v>
      </c>
      <c r="D109" s="34"/>
      <c r="E109" s="34"/>
      <c r="F109" s="35"/>
      <c r="G109" s="12" t="s">
        <v>152</v>
      </c>
      <c r="H109" s="25" t="s">
        <v>716</v>
      </c>
    </row>
    <row r="110" spans="1:10" ht="51" customHeight="1" x14ac:dyDescent="0.25"/>
  </sheetData>
  <sheetProtection algorithmName="SHA-512" hashValue="yoVt5qdq36RhXFIHTd7u6AFqVc5qYzDtuerBxdV5h20KwzzlCv/TejsZKvLyp2g2DA5zbpNo3pu4D9sHZ9bmgw==" saltValue="z+gJcb6+oZtXrDjI69S//w==" spinCount="100000" sheet="1" formatCells="0" formatColumns="0" formatRows="0" insertColumns="0" insertRows="0" insertHyperlinks="0" autoFilter="0" pivotTables="0"/>
  <autoFilter ref="A1:H445" xr:uid="{00000000-0009-0000-0000-000000000000}"/>
  <mergeCells count="199">
    <mergeCell ref="G51:H51"/>
    <mergeCell ref="G62:G63"/>
    <mergeCell ref="H62:H63"/>
    <mergeCell ref="C63:F63"/>
    <mergeCell ref="G64:H64"/>
    <mergeCell ref="C51:C62"/>
    <mergeCell ref="D51:D62"/>
    <mergeCell ref="E51:E62"/>
    <mergeCell ref="F51:F62"/>
    <mergeCell ref="C64:C66"/>
    <mergeCell ref="D64:D66"/>
    <mergeCell ref="E64:E66"/>
    <mergeCell ref="F64:F66"/>
    <mergeCell ref="B51:B63"/>
    <mergeCell ref="B64:B67"/>
    <mergeCell ref="B74:B78"/>
    <mergeCell ref="F47:F49"/>
    <mergeCell ref="B43:B46"/>
    <mergeCell ref="G43:H43"/>
    <mergeCell ref="G45:G46"/>
    <mergeCell ref="H45:H46"/>
    <mergeCell ref="C46:F46"/>
    <mergeCell ref="C43:C45"/>
    <mergeCell ref="D43:D45"/>
    <mergeCell ref="E43:E45"/>
    <mergeCell ref="F43:F45"/>
    <mergeCell ref="B47:B50"/>
    <mergeCell ref="G47:H47"/>
    <mergeCell ref="G49:G50"/>
    <mergeCell ref="H49:H50"/>
    <mergeCell ref="C50:F50"/>
    <mergeCell ref="C47:C49"/>
    <mergeCell ref="D47:D49"/>
    <mergeCell ref="E47:E49"/>
    <mergeCell ref="B37:B42"/>
    <mergeCell ref="G37:H37"/>
    <mergeCell ref="G39:H39"/>
    <mergeCell ref="G41:G42"/>
    <mergeCell ref="H41:H42"/>
    <mergeCell ref="C42:F42"/>
    <mergeCell ref="C37:C41"/>
    <mergeCell ref="D37:D41"/>
    <mergeCell ref="E37:E41"/>
    <mergeCell ref="F37:F41"/>
    <mergeCell ref="B33:B36"/>
    <mergeCell ref="G33:H33"/>
    <mergeCell ref="G35:G36"/>
    <mergeCell ref="H35:H36"/>
    <mergeCell ref="C36:F36"/>
    <mergeCell ref="C33:C35"/>
    <mergeCell ref="D33:D35"/>
    <mergeCell ref="E33:E35"/>
    <mergeCell ref="F33:F35"/>
    <mergeCell ref="F25:F27"/>
    <mergeCell ref="B29:B32"/>
    <mergeCell ref="G29:H29"/>
    <mergeCell ref="G31:G32"/>
    <mergeCell ref="H31:H32"/>
    <mergeCell ref="C32:F32"/>
    <mergeCell ref="C29:C31"/>
    <mergeCell ref="D29:D31"/>
    <mergeCell ref="E29:E31"/>
    <mergeCell ref="F29:F31"/>
    <mergeCell ref="A74:A78"/>
    <mergeCell ref="A79:A82"/>
    <mergeCell ref="A83:A88"/>
    <mergeCell ref="A89:A92"/>
    <mergeCell ref="A93:A98"/>
    <mergeCell ref="A2:A7"/>
    <mergeCell ref="A8:A13"/>
    <mergeCell ref="A14:A24"/>
    <mergeCell ref="A64:A67"/>
    <mergeCell ref="A68:A73"/>
    <mergeCell ref="A51:A63"/>
    <mergeCell ref="B2:B7"/>
    <mergeCell ref="G2:H2"/>
    <mergeCell ref="G6:G7"/>
    <mergeCell ref="H6:H7"/>
    <mergeCell ref="C7:F7"/>
    <mergeCell ref="C2:C6"/>
    <mergeCell ref="D2:D6"/>
    <mergeCell ref="E2:E6"/>
    <mergeCell ref="F2:F6"/>
    <mergeCell ref="A25:A28"/>
    <mergeCell ref="A29:A32"/>
    <mergeCell ref="A33:A36"/>
    <mergeCell ref="A37:A42"/>
    <mergeCell ref="A43:A46"/>
    <mergeCell ref="A47:A50"/>
    <mergeCell ref="B25:B28"/>
    <mergeCell ref="G25:H25"/>
    <mergeCell ref="G27:G28"/>
    <mergeCell ref="H27:H28"/>
    <mergeCell ref="C28:F28"/>
    <mergeCell ref="C25:C27"/>
    <mergeCell ref="D25:D27"/>
    <mergeCell ref="E25:E27"/>
    <mergeCell ref="B8:B13"/>
    <mergeCell ref="G8:H8"/>
    <mergeCell ref="G12:G13"/>
    <mergeCell ref="H12:H13"/>
    <mergeCell ref="C13:F13"/>
    <mergeCell ref="C8:C12"/>
    <mergeCell ref="D8:D12"/>
    <mergeCell ref="E8:E12"/>
    <mergeCell ref="F8:F12"/>
    <mergeCell ref="B14:B24"/>
    <mergeCell ref="G14:H14"/>
    <mergeCell ref="G23:G24"/>
    <mergeCell ref="H23:H24"/>
    <mergeCell ref="C24:F24"/>
    <mergeCell ref="C14:C23"/>
    <mergeCell ref="D14:D23"/>
    <mergeCell ref="E14:E23"/>
    <mergeCell ref="F14:F23"/>
    <mergeCell ref="C74:C77"/>
    <mergeCell ref="D74:D77"/>
    <mergeCell ref="E74:E77"/>
    <mergeCell ref="F74:F77"/>
    <mergeCell ref="C79:C81"/>
    <mergeCell ref="C78:F78"/>
    <mergeCell ref="C67:F67"/>
    <mergeCell ref="B68:B73"/>
    <mergeCell ref="G68:H68"/>
    <mergeCell ref="G72:G73"/>
    <mergeCell ref="H72:H73"/>
    <mergeCell ref="C73:F73"/>
    <mergeCell ref="G66:G67"/>
    <mergeCell ref="H66:H67"/>
    <mergeCell ref="C68:C72"/>
    <mergeCell ref="D68:D72"/>
    <mergeCell ref="E68:E72"/>
    <mergeCell ref="F68:F72"/>
    <mergeCell ref="G77:G78"/>
    <mergeCell ref="H77:H78"/>
    <mergeCell ref="G74:H74"/>
    <mergeCell ref="G103:H103"/>
    <mergeCell ref="G105:G106"/>
    <mergeCell ref="H105:H106"/>
    <mergeCell ref="B79:B82"/>
    <mergeCell ref="G79:H79"/>
    <mergeCell ref="G81:G82"/>
    <mergeCell ref="B83:B88"/>
    <mergeCell ref="G83:H83"/>
    <mergeCell ref="G85:H85"/>
    <mergeCell ref="H81:H82"/>
    <mergeCell ref="G87:G88"/>
    <mergeCell ref="H87:H88"/>
    <mergeCell ref="C88:F88"/>
    <mergeCell ref="C83:C87"/>
    <mergeCell ref="D83:D87"/>
    <mergeCell ref="E83:E87"/>
    <mergeCell ref="F83:F87"/>
    <mergeCell ref="G101:G102"/>
    <mergeCell ref="H101:H102"/>
    <mergeCell ref="F93:F97"/>
    <mergeCell ref="C99:C101"/>
    <mergeCell ref="D99:D101"/>
    <mergeCell ref="E99:E101"/>
    <mergeCell ref="F99:F101"/>
    <mergeCell ref="D93:D97"/>
    <mergeCell ref="E93:E97"/>
    <mergeCell ref="G99:H99"/>
    <mergeCell ref="C102:F102"/>
    <mergeCell ref="C82:F82"/>
    <mergeCell ref="D79:D81"/>
    <mergeCell ref="E79:E81"/>
    <mergeCell ref="F79:F81"/>
    <mergeCell ref="C98:F98"/>
    <mergeCell ref="A109:B109"/>
    <mergeCell ref="C109:F109"/>
    <mergeCell ref="B89:B92"/>
    <mergeCell ref="F89:F91"/>
    <mergeCell ref="C93:C97"/>
    <mergeCell ref="C106:F106"/>
    <mergeCell ref="A99:A102"/>
    <mergeCell ref="B99:B102"/>
    <mergeCell ref="A108:B108"/>
    <mergeCell ref="C108:F108"/>
    <mergeCell ref="C103:C105"/>
    <mergeCell ref="A107:E107"/>
    <mergeCell ref="F107:H107"/>
    <mergeCell ref="G91:G92"/>
    <mergeCell ref="D103:D105"/>
    <mergeCell ref="E103:E105"/>
    <mergeCell ref="F103:F105"/>
    <mergeCell ref="A103:A106"/>
    <mergeCell ref="B103:B106"/>
    <mergeCell ref="G89:H89"/>
    <mergeCell ref="G97:G98"/>
    <mergeCell ref="H91:H92"/>
    <mergeCell ref="C92:F92"/>
    <mergeCell ref="B93:B98"/>
    <mergeCell ref="G93:H93"/>
    <mergeCell ref="G95:H95"/>
    <mergeCell ref="C89:C91"/>
    <mergeCell ref="D89:D91"/>
    <mergeCell ref="E89:E91"/>
    <mergeCell ref="H97:H98"/>
  </mergeCells>
  <pageMargins left="0.41" right="0.35" top="0.45" bottom="0.49" header="0.31496062992125984" footer="0.31496062992125984"/>
  <pageSetup paperSize="9" scale="8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47999-AF02-45E9-BCA2-4FE39813F723}">
  <dimension ref="A1:K176"/>
  <sheetViews>
    <sheetView zoomScale="85" zoomScaleNormal="85" workbookViewId="0">
      <selection activeCell="K8" sqref="K8"/>
    </sheetView>
  </sheetViews>
  <sheetFormatPr defaultColWidth="9.140625" defaultRowHeight="15.75" x14ac:dyDescent="0.25"/>
  <cols>
    <col min="1" max="1" width="12" style="3" customWidth="1"/>
    <col min="2" max="2" width="22.7109375" style="4" customWidth="1"/>
    <col min="3" max="3" width="23" style="3" customWidth="1"/>
    <col min="4" max="4" width="28.7109375" style="3" customWidth="1"/>
    <col min="5" max="5" width="24.5703125" style="3" customWidth="1"/>
    <col min="6" max="6" width="28" style="3" customWidth="1"/>
    <col min="7" max="7" width="35.28515625" style="3" customWidth="1"/>
    <col min="8" max="8" width="23.140625" style="3" customWidth="1"/>
    <col min="9" max="9" width="25.140625" style="2" customWidth="1"/>
    <col min="10" max="10" width="9.140625" style="2"/>
    <col min="11" max="11" width="29.7109375" style="2" customWidth="1"/>
    <col min="12" max="16384" width="9.140625" style="2"/>
  </cols>
  <sheetData>
    <row r="1" spans="1:9" s="1" customFormat="1" ht="48" thickBot="1" x14ac:dyDescent="0.3">
      <c r="A1" s="5" t="s">
        <v>0</v>
      </c>
      <c r="B1" s="6" t="s">
        <v>1</v>
      </c>
      <c r="C1" s="7" t="s">
        <v>2</v>
      </c>
      <c r="D1" s="7" t="s">
        <v>3</v>
      </c>
      <c r="E1" s="7" t="s">
        <v>4</v>
      </c>
      <c r="F1" s="7" t="s">
        <v>5</v>
      </c>
      <c r="G1" s="8" t="s">
        <v>6</v>
      </c>
      <c r="H1" s="9" t="s">
        <v>7</v>
      </c>
    </row>
    <row r="2" spans="1:9" x14ac:dyDescent="0.25">
      <c r="A2" s="52">
        <v>1</v>
      </c>
      <c r="B2" s="72" t="s">
        <v>500</v>
      </c>
      <c r="C2" s="65" t="s">
        <v>594</v>
      </c>
      <c r="D2" s="65" t="s">
        <v>593</v>
      </c>
      <c r="E2" s="65" t="s">
        <v>592</v>
      </c>
      <c r="F2" s="65" t="s">
        <v>591</v>
      </c>
      <c r="G2" s="39" t="s">
        <v>488</v>
      </c>
      <c r="H2" s="40"/>
    </row>
    <row r="3" spans="1:9" x14ac:dyDescent="0.25">
      <c r="A3" s="52"/>
      <c r="B3" s="72"/>
      <c r="C3" s="65"/>
      <c r="D3" s="65"/>
      <c r="E3" s="65"/>
      <c r="F3" s="65"/>
      <c r="G3" s="10" t="s">
        <v>495</v>
      </c>
      <c r="H3" s="11">
        <v>25</v>
      </c>
      <c r="I3" s="21"/>
    </row>
    <row r="4" spans="1:9" ht="32.25" thickBot="1" x14ac:dyDescent="0.3">
      <c r="A4" s="52"/>
      <c r="B4" s="72"/>
      <c r="C4" s="65"/>
      <c r="D4" s="65"/>
      <c r="E4" s="65"/>
      <c r="F4" s="65"/>
      <c r="G4" s="10" t="s">
        <v>566</v>
      </c>
      <c r="H4" s="11">
        <v>5</v>
      </c>
      <c r="I4" s="21"/>
    </row>
    <row r="5" spans="1:9" x14ac:dyDescent="0.25">
      <c r="A5" s="52"/>
      <c r="B5" s="72"/>
      <c r="C5" s="65"/>
      <c r="D5" s="65"/>
      <c r="E5" s="65"/>
      <c r="F5" s="65"/>
      <c r="G5" s="39" t="s">
        <v>444</v>
      </c>
      <c r="H5" s="40"/>
    </row>
    <row r="6" spans="1:9" x14ac:dyDescent="0.25">
      <c r="A6" s="52"/>
      <c r="B6" s="72"/>
      <c r="C6" s="65"/>
      <c r="D6" s="65"/>
      <c r="E6" s="65"/>
      <c r="F6" s="65"/>
      <c r="G6" s="10" t="s">
        <v>543</v>
      </c>
      <c r="H6" s="11">
        <v>15</v>
      </c>
      <c r="I6" s="21"/>
    </row>
    <row r="7" spans="1:9" ht="139.5" customHeight="1" thickBot="1" x14ac:dyDescent="0.3">
      <c r="A7" s="52"/>
      <c r="B7" s="72"/>
      <c r="C7" s="66"/>
      <c r="D7" s="66"/>
      <c r="E7" s="66"/>
      <c r="F7" s="66"/>
      <c r="G7" s="41" t="s">
        <v>8</v>
      </c>
      <c r="H7" s="43">
        <f>SUM(H3:H4,H6:H6,)</f>
        <v>45</v>
      </c>
    </row>
    <row r="8" spans="1:9" ht="150" customHeight="1" thickBot="1" x14ac:dyDescent="0.3">
      <c r="A8" s="53"/>
      <c r="B8" s="73"/>
      <c r="C8" s="63" t="s">
        <v>590</v>
      </c>
      <c r="D8" s="29"/>
      <c r="E8" s="29"/>
      <c r="F8" s="30"/>
      <c r="G8" s="42"/>
      <c r="H8" s="44"/>
    </row>
    <row r="9" spans="1:9" x14ac:dyDescent="0.25">
      <c r="A9" s="51">
        <v>2</v>
      </c>
      <c r="B9" s="71" t="s">
        <v>437</v>
      </c>
      <c r="C9" s="64" t="s">
        <v>589</v>
      </c>
      <c r="D9" s="64" t="s">
        <v>588</v>
      </c>
      <c r="E9" s="64" t="s">
        <v>587</v>
      </c>
      <c r="F9" s="64" t="s">
        <v>586</v>
      </c>
      <c r="G9" s="39" t="s">
        <v>444</v>
      </c>
      <c r="H9" s="40"/>
    </row>
    <row r="10" spans="1:9" x14ac:dyDescent="0.25">
      <c r="A10" s="52"/>
      <c r="B10" s="72"/>
      <c r="C10" s="65"/>
      <c r="D10" s="65"/>
      <c r="E10" s="65"/>
      <c r="F10" s="65"/>
      <c r="G10" s="17" t="s">
        <v>450</v>
      </c>
      <c r="H10" s="11">
        <v>20</v>
      </c>
      <c r="I10" s="21"/>
    </row>
    <row r="11" spans="1:9" x14ac:dyDescent="0.25">
      <c r="A11" s="52"/>
      <c r="B11" s="72"/>
      <c r="C11" s="65"/>
      <c r="D11" s="65"/>
      <c r="E11" s="65"/>
      <c r="F11" s="65"/>
      <c r="G11" s="17" t="s">
        <v>439</v>
      </c>
      <c r="H11" s="11">
        <v>6</v>
      </c>
      <c r="I11" s="21"/>
    </row>
    <row r="12" spans="1:9" ht="126.75" customHeight="1" thickBot="1" x14ac:dyDescent="0.3">
      <c r="A12" s="52"/>
      <c r="B12" s="72"/>
      <c r="C12" s="66"/>
      <c r="D12" s="66"/>
      <c r="E12" s="66"/>
      <c r="F12" s="66"/>
      <c r="G12" s="41" t="s">
        <v>8</v>
      </c>
      <c r="H12" s="43">
        <f>SUM(H10:H11,)</f>
        <v>26</v>
      </c>
    </row>
    <row r="13" spans="1:9" ht="150" customHeight="1" thickBot="1" x14ac:dyDescent="0.3">
      <c r="A13" s="53"/>
      <c r="B13" s="73"/>
      <c r="C13" s="63" t="s">
        <v>585</v>
      </c>
      <c r="D13" s="29"/>
      <c r="E13" s="29"/>
      <c r="F13" s="30"/>
      <c r="G13" s="42"/>
      <c r="H13" s="44"/>
    </row>
    <row r="14" spans="1:9" x14ac:dyDescent="0.25">
      <c r="A14" s="51">
        <v>3</v>
      </c>
      <c r="B14" s="71" t="s">
        <v>437</v>
      </c>
      <c r="C14" s="64" t="s">
        <v>584</v>
      </c>
      <c r="D14" s="64" t="s">
        <v>583</v>
      </c>
      <c r="E14" s="64" t="s">
        <v>582</v>
      </c>
      <c r="F14" s="64" t="s">
        <v>581</v>
      </c>
      <c r="G14" s="39" t="s">
        <v>444</v>
      </c>
      <c r="H14" s="40"/>
    </row>
    <row r="15" spans="1:9" x14ac:dyDescent="0.25">
      <c r="A15" s="52"/>
      <c r="B15" s="72"/>
      <c r="C15" s="65"/>
      <c r="D15" s="65"/>
      <c r="E15" s="65"/>
      <c r="F15" s="65"/>
      <c r="G15" s="10" t="s">
        <v>580</v>
      </c>
      <c r="H15" s="11">
        <v>16</v>
      </c>
      <c r="I15" s="21"/>
    </row>
    <row r="16" spans="1:9" ht="180.75" customHeight="1" thickBot="1" x14ac:dyDescent="0.3">
      <c r="A16" s="52"/>
      <c r="B16" s="72"/>
      <c r="C16" s="66"/>
      <c r="D16" s="66"/>
      <c r="E16" s="66"/>
      <c r="F16" s="66"/>
      <c r="G16" s="41" t="s">
        <v>8</v>
      </c>
      <c r="H16" s="43">
        <f>SUM(H15:H15)</f>
        <v>16</v>
      </c>
    </row>
    <row r="17" spans="1:9" ht="150" customHeight="1" thickBot="1" x14ac:dyDescent="0.3">
      <c r="A17" s="53"/>
      <c r="B17" s="73"/>
      <c r="C17" s="63" t="s">
        <v>579</v>
      </c>
      <c r="D17" s="29"/>
      <c r="E17" s="29"/>
      <c r="F17" s="30"/>
      <c r="G17" s="42"/>
      <c r="H17" s="44"/>
    </row>
    <row r="18" spans="1:9" x14ac:dyDescent="0.25">
      <c r="A18" s="51">
        <v>4</v>
      </c>
      <c r="B18" s="71" t="s">
        <v>564</v>
      </c>
      <c r="C18" s="64" t="s">
        <v>578</v>
      </c>
      <c r="D18" s="64" t="s">
        <v>577</v>
      </c>
      <c r="E18" s="64" t="s">
        <v>576</v>
      </c>
      <c r="F18" s="64" t="s">
        <v>575</v>
      </c>
      <c r="G18" s="39" t="s">
        <v>559</v>
      </c>
      <c r="H18" s="40"/>
    </row>
    <row r="19" spans="1:9" x14ac:dyDescent="0.25">
      <c r="A19" s="52"/>
      <c r="B19" s="72"/>
      <c r="C19" s="65"/>
      <c r="D19" s="65"/>
      <c r="E19" s="65"/>
      <c r="F19" s="65"/>
      <c r="G19" s="10" t="s">
        <v>574</v>
      </c>
      <c r="H19" s="11">
        <v>8</v>
      </c>
    </row>
    <row r="20" spans="1:9" ht="32.25" thickBot="1" x14ac:dyDescent="0.3">
      <c r="A20" s="52"/>
      <c r="B20" s="72"/>
      <c r="C20" s="65"/>
      <c r="D20" s="65"/>
      <c r="E20" s="65"/>
      <c r="F20" s="65"/>
      <c r="G20" s="10" t="s">
        <v>555</v>
      </c>
      <c r="H20" s="11">
        <v>10</v>
      </c>
      <c r="I20" s="21"/>
    </row>
    <row r="21" spans="1:9" x14ac:dyDescent="0.25">
      <c r="A21" s="52"/>
      <c r="B21" s="72"/>
      <c r="C21" s="65"/>
      <c r="D21" s="65"/>
      <c r="E21" s="65"/>
      <c r="F21" s="65"/>
      <c r="G21" s="39" t="s">
        <v>503</v>
      </c>
      <c r="H21" s="40"/>
    </row>
    <row r="22" spans="1:9" x14ac:dyDescent="0.25">
      <c r="A22" s="52"/>
      <c r="B22" s="72"/>
      <c r="C22" s="65"/>
      <c r="D22" s="65"/>
      <c r="E22" s="65"/>
      <c r="F22" s="65"/>
      <c r="G22" s="10" t="s">
        <v>502</v>
      </c>
      <c r="H22" s="11">
        <v>2</v>
      </c>
      <c r="I22" s="21"/>
    </row>
    <row r="23" spans="1:9" ht="16.5" thickBot="1" x14ac:dyDescent="0.3">
      <c r="A23" s="52"/>
      <c r="B23" s="72"/>
      <c r="C23" s="66"/>
      <c r="D23" s="66"/>
      <c r="E23" s="66"/>
      <c r="F23" s="66"/>
      <c r="G23" s="41" t="s">
        <v>8</v>
      </c>
      <c r="H23" s="43">
        <f>SUM(H19:H20,H22:H22,)</f>
        <v>20</v>
      </c>
    </row>
    <row r="24" spans="1:9" ht="150" customHeight="1" thickBot="1" x14ac:dyDescent="0.3">
      <c r="A24" s="53"/>
      <c r="B24" s="73"/>
      <c r="C24" s="63" t="s">
        <v>573</v>
      </c>
      <c r="D24" s="29"/>
      <c r="E24" s="29"/>
      <c r="F24" s="30"/>
      <c r="G24" s="42"/>
      <c r="H24" s="44"/>
    </row>
    <row r="25" spans="1:9" x14ac:dyDescent="0.25">
      <c r="A25" s="51">
        <v>5</v>
      </c>
      <c r="B25" s="71" t="s">
        <v>564</v>
      </c>
      <c r="C25" s="64" t="s">
        <v>572</v>
      </c>
      <c r="D25" s="64" t="s">
        <v>571</v>
      </c>
      <c r="E25" s="64" t="s">
        <v>570</v>
      </c>
      <c r="F25" s="64" t="s">
        <v>569</v>
      </c>
      <c r="G25" s="39" t="s">
        <v>559</v>
      </c>
      <c r="H25" s="40"/>
    </row>
    <row r="26" spans="1:9" x14ac:dyDescent="0.25">
      <c r="A26" s="52"/>
      <c r="B26" s="72"/>
      <c r="C26" s="65"/>
      <c r="D26" s="65"/>
      <c r="E26" s="65"/>
      <c r="F26" s="65"/>
      <c r="G26" s="17" t="s">
        <v>556</v>
      </c>
      <c r="H26" s="16">
        <v>15</v>
      </c>
      <c r="I26" s="21"/>
    </row>
    <row r="27" spans="1:9" x14ac:dyDescent="0.25">
      <c r="A27" s="52"/>
      <c r="B27" s="72"/>
      <c r="C27" s="65"/>
      <c r="D27" s="65"/>
      <c r="E27" s="65"/>
      <c r="F27" s="65"/>
      <c r="G27" s="17" t="s">
        <v>568</v>
      </c>
      <c r="H27" s="16">
        <v>18</v>
      </c>
      <c r="I27" s="21"/>
    </row>
    <row r="28" spans="1:9" x14ac:dyDescent="0.25">
      <c r="A28" s="52"/>
      <c r="B28" s="72"/>
      <c r="C28" s="65"/>
      <c r="D28" s="65"/>
      <c r="E28" s="65"/>
      <c r="F28" s="65"/>
      <c r="G28" s="17" t="s">
        <v>567</v>
      </c>
      <c r="H28" s="16">
        <v>8</v>
      </c>
      <c r="I28" s="21"/>
    </row>
    <row r="29" spans="1:9" ht="32.25" thickBot="1" x14ac:dyDescent="0.3">
      <c r="A29" s="52"/>
      <c r="B29" s="72"/>
      <c r="C29" s="65"/>
      <c r="D29" s="65"/>
      <c r="E29" s="65"/>
      <c r="F29" s="65"/>
      <c r="G29" s="17" t="s">
        <v>555</v>
      </c>
      <c r="H29" s="16">
        <v>10</v>
      </c>
      <c r="I29" s="21"/>
    </row>
    <row r="30" spans="1:9" x14ac:dyDescent="0.25">
      <c r="A30" s="52"/>
      <c r="B30" s="72"/>
      <c r="C30" s="65"/>
      <c r="D30" s="65"/>
      <c r="E30" s="65"/>
      <c r="F30" s="65"/>
      <c r="G30" s="39" t="s">
        <v>488</v>
      </c>
      <c r="H30" s="40"/>
    </row>
    <row r="31" spans="1:9" ht="31.5" x14ac:dyDescent="0.25">
      <c r="A31" s="52"/>
      <c r="B31" s="72"/>
      <c r="C31" s="65"/>
      <c r="D31" s="65"/>
      <c r="E31" s="65"/>
      <c r="F31" s="65"/>
      <c r="G31" s="10" t="s">
        <v>566</v>
      </c>
      <c r="H31" s="11">
        <v>5</v>
      </c>
      <c r="I31" s="21"/>
    </row>
    <row r="32" spans="1:9" ht="16.5" thickBot="1" x14ac:dyDescent="0.3">
      <c r="A32" s="52"/>
      <c r="B32" s="72"/>
      <c r="C32" s="66"/>
      <c r="D32" s="66"/>
      <c r="E32" s="66"/>
      <c r="F32" s="66"/>
      <c r="G32" s="41" t="s">
        <v>8</v>
      </c>
      <c r="H32" s="43">
        <f>SUM(H26:H29,H31:H31,)</f>
        <v>56</v>
      </c>
    </row>
    <row r="33" spans="1:9" ht="150" customHeight="1" thickBot="1" x14ac:dyDescent="0.3">
      <c r="A33" s="53"/>
      <c r="B33" s="73"/>
      <c r="C33" s="63" t="s">
        <v>565</v>
      </c>
      <c r="D33" s="29"/>
      <c r="E33" s="29"/>
      <c r="F33" s="30"/>
      <c r="G33" s="42"/>
      <c r="H33" s="44"/>
    </row>
    <row r="34" spans="1:9" x14ac:dyDescent="0.25">
      <c r="A34" s="51">
        <v>6</v>
      </c>
      <c r="B34" s="71" t="s">
        <v>564</v>
      </c>
      <c r="C34" s="64" t="s">
        <v>563</v>
      </c>
      <c r="D34" s="64" t="s">
        <v>562</v>
      </c>
      <c r="E34" s="64" t="s">
        <v>561</v>
      </c>
      <c r="F34" s="64" t="s">
        <v>560</v>
      </c>
      <c r="G34" s="39" t="s">
        <v>559</v>
      </c>
      <c r="H34" s="40"/>
    </row>
    <row r="35" spans="1:9" x14ac:dyDescent="0.25">
      <c r="A35" s="52"/>
      <c r="B35" s="72"/>
      <c r="C35" s="65"/>
      <c r="D35" s="65"/>
      <c r="E35" s="65"/>
      <c r="F35" s="65"/>
      <c r="G35" s="10" t="s">
        <v>558</v>
      </c>
      <c r="H35" s="11">
        <v>15</v>
      </c>
    </row>
    <row r="36" spans="1:9" x14ac:dyDescent="0.25">
      <c r="A36" s="52"/>
      <c r="B36" s="72"/>
      <c r="C36" s="65"/>
      <c r="D36" s="65"/>
      <c r="E36" s="65"/>
      <c r="F36" s="65"/>
      <c r="G36" s="10" t="s">
        <v>557</v>
      </c>
      <c r="H36" s="11">
        <v>5</v>
      </c>
    </row>
    <row r="37" spans="1:9" x14ac:dyDescent="0.25">
      <c r="A37" s="52"/>
      <c r="B37" s="72"/>
      <c r="C37" s="65"/>
      <c r="D37" s="65"/>
      <c r="E37" s="65"/>
      <c r="F37" s="65"/>
      <c r="G37" s="17" t="s">
        <v>556</v>
      </c>
      <c r="H37" s="16">
        <v>10</v>
      </c>
      <c r="I37" s="21"/>
    </row>
    <row r="38" spans="1:9" ht="31.5" x14ac:dyDescent="0.25">
      <c r="A38" s="52"/>
      <c r="B38" s="72"/>
      <c r="C38" s="65"/>
      <c r="D38" s="65"/>
      <c r="E38" s="65"/>
      <c r="F38" s="65"/>
      <c r="G38" s="17" t="s">
        <v>555</v>
      </c>
      <c r="H38" s="16">
        <v>10</v>
      </c>
      <c r="I38" s="21"/>
    </row>
    <row r="39" spans="1:9" ht="170.25" customHeight="1" thickBot="1" x14ac:dyDescent="0.3">
      <c r="A39" s="52"/>
      <c r="B39" s="72"/>
      <c r="C39" s="66"/>
      <c r="D39" s="66"/>
      <c r="E39" s="66"/>
      <c r="F39" s="66"/>
      <c r="G39" s="41" t="s">
        <v>8</v>
      </c>
      <c r="H39" s="43">
        <f>SUM(H35:H38,)</f>
        <v>40</v>
      </c>
    </row>
    <row r="40" spans="1:9" ht="150" customHeight="1" thickBot="1" x14ac:dyDescent="0.3">
      <c r="A40" s="53"/>
      <c r="B40" s="73"/>
      <c r="C40" s="63" t="s">
        <v>554</v>
      </c>
      <c r="D40" s="29"/>
      <c r="E40" s="29"/>
      <c r="F40" s="30"/>
      <c r="G40" s="42"/>
      <c r="H40" s="44"/>
    </row>
    <row r="41" spans="1:9" x14ac:dyDescent="0.25">
      <c r="A41" s="51">
        <v>7</v>
      </c>
      <c r="B41" s="71" t="s">
        <v>437</v>
      </c>
      <c r="C41" s="64" t="s">
        <v>553</v>
      </c>
      <c r="D41" s="64" t="s">
        <v>552</v>
      </c>
      <c r="E41" s="64" t="s">
        <v>551</v>
      </c>
      <c r="F41" s="64" t="s">
        <v>550</v>
      </c>
      <c r="G41" s="39" t="s">
        <v>444</v>
      </c>
      <c r="H41" s="40"/>
    </row>
    <row r="42" spans="1:9" x14ac:dyDescent="0.25">
      <c r="A42" s="52"/>
      <c r="B42" s="72"/>
      <c r="C42" s="65"/>
      <c r="D42" s="65"/>
      <c r="E42" s="65"/>
      <c r="F42" s="65"/>
      <c r="G42" s="10" t="s">
        <v>544</v>
      </c>
      <c r="H42" s="11">
        <v>10</v>
      </c>
      <c r="I42" s="21"/>
    </row>
    <row r="43" spans="1:9" ht="16.5" thickBot="1" x14ac:dyDescent="0.3">
      <c r="A43" s="52"/>
      <c r="B43" s="72"/>
      <c r="C43" s="65"/>
      <c r="D43" s="65"/>
      <c r="E43" s="65"/>
      <c r="F43" s="65"/>
      <c r="G43" s="17" t="s">
        <v>439</v>
      </c>
      <c r="H43" s="11">
        <v>4</v>
      </c>
      <c r="I43" s="21"/>
    </row>
    <row r="44" spans="1:9" x14ac:dyDescent="0.25">
      <c r="A44" s="52"/>
      <c r="B44" s="72"/>
      <c r="C44" s="65"/>
      <c r="D44" s="65"/>
      <c r="E44" s="65"/>
      <c r="F44" s="65"/>
      <c r="G44" s="39" t="s">
        <v>432</v>
      </c>
      <c r="H44" s="40"/>
    </row>
    <row r="45" spans="1:9" ht="31.5" x14ac:dyDescent="0.25">
      <c r="A45" s="52"/>
      <c r="B45" s="72"/>
      <c r="C45" s="65"/>
      <c r="D45" s="65"/>
      <c r="E45" s="65"/>
      <c r="F45" s="65"/>
      <c r="G45" s="10" t="s">
        <v>430</v>
      </c>
      <c r="H45" s="11">
        <v>15</v>
      </c>
      <c r="I45" s="21"/>
    </row>
    <row r="46" spans="1:9" ht="180" customHeight="1" thickBot="1" x14ac:dyDescent="0.3">
      <c r="A46" s="52"/>
      <c r="B46" s="72"/>
      <c r="C46" s="66"/>
      <c r="D46" s="66"/>
      <c r="E46" s="66"/>
      <c r="F46" s="66"/>
      <c r="G46" s="41" t="s">
        <v>8</v>
      </c>
      <c r="H46" s="43">
        <f>SUM(H42:H43,H45:H45,)</f>
        <v>29</v>
      </c>
    </row>
    <row r="47" spans="1:9" ht="150" customHeight="1" thickBot="1" x14ac:dyDescent="0.3">
      <c r="A47" s="53"/>
      <c r="B47" s="73"/>
      <c r="C47" s="63" t="s">
        <v>549</v>
      </c>
      <c r="D47" s="29"/>
      <c r="E47" s="29"/>
      <c r="F47" s="30"/>
      <c r="G47" s="42"/>
      <c r="H47" s="44"/>
    </row>
    <row r="48" spans="1:9" x14ac:dyDescent="0.25">
      <c r="A48" s="51">
        <v>8</v>
      </c>
      <c r="B48" s="71" t="s">
        <v>437</v>
      </c>
      <c r="C48" s="64" t="s">
        <v>548</v>
      </c>
      <c r="D48" s="64" t="s">
        <v>547</v>
      </c>
      <c r="E48" s="64" t="s">
        <v>546</v>
      </c>
      <c r="F48" s="64" t="s">
        <v>545</v>
      </c>
      <c r="G48" s="39" t="s">
        <v>444</v>
      </c>
      <c r="H48" s="40"/>
    </row>
    <row r="49" spans="1:9" x14ac:dyDescent="0.25">
      <c r="A49" s="52"/>
      <c r="B49" s="72"/>
      <c r="C49" s="65"/>
      <c r="D49" s="65"/>
      <c r="E49" s="65"/>
      <c r="F49" s="65"/>
      <c r="G49" s="10" t="s">
        <v>450</v>
      </c>
      <c r="H49" s="16">
        <v>15</v>
      </c>
      <c r="I49" s="21"/>
    </row>
    <row r="50" spans="1:9" x14ac:dyDescent="0.25">
      <c r="A50" s="52"/>
      <c r="B50" s="72"/>
      <c r="C50" s="65"/>
      <c r="D50" s="65"/>
      <c r="E50" s="65"/>
      <c r="F50" s="65"/>
      <c r="G50" s="10" t="s">
        <v>544</v>
      </c>
      <c r="H50" s="11">
        <v>5</v>
      </c>
      <c r="I50" s="21"/>
    </row>
    <row r="51" spans="1:9" x14ac:dyDescent="0.25">
      <c r="A51" s="52"/>
      <c r="B51" s="72"/>
      <c r="C51" s="65"/>
      <c r="D51" s="65"/>
      <c r="E51" s="65"/>
      <c r="F51" s="65"/>
      <c r="G51" s="10" t="s">
        <v>543</v>
      </c>
      <c r="H51" s="11">
        <v>15</v>
      </c>
      <c r="I51" s="21"/>
    </row>
    <row r="52" spans="1:9" x14ac:dyDescent="0.25">
      <c r="A52" s="52"/>
      <c r="B52" s="72"/>
      <c r="C52" s="65"/>
      <c r="D52" s="65"/>
      <c r="E52" s="65"/>
      <c r="F52" s="65"/>
      <c r="G52" s="10" t="s">
        <v>449</v>
      </c>
      <c r="H52" s="16">
        <v>15</v>
      </c>
      <c r="I52" s="21"/>
    </row>
    <row r="53" spans="1:9" x14ac:dyDescent="0.25">
      <c r="A53" s="52"/>
      <c r="B53" s="72"/>
      <c r="C53" s="65"/>
      <c r="D53" s="65"/>
      <c r="E53" s="65"/>
      <c r="F53" s="65"/>
      <c r="G53" s="17" t="s">
        <v>440</v>
      </c>
      <c r="H53" s="16">
        <v>30</v>
      </c>
      <c r="I53" s="21"/>
    </row>
    <row r="54" spans="1:9" x14ac:dyDescent="0.25">
      <c r="A54" s="52"/>
      <c r="B54" s="72"/>
      <c r="C54" s="65"/>
      <c r="D54" s="65"/>
      <c r="E54" s="65"/>
      <c r="F54" s="65"/>
      <c r="G54" s="10" t="s">
        <v>439</v>
      </c>
      <c r="H54" s="11">
        <v>4</v>
      </c>
      <c r="I54" s="21"/>
    </row>
    <row r="55" spans="1:9" ht="16.5" thickBot="1" x14ac:dyDescent="0.3">
      <c r="A55" s="52"/>
      <c r="B55" s="72"/>
      <c r="C55" s="66"/>
      <c r="D55" s="66"/>
      <c r="E55" s="66"/>
      <c r="F55" s="66"/>
      <c r="G55" s="41" t="s">
        <v>8</v>
      </c>
      <c r="H55" s="43">
        <f>SUM(H49:H54,)</f>
        <v>84</v>
      </c>
    </row>
    <row r="56" spans="1:9" ht="150" customHeight="1" thickBot="1" x14ac:dyDescent="0.3">
      <c r="A56" s="53"/>
      <c r="B56" s="73"/>
      <c r="C56" s="63" t="s">
        <v>542</v>
      </c>
      <c r="D56" s="29"/>
      <c r="E56" s="29"/>
      <c r="F56" s="30"/>
      <c r="G56" s="42"/>
      <c r="H56" s="44"/>
    </row>
    <row r="57" spans="1:9" x14ac:dyDescent="0.25">
      <c r="A57" s="51">
        <v>9</v>
      </c>
      <c r="B57" s="78" t="s">
        <v>500</v>
      </c>
      <c r="C57" s="64" t="s">
        <v>541</v>
      </c>
      <c r="D57" s="64" t="s">
        <v>540</v>
      </c>
      <c r="E57" s="64" t="s">
        <v>539</v>
      </c>
      <c r="F57" s="64" t="s">
        <v>538</v>
      </c>
      <c r="G57" s="39" t="s">
        <v>488</v>
      </c>
      <c r="H57" s="40"/>
    </row>
    <row r="58" spans="1:9" ht="16.5" thickBot="1" x14ac:dyDescent="0.3">
      <c r="A58" s="52"/>
      <c r="B58" s="79"/>
      <c r="C58" s="65"/>
      <c r="D58" s="65"/>
      <c r="E58" s="65"/>
      <c r="F58" s="65"/>
      <c r="G58" s="10" t="s">
        <v>495</v>
      </c>
      <c r="H58" s="11">
        <v>25</v>
      </c>
      <c r="I58" s="21"/>
    </row>
    <row r="59" spans="1:9" x14ac:dyDescent="0.25">
      <c r="A59" s="52"/>
      <c r="B59" s="79"/>
      <c r="C59" s="65"/>
      <c r="D59" s="65"/>
      <c r="E59" s="65"/>
      <c r="F59" s="65"/>
      <c r="G59" s="39" t="s">
        <v>503</v>
      </c>
      <c r="H59" s="40"/>
    </row>
    <row r="60" spans="1:9" ht="47.25" x14ac:dyDescent="0.25">
      <c r="A60" s="52"/>
      <c r="B60" s="79"/>
      <c r="C60" s="65"/>
      <c r="D60" s="65"/>
      <c r="E60" s="65"/>
      <c r="F60" s="65"/>
      <c r="G60" s="10" t="s">
        <v>516</v>
      </c>
      <c r="H60" s="11">
        <v>80</v>
      </c>
      <c r="I60" s="21"/>
    </row>
    <row r="61" spans="1:9" ht="47.25" x14ac:dyDescent="0.25">
      <c r="A61" s="52"/>
      <c r="B61" s="79"/>
      <c r="C61" s="65"/>
      <c r="D61" s="65"/>
      <c r="E61" s="65"/>
      <c r="F61" s="65"/>
      <c r="G61" s="10" t="s">
        <v>515</v>
      </c>
      <c r="H61" s="11">
        <v>17</v>
      </c>
      <c r="I61" s="21"/>
    </row>
    <row r="62" spans="1:9" ht="16.5" thickBot="1" x14ac:dyDescent="0.3">
      <c r="A62" s="52"/>
      <c r="B62" s="79"/>
      <c r="C62" s="66"/>
      <c r="D62" s="66"/>
      <c r="E62" s="66"/>
      <c r="F62" s="66"/>
      <c r="G62" s="41" t="s">
        <v>8</v>
      </c>
      <c r="H62" s="43">
        <f>SUM(H58:H58,H60:H61,)</f>
        <v>122</v>
      </c>
    </row>
    <row r="63" spans="1:9" ht="150" customHeight="1" thickBot="1" x14ac:dyDescent="0.3">
      <c r="A63" s="53"/>
      <c r="B63" s="80"/>
      <c r="C63" s="63" t="s">
        <v>537</v>
      </c>
      <c r="D63" s="29"/>
      <c r="E63" s="29"/>
      <c r="F63" s="30"/>
      <c r="G63" s="42"/>
      <c r="H63" s="44"/>
    </row>
    <row r="64" spans="1:9" x14ac:dyDescent="0.25">
      <c r="A64" s="51">
        <v>10</v>
      </c>
      <c r="B64" s="71" t="s">
        <v>466</v>
      </c>
      <c r="C64" s="64" t="s">
        <v>536</v>
      </c>
      <c r="D64" s="64" t="s">
        <v>535</v>
      </c>
      <c r="E64" s="64" t="s">
        <v>534</v>
      </c>
      <c r="F64" s="64" t="s">
        <v>533</v>
      </c>
      <c r="G64" s="39" t="s">
        <v>461</v>
      </c>
      <c r="H64" s="40"/>
    </row>
    <row r="65" spans="1:9" ht="32.25" thickBot="1" x14ac:dyDescent="0.3">
      <c r="A65" s="52"/>
      <c r="B65" s="72"/>
      <c r="C65" s="65"/>
      <c r="D65" s="65"/>
      <c r="E65" s="65"/>
      <c r="F65" s="65"/>
      <c r="G65" s="10" t="s">
        <v>484</v>
      </c>
      <c r="H65" s="11">
        <v>3</v>
      </c>
      <c r="I65" s="21"/>
    </row>
    <row r="66" spans="1:9" x14ac:dyDescent="0.25">
      <c r="A66" s="52"/>
      <c r="B66" s="72"/>
      <c r="C66" s="65"/>
      <c r="D66" s="65"/>
      <c r="E66" s="65"/>
      <c r="F66" s="65"/>
      <c r="G66" s="39" t="s">
        <v>470</v>
      </c>
      <c r="H66" s="40"/>
    </row>
    <row r="67" spans="1:9" x14ac:dyDescent="0.25">
      <c r="A67" s="52"/>
      <c r="B67" s="72"/>
      <c r="C67" s="65"/>
      <c r="D67" s="65"/>
      <c r="E67" s="65"/>
      <c r="F67" s="65"/>
      <c r="G67" s="10" t="s">
        <v>482</v>
      </c>
      <c r="H67" s="11">
        <v>3</v>
      </c>
    </row>
    <row r="68" spans="1:9" ht="116.25" customHeight="1" thickBot="1" x14ac:dyDescent="0.3">
      <c r="A68" s="52"/>
      <c r="B68" s="72"/>
      <c r="C68" s="66"/>
      <c r="D68" s="66"/>
      <c r="E68" s="66"/>
      <c r="F68" s="66"/>
      <c r="G68" s="41" t="s">
        <v>8</v>
      </c>
      <c r="H68" s="43">
        <f>SUM(H65:H65,H67:H67,)</f>
        <v>6</v>
      </c>
    </row>
    <row r="69" spans="1:9" ht="150" customHeight="1" thickBot="1" x14ac:dyDescent="0.3">
      <c r="A69" s="53"/>
      <c r="B69" s="73"/>
      <c r="C69" s="63" t="s">
        <v>532</v>
      </c>
      <c r="D69" s="29"/>
      <c r="E69" s="29"/>
      <c r="F69" s="30"/>
      <c r="G69" s="42"/>
      <c r="H69" s="44"/>
    </row>
    <row r="70" spans="1:9" x14ac:dyDescent="0.25">
      <c r="A70" s="51">
        <v>11</v>
      </c>
      <c r="B70" s="71" t="s">
        <v>493</v>
      </c>
      <c r="C70" s="64" t="s">
        <v>531</v>
      </c>
      <c r="D70" s="64" t="s">
        <v>530</v>
      </c>
      <c r="E70" s="64" t="s">
        <v>529</v>
      </c>
      <c r="F70" s="64" t="s">
        <v>528</v>
      </c>
      <c r="G70" s="39" t="s">
        <v>461</v>
      </c>
      <c r="H70" s="40"/>
    </row>
    <row r="71" spans="1:9" ht="32.25" thickBot="1" x14ac:dyDescent="0.3">
      <c r="A71" s="52"/>
      <c r="B71" s="72"/>
      <c r="C71" s="65"/>
      <c r="D71" s="65"/>
      <c r="E71" s="65"/>
      <c r="F71" s="65"/>
      <c r="G71" s="10" t="s">
        <v>484</v>
      </c>
      <c r="H71" s="11">
        <v>2</v>
      </c>
      <c r="I71" s="21"/>
    </row>
    <row r="72" spans="1:9" x14ac:dyDescent="0.25">
      <c r="A72" s="52"/>
      <c r="B72" s="72"/>
      <c r="C72" s="65"/>
      <c r="D72" s="65"/>
      <c r="E72" s="65"/>
      <c r="F72" s="65"/>
      <c r="G72" s="39" t="s">
        <v>488</v>
      </c>
      <c r="H72" s="40"/>
    </row>
    <row r="73" spans="1:9" ht="31.5" x14ac:dyDescent="0.25">
      <c r="A73" s="52"/>
      <c r="B73" s="72"/>
      <c r="C73" s="65"/>
      <c r="D73" s="65"/>
      <c r="E73" s="65"/>
      <c r="F73" s="65"/>
      <c r="G73" s="10" t="s">
        <v>487</v>
      </c>
      <c r="H73" s="11">
        <v>6</v>
      </c>
      <c r="I73" s="21"/>
    </row>
    <row r="74" spans="1:9" ht="126.75" customHeight="1" thickBot="1" x14ac:dyDescent="0.3">
      <c r="A74" s="52"/>
      <c r="B74" s="72"/>
      <c r="C74" s="66"/>
      <c r="D74" s="66"/>
      <c r="E74" s="66"/>
      <c r="F74" s="66"/>
      <c r="G74" s="41" t="s">
        <v>8</v>
      </c>
      <c r="H74" s="43">
        <f>SUM(H71:H71,H73:H73)</f>
        <v>8</v>
      </c>
    </row>
    <row r="75" spans="1:9" ht="150" customHeight="1" thickBot="1" x14ac:dyDescent="0.3">
      <c r="A75" s="53"/>
      <c r="B75" s="73"/>
      <c r="C75" s="63" t="s">
        <v>527</v>
      </c>
      <c r="D75" s="29"/>
      <c r="E75" s="29"/>
      <c r="F75" s="30"/>
      <c r="G75" s="42"/>
      <c r="H75" s="44"/>
    </row>
    <row r="76" spans="1:9" x14ac:dyDescent="0.25">
      <c r="A76" s="51">
        <v>12</v>
      </c>
      <c r="B76" s="71" t="s">
        <v>500</v>
      </c>
      <c r="C76" s="64" t="s">
        <v>526</v>
      </c>
      <c r="D76" s="64" t="s">
        <v>525</v>
      </c>
      <c r="E76" s="64" t="s">
        <v>524</v>
      </c>
      <c r="F76" s="64" t="s">
        <v>523</v>
      </c>
      <c r="G76" s="39" t="s">
        <v>503</v>
      </c>
      <c r="H76" s="40"/>
    </row>
    <row r="77" spans="1:9" x14ac:dyDescent="0.25">
      <c r="A77" s="52"/>
      <c r="B77" s="72"/>
      <c r="C77" s="65"/>
      <c r="D77" s="65"/>
      <c r="E77" s="65"/>
      <c r="F77" s="65"/>
      <c r="G77" s="10" t="s">
        <v>502</v>
      </c>
      <c r="H77" s="11">
        <v>2</v>
      </c>
      <c r="I77" s="21"/>
    </row>
    <row r="78" spans="1:9" ht="47.25" x14ac:dyDescent="0.25">
      <c r="A78" s="52"/>
      <c r="B78" s="72"/>
      <c r="C78" s="65"/>
      <c r="D78" s="65"/>
      <c r="E78" s="65"/>
      <c r="F78" s="65"/>
      <c r="G78" s="17" t="s">
        <v>516</v>
      </c>
      <c r="H78" s="16">
        <v>60</v>
      </c>
      <c r="I78" s="21"/>
    </row>
    <row r="79" spans="1:9" ht="47.25" x14ac:dyDescent="0.25">
      <c r="A79" s="52"/>
      <c r="B79" s="72"/>
      <c r="C79" s="65"/>
      <c r="D79" s="65"/>
      <c r="E79" s="65"/>
      <c r="F79" s="65"/>
      <c r="G79" s="17" t="s">
        <v>515</v>
      </c>
      <c r="H79" s="16">
        <v>12</v>
      </c>
      <c r="I79" s="21"/>
    </row>
    <row r="80" spans="1:9" x14ac:dyDescent="0.25">
      <c r="A80" s="52"/>
      <c r="B80" s="72"/>
      <c r="C80" s="65"/>
      <c r="D80" s="65"/>
      <c r="E80" s="65"/>
      <c r="F80" s="65"/>
      <c r="G80" s="17" t="s">
        <v>517</v>
      </c>
      <c r="H80" s="16">
        <v>5</v>
      </c>
      <c r="I80" s="21"/>
    </row>
    <row r="81" spans="1:9" ht="16.5" thickBot="1" x14ac:dyDescent="0.3">
      <c r="A81" s="52"/>
      <c r="B81" s="72"/>
      <c r="C81" s="66"/>
      <c r="D81" s="66"/>
      <c r="E81" s="66"/>
      <c r="F81" s="66"/>
      <c r="G81" s="74" t="s">
        <v>8</v>
      </c>
      <c r="H81" s="76">
        <f>SUM(H77:H80)</f>
        <v>79</v>
      </c>
      <c r="I81" s="21"/>
    </row>
    <row r="82" spans="1:9" ht="150" customHeight="1" thickBot="1" x14ac:dyDescent="0.3">
      <c r="A82" s="53"/>
      <c r="B82" s="73"/>
      <c r="C82" s="63" t="s">
        <v>522</v>
      </c>
      <c r="D82" s="29"/>
      <c r="E82" s="29"/>
      <c r="F82" s="30"/>
      <c r="G82" s="75"/>
      <c r="H82" s="77"/>
      <c r="I82" s="21"/>
    </row>
    <row r="83" spans="1:9" x14ac:dyDescent="0.25">
      <c r="A83" s="51">
        <v>13</v>
      </c>
      <c r="B83" s="71" t="s">
        <v>500</v>
      </c>
      <c r="C83" s="64" t="s">
        <v>521</v>
      </c>
      <c r="D83" s="64" t="s">
        <v>520</v>
      </c>
      <c r="E83" s="64" t="s">
        <v>519</v>
      </c>
      <c r="F83" s="64" t="s">
        <v>518</v>
      </c>
      <c r="G83" s="69" t="s">
        <v>503</v>
      </c>
      <c r="H83" s="70"/>
      <c r="I83" s="21"/>
    </row>
    <row r="84" spans="1:9" x14ac:dyDescent="0.25">
      <c r="A84" s="52"/>
      <c r="B84" s="72"/>
      <c r="C84" s="65"/>
      <c r="D84" s="65"/>
      <c r="E84" s="65"/>
      <c r="F84" s="65"/>
      <c r="G84" s="17" t="s">
        <v>517</v>
      </c>
      <c r="H84" s="16">
        <v>5</v>
      </c>
      <c r="I84" s="21"/>
    </row>
    <row r="85" spans="1:9" ht="47.25" x14ac:dyDescent="0.25">
      <c r="A85" s="52"/>
      <c r="B85" s="72"/>
      <c r="C85" s="65"/>
      <c r="D85" s="65"/>
      <c r="E85" s="65"/>
      <c r="F85" s="65"/>
      <c r="G85" s="17" t="s">
        <v>516</v>
      </c>
      <c r="H85" s="16">
        <v>20</v>
      </c>
      <c r="I85" s="21"/>
    </row>
    <row r="86" spans="1:9" ht="48" thickBot="1" x14ac:dyDescent="0.3">
      <c r="A86" s="52"/>
      <c r="B86" s="72"/>
      <c r="C86" s="65"/>
      <c r="D86" s="65"/>
      <c r="E86" s="65"/>
      <c r="F86" s="65"/>
      <c r="G86" s="17" t="s">
        <v>515</v>
      </c>
      <c r="H86" s="16">
        <v>6</v>
      </c>
      <c r="I86" s="21"/>
    </row>
    <row r="87" spans="1:9" x14ac:dyDescent="0.25">
      <c r="A87" s="52"/>
      <c r="B87" s="72"/>
      <c r="C87" s="65"/>
      <c r="D87" s="65"/>
      <c r="E87" s="65"/>
      <c r="F87" s="65"/>
      <c r="G87" s="39" t="s">
        <v>488</v>
      </c>
      <c r="H87" s="40"/>
    </row>
    <row r="88" spans="1:9" ht="31.5" x14ac:dyDescent="0.25">
      <c r="A88" s="52"/>
      <c r="B88" s="72"/>
      <c r="C88" s="65"/>
      <c r="D88" s="65"/>
      <c r="E88" s="65"/>
      <c r="F88" s="65"/>
      <c r="G88" s="10" t="s">
        <v>487</v>
      </c>
      <c r="H88" s="11">
        <v>6</v>
      </c>
      <c r="I88" s="21"/>
    </row>
    <row r="89" spans="1:9" ht="16.5" thickBot="1" x14ac:dyDescent="0.3">
      <c r="A89" s="52"/>
      <c r="B89" s="72"/>
      <c r="C89" s="66"/>
      <c r="D89" s="66"/>
      <c r="E89" s="66"/>
      <c r="F89" s="66"/>
      <c r="G89" s="41" t="s">
        <v>8</v>
      </c>
      <c r="H89" s="43">
        <f>SUM(H84:H86,H88:H88,)</f>
        <v>37</v>
      </c>
    </row>
    <row r="90" spans="1:9" ht="150" customHeight="1" thickBot="1" x14ac:dyDescent="0.3">
      <c r="A90" s="53"/>
      <c r="B90" s="73"/>
      <c r="C90" s="63" t="s">
        <v>514</v>
      </c>
      <c r="D90" s="29"/>
      <c r="E90" s="29"/>
      <c r="F90" s="30"/>
      <c r="G90" s="42"/>
      <c r="H90" s="44"/>
    </row>
    <row r="91" spans="1:9" x14ac:dyDescent="0.25">
      <c r="A91" s="51">
        <v>14</v>
      </c>
      <c r="B91" s="71" t="s">
        <v>466</v>
      </c>
      <c r="C91" s="64" t="s">
        <v>513</v>
      </c>
      <c r="D91" s="64" t="s">
        <v>512</v>
      </c>
      <c r="E91" s="64" t="s">
        <v>510</v>
      </c>
      <c r="F91" s="64" t="s">
        <v>509</v>
      </c>
      <c r="G91" s="39" t="s">
        <v>461</v>
      </c>
      <c r="H91" s="40"/>
    </row>
    <row r="92" spans="1:9" x14ac:dyDescent="0.25">
      <c r="A92" s="52"/>
      <c r="B92" s="72"/>
      <c r="C92" s="65" t="s">
        <v>511</v>
      </c>
      <c r="D92" s="65" t="s">
        <v>510</v>
      </c>
      <c r="E92" s="65" t="s">
        <v>509</v>
      </c>
      <c r="F92" s="65"/>
      <c r="G92" s="10" t="s">
        <v>460</v>
      </c>
      <c r="H92" s="11">
        <v>10</v>
      </c>
      <c r="I92" s="21"/>
    </row>
    <row r="93" spans="1:9" x14ac:dyDescent="0.25">
      <c r="A93" s="52"/>
      <c r="B93" s="72"/>
      <c r="C93" s="65"/>
      <c r="D93" s="65"/>
      <c r="E93" s="65"/>
      <c r="F93" s="65"/>
      <c r="G93" s="10" t="s">
        <v>227</v>
      </c>
      <c r="H93" s="11">
        <v>5</v>
      </c>
    </row>
    <row r="94" spans="1:9" x14ac:dyDescent="0.25">
      <c r="A94" s="52"/>
      <c r="B94" s="72"/>
      <c r="C94" s="65"/>
      <c r="D94" s="65"/>
      <c r="E94" s="65"/>
      <c r="F94" s="65"/>
      <c r="G94" s="10" t="s">
        <v>226</v>
      </c>
      <c r="H94" s="16">
        <v>20</v>
      </c>
      <c r="I94" s="21"/>
    </row>
    <row r="95" spans="1:9" x14ac:dyDescent="0.25">
      <c r="A95" s="52"/>
      <c r="B95" s="72"/>
      <c r="C95" s="65"/>
      <c r="D95" s="65"/>
      <c r="E95" s="65"/>
      <c r="F95" s="65"/>
      <c r="G95" s="10" t="s">
        <v>486</v>
      </c>
      <c r="H95" s="16">
        <v>40</v>
      </c>
      <c r="I95" s="21"/>
    </row>
    <row r="96" spans="1:9" ht="16.5" thickBot="1" x14ac:dyDescent="0.3">
      <c r="A96" s="52"/>
      <c r="B96" s="72"/>
      <c r="C96" s="65"/>
      <c r="D96" s="65"/>
      <c r="E96" s="65"/>
      <c r="F96" s="65"/>
      <c r="G96" s="10" t="s">
        <v>485</v>
      </c>
      <c r="H96" s="16">
        <v>20</v>
      </c>
      <c r="I96" s="21"/>
    </row>
    <row r="97" spans="1:9" x14ac:dyDescent="0.25">
      <c r="A97" s="52"/>
      <c r="B97" s="72"/>
      <c r="C97" s="65"/>
      <c r="D97" s="65"/>
      <c r="E97" s="65"/>
      <c r="F97" s="65"/>
      <c r="G97" s="39" t="s">
        <v>470</v>
      </c>
      <c r="H97" s="40"/>
    </row>
    <row r="98" spans="1:9" ht="31.5" x14ac:dyDescent="0.25">
      <c r="A98" s="52"/>
      <c r="B98" s="72"/>
      <c r="C98" s="65"/>
      <c r="D98" s="65"/>
      <c r="E98" s="65"/>
      <c r="F98" s="65"/>
      <c r="G98" s="10" t="s">
        <v>469</v>
      </c>
      <c r="H98" s="16">
        <v>3</v>
      </c>
    </row>
    <row r="99" spans="1:9" x14ac:dyDescent="0.25">
      <c r="A99" s="52"/>
      <c r="B99" s="72"/>
      <c r="C99" s="65"/>
      <c r="D99" s="65"/>
      <c r="E99" s="65"/>
      <c r="F99" s="65"/>
      <c r="G99" s="10" t="s">
        <v>483</v>
      </c>
      <c r="H99" s="16">
        <v>8</v>
      </c>
      <c r="I99" s="21"/>
    </row>
    <row r="100" spans="1:9" ht="32.25" thickBot="1" x14ac:dyDescent="0.3">
      <c r="A100" s="52"/>
      <c r="B100" s="72"/>
      <c r="C100" s="65"/>
      <c r="D100" s="65"/>
      <c r="E100" s="65"/>
      <c r="F100" s="65"/>
      <c r="G100" s="10" t="s">
        <v>468</v>
      </c>
      <c r="H100" s="16">
        <v>2</v>
      </c>
    </row>
    <row r="101" spans="1:9" x14ac:dyDescent="0.25">
      <c r="A101" s="52"/>
      <c r="B101" s="72"/>
      <c r="C101" s="65"/>
      <c r="D101" s="65"/>
      <c r="E101" s="65"/>
      <c r="F101" s="65"/>
      <c r="G101" s="39" t="s">
        <v>459</v>
      </c>
      <c r="H101" s="40"/>
    </row>
    <row r="102" spans="1:9" x14ac:dyDescent="0.25">
      <c r="A102" s="52"/>
      <c r="B102" s="72"/>
      <c r="C102" s="65"/>
      <c r="D102" s="65"/>
      <c r="E102" s="65"/>
      <c r="F102" s="65"/>
      <c r="G102" s="10" t="s">
        <v>481</v>
      </c>
      <c r="H102" s="16">
        <v>15</v>
      </c>
    </row>
    <row r="103" spans="1:9" x14ac:dyDescent="0.25">
      <c r="A103" s="52"/>
      <c r="B103" s="72"/>
      <c r="C103" s="65"/>
      <c r="D103" s="65"/>
      <c r="E103" s="65"/>
      <c r="F103" s="65"/>
      <c r="G103" s="10" t="s">
        <v>458</v>
      </c>
      <c r="H103" s="16">
        <v>72</v>
      </c>
    </row>
    <row r="104" spans="1:9" ht="31.5" x14ac:dyDescent="0.25">
      <c r="A104" s="52"/>
      <c r="B104" s="72"/>
      <c r="C104" s="65"/>
      <c r="D104" s="65"/>
      <c r="E104" s="65"/>
      <c r="F104" s="65"/>
      <c r="G104" s="17" t="s">
        <v>457</v>
      </c>
      <c r="H104" s="16">
        <v>170</v>
      </c>
    </row>
    <row r="105" spans="1:9" ht="31.5" x14ac:dyDescent="0.25">
      <c r="A105" s="52"/>
      <c r="B105" s="72"/>
      <c r="C105" s="65"/>
      <c r="D105" s="65"/>
      <c r="E105" s="65"/>
      <c r="F105" s="65"/>
      <c r="G105" s="10" t="s">
        <v>456</v>
      </c>
      <c r="H105" s="16">
        <v>50</v>
      </c>
    </row>
    <row r="106" spans="1:9" ht="16.5" thickBot="1" x14ac:dyDescent="0.3">
      <c r="A106" s="52"/>
      <c r="B106" s="72"/>
      <c r="C106" s="66"/>
      <c r="D106" s="66"/>
      <c r="E106" s="66"/>
      <c r="F106" s="66"/>
      <c r="G106" s="41" t="s">
        <v>8</v>
      </c>
      <c r="H106" s="43">
        <f>SUM(H92:H96,H98:H100,H102:H105,)</f>
        <v>415</v>
      </c>
    </row>
    <row r="107" spans="1:9" ht="150" customHeight="1" thickBot="1" x14ac:dyDescent="0.3">
      <c r="A107" s="53"/>
      <c r="B107" s="73"/>
      <c r="C107" s="63" t="s">
        <v>508</v>
      </c>
      <c r="D107" s="29"/>
      <c r="E107" s="29"/>
      <c r="F107" s="30"/>
      <c r="G107" s="42"/>
      <c r="H107" s="44"/>
    </row>
    <row r="108" spans="1:9" x14ac:dyDescent="0.25">
      <c r="A108" s="51">
        <v>15</v>
      </c>
      <c r="B108" s="71" t="s">
        <v>500</v>
      </c>
      <c r="C108" s="64" t="s">
        <v>507</v>
      </c>
      <c r="D108" s="64" t="s">
        <v>506</v>
      </c>
      <c r="E108" s="64" t="s">
        <v>505</v>
      </c>
      <c r="F108" s="64" t="s">
        <v>504</v>
      </c>
      <c r="G108" s="39" t="s">
        <v>503</v>
      </c>
      <c r="H108" s="40"/>
    </row>
    <row r="109" spans="1:9" ht="16.5" thickBot="1" x14ac:dyDescent="0.3">
      <c r="A109" s="52"/>
      <c r="B109" s="72"/>
      <c r="C109" s="65"/>
      <c r="D109" s="65"/>
      <c r="E109" s="65"/>
      <c r="F109" s="65"/>
      <c r="G109" s="10" t="s">
        <v>502</v>
      </c>
      <c r="H109" s="16">
        <v>2</v>
      </c>
      <c r="I109" s="21"/>
    </row>
    <row r="110" spans="1:9" x14ac:dyDescent="0.25">
      <c r="A110" s="52"/>
      <c r="B110" s="72"/>
      <c r="C110" s="65"/>
      <c r="D110" s="65"/>
      <c r="E110" s="65"/>
      <c r="F110" s="65"/>
      <c r="G110" s="69" t="s">
        <v>488</v>
      </c>
      <c r="H110" s="70"/>
      <c r="I110" s="21"/>
    </row>
    <row r="111" spans="1:9" x14ac:dyDescent="0.25">
      <c r="A111" s="52"/>
      <c r="B111" s="72"/>
      <c r="C111" s="65"/>
      <c r="D111" s="65"/>
      <c r="E111" s="65"/>
      <c r="F111" s="65"/>
      <c r="G111" s="17" t="s">
        <v>495</v>
      </c>
      <c r="H111" s="16">
        <v>20</v>
      </c>
      <c r="I111" s="21"/>
    </row>
    <row r="112" spans="1:9" ht="164.25" customHeight="1" thickBot="1" x14ac:dyDescent="0.3">
      <c r="A112" s="52"/>
      <c r="B112" s="72"/>
      <c r="C112" s="66"/>
      <c r="D112" s="66"/>
      <c r="E112" s="66"/>
      <c r="F112" s="66"/>
      <c r="G112" s="41" t="s">
        <v>8</v>
      </c>
      <c r="H112" s="43">
        <f>SUM(H109:H109,H111:H111,)</f>
        <v>22</v>
      </c>
    </row>
    <row r="113" spans="1:9" ht="150" customHeight="1" thickBot="1" x14ac:dyDescent="0.3">
      <c r="A113" s="53"/>
      <c r="B113" s="73"/>
      <c r="C113" s="63" t="s">
        <v>501</v>
      </c>
      <c r="D113" s="29"/>
      <c r="E113" s="29"/>
      <c r="F113" s="30"/>
      <c r="G113" s="42"/>
      <c r="H113" s="44"/>
    </row>
    <row r="114" spans="1:9" x14ac:dyDescent="0.25">
      <c r="A114" s="51">
        <v>16</v>
      </c>
      <c r="B114" s="71" t="s">
        <v>500</v>
      </c>
      <c r="C114" s="64" t="s">
        <v>499</v>
      </c>
      <c r="D114" s="64" t="s">
        <v>498</v>
      </c>
      <c r="E114" s="64" t="s">
        <v>497</v>
      </c>
      <c r="F114" s="64" t="s">
        <v>496</v>
      </c>
      <c r="G114" s="69" t="s">
        <v>488</v>
      </c>
      <c r="H114" s="70"/>
      <c r="I114" s="21"/>
    </row>
    <row r="115" spans="1:9" x14ac:dyDescent="0.25">
      <c r="A115" s="52"/>
      <c r="B115" s="72"/>
      <c r="C115" s="65"/>
      <c r="D115" s="65"/>
      <c r="E115" s="65"/>
      <c r="F115" s="65"/>
      <c r="G115" s="17" t="s">
        <v>495</v>
      </c>
      <c r="H115" s="16">
        <v>20</v>
      </c>
      <c r="I115" s="21"/>
    </row>
    <row r="116" spans="1:9" ht="162" customHeight="1" thickBot="1" x14ac:dyDescent="0.3">
      <c r="A116" s="52"/>
      <c r="B116" s="72"/>
      <c r="C116" s="66"/>
      <c r="D116" s="66"/>
      <c r="E116" s="66"/>
      <c r="F116" s="66"/>
      <c r="G116" s="41" t="s">
        <v>8</v>
      </c>
      <c r="H116" s="43">
        <f>SUM(H115:H115)</f>
        <v>20</v>
      </c>
    </row>
    <row r="117" spans="1:9" ht="150" customHeight="1" thickBot="1" x14ac:dyDescent="0.3">
      <c r="A117" s="53"/>
      <c r="B117" s="73"/>
      <c r="C117" s="63" t="s">
        <v>494</v>
      </c>
      <c r="D117" s="29"/>
      <c r="E117" s="29"/>
      <c r="F117" s="30"/>
      <c r="G117" s="42"/>
      <c r="H117" s="44"/>
    </row>
    <row r="118" spans="1:9" x14ac:dyDescent="0.25">
      <c r="A118" s="51">
        <v>17</v>
      </c>
      <c r="B118" s="71" t="s">
        <v>493</v>
      </c>
      <c r="C118" s="64" t="s">
        <v>492</v>
      </c>
      <c r="D118" s="64" t="s">
        <v>491</v>
      </c>
      <c r="E118" s="64" t="s">
        <v>490</v>
      </c>
      <c r="F118" s="64" t="s">
        <v>489</v>
      </c>
      <c r="G118" s="69" t="s">
        <v>488</v>
      </c>
      <c r="H118" s="70"/>
    </row>
    <row r="119" spans="1:9" ht="32.25" thickBot="1" x14ac:dyDescent="0.3">
      <c r="A119" s="52"/>
      <c r="B119" s="72"/>
      <c r="C119" s="65"/>
      <c r="D119" s="65"/>
      <c r="E119" s="65"/>
      <c r="F119" s="65"/>
      <c r="G119" s="10" t="s">
        <v>487</v>
      </c>
      <c r="H119" s="11">
        <v>10</v>
      </c>
      <c r="I119" s="21"/>
    </row>
    <row r="120" spans="1:9" x14ac:dyDescent="0.25">
      <c r="A120" s="52"/>
      <c r="B120" s="72"/>
      <c r="C120" s="65"/>
      <c r="D120" s="65"/>
      <c r="E120" s="65"/>
      <c r="F120" s="65"/>
      <c r="G120" s="39" t="s">
        <v>461</v>
      </c>
      <c r="H120" s="40"/>
    </row>
    <row r="121" spans="1:9" x14ac:dyDescent="0.25">
      <c r="A121" s="52"/>
      <c r="B121" s="72"/>
      <c r="C121" s="65"/>
      <c r="D121" s="65"/>
      <c r="E121" s="65"/>
      <c r="F121" s="65"/>
      <c r="G121" s="10" t="s">
        <v>226</v>
      </c>
      <c r="H121" s="16">
        <v>15</v>
      </c>
    </row>
    <row r="122" spans="1:9" x14ac:dyDescent="0.25">
      <c r="A122" s="52"/>
      <c r="B122" s="72"/>
      <c r="C122" s="65"/>
      <c r="D122" s="65"/>
      <c r="E122" s="65"/>
      <c r="F122" s="65"/>
      <c r="G122" s="10" t="s">
        <v>486</v>
      </c>
      <c r="H122" s="16">
        <v>30</v>
      </c>
    </row>
    <row r="123" spans="1:9" x14ac:dyDescent="0.25">
      <c r="A123" s="52"/>
      <c r="B123" s="72"/>
      <c r="C123" s="65"/>
      <c r="D123" s="65"/>
      <c r="E123" s="65"/>
      <c r="F123" s="65"/>
      <c r="G123" s="10" t="s">
        <v>485</v>
      </c>
      <c r="H123" s="16">
        <v>10</v>
      </c>
    </row>
    <row r="124" spans="1:9" ht="32.25" thickBot="1" x14ac:dyDescent="0.3">
      <c r="A124" s="52"/>
      <c r="B124" s="72"/>
      <c r="C124" s="65"/>
      <c r="D124" s="65"/>
      <c r="E124" s="65"/>
      <c r="F124" s="65"/>
      <c r="G124" s="10" t="s">
        <v>484</v>
      </c>
      <c r="H124" s="16">
        <v>5</v>
      </c>
      <c r="I124" s="21"/>
    </row>
    <row r="125" spans="1:9" x14ac:dyDescent="0.25">
      <c r="A125" s="52"/>
      <c r="B125" s="72"/>
      <c r="C125" s="65"/>
      <c r="D125" s="65"/>
      <c r="E125" s="65"/>
      <c r="F125" s="65"/>
      <c r="G125" s="39" t="s">
        <v>470</v>
      </c>
      <c r="H125" s="40"/>
    </row>
    <row r="126" spans="1:9" x14ac:dyDescent="0.25">
      <c r="A126" s="52"/>
      <c r="B126" s="72"/>
      <c r="C126" s="65"/>
      <c r="D126" s="65"/>
      <c r="E126" s="65"/>
      <c r="F126" s="65"/>
      <c r="G126" s="10" t="s">
        <v>483</v>
      </c>
      <c r="H126" s="16">
        <v>6</v>
      </c>
      <c r="I126" s="21"/>
    </row>
    <row r="127" spans="1:9" ht="16.5" thickBot="1" x14ac:dyDescent="0.3">
      <c r="A127" s="52"/>
      <c r="B127" s="72"/>
      <c r="C127" s="65"/>
      <c r="D127" s="65"/>
      <c r="E127" s="65"/>
      <c r="F127" s="65"/>
      <c r="G127" s="10" t="s">
        <v>482</v>
      </c>
      <c r="H127" s="11">
        <v>2</v>
      </c>
      <c r="I127" s="21"/>
    </row>
    <row r="128" spans="1:9" x14ac:dyDescent="0.25">
      <c r="A128" s="52"/>
      <c r="B128" s="72"/>
      <c r="C128" s="65"/>
      <c r="D128" s="65"/>
      <c r="E128" s="65"/>
      <c r="F128" s="65"/>
      <c r="G128" s="39" t="s">
        <v>459</v>
      </c>
      <c r="H128" s="40"/>
    </row>
    <row r="129" spans="1:9" x14ac:dyDescent="0.25">
      <c r="A129" s="52"/>
      <c r="B129" s="72"/>
      <c r="C129" s="65"/>
      <c r="D129" s="65"/>
      <c r="E129" s="65"/>
      <c r="F129" s="65"/>
      <c r="G129" s="10" t="s">
        <v>481</v>
      </c>
      <c r="H129" s="16">
        <v>5</v>
      </c>
      <c r="I129" s="21"/>
    </row>
    <row r="130" spans="1:9" x14ac:dyDescent="0.25">
      <c r="A130" s="52"/>
      <c r="B130" s="72"/>
      <c r="C130" s="65"/>
      <c r="D130" s="65"/>
      <c r="E130" s="65"/>
      <c r="F130" s="65"/>
      <c r="G130" s="10" t="s">
        <v>458</v>
      </c>
      <c r="H130" s="16">
        <v>20</v>
      </c>
      <c r="I130" s="21"/>
    </row>
    <row r="131" spans="1:9" ht="31.5" x14ac:dyDescent="0.25">
      <c r="A131" s="52"/>
      <c r="B131" s="72"/>
      <c r="C131" s="65"/>
      <c r="D131" s="65"/>
      <c r="E131" s="65"/>
      <c r="F131" s="65"/>
      <c r="G131" s="10" t="s">
        <v>457</v>
      </c>
      <c r="H131" s="16">
        <v>80</v>
      </c>
      <c r="I131" s="21"/>
    </row>
    <row r="132" spans="1:9" ht="31.5" x14ac:dyDescent="0.25">
      <c r="A132" s="52"/>
      <c r="B132" s="72"/>
      <c r="C132" s="65"/>
      <c r="D132" s="65"/>
      <c r="E132" s="65"/>
      <c r="F132" s="65"/>
      <c r="G132" s="10" t="s">
        <v>456</v>
      </c>
      <c r="H132" s="16">
        <v>20</v>
      </c>
      <c r="I132" s="21"/>
    </row>
    <row r="133" spans="1:9" ht="16.5" thickBot="1" x14ac:dyDescent="0.3">
      <c r="A133" s="52"/>
      <c r="B133" s="72"/>
      <c r="C133" s="66"/>
      <c r="D133" s="66"/>
      <c r="E133" s="66"/>
      <c r="F133" s="66"/>
      <c r="G133" s="41" t="s">
        <v>8</v>
      </c>
      <c r="H133" s="43">
        <f>SUM(H119:H119,H121:H124,H126:H127,H129:H132,)</f>
        <v>203</v>
      </c>
    </row>
    <row r="134" spans="1:9" ht="150" customHeight="1" thickBot="1" x14ac:dyDescent="0.3">
      <c r="A134" s="53"/>
      <c r="B134" s="73"/>
      <c r="C134" s="63" t="s">
        <v>480</v>
      </c>
      <c r="D134" s="29"/>
      <c r="E134" s="29"/>
      <c r="F134" s="30"/>
      <c r="G134" s="42"/>
      <c r="H134" s="44"/>
    </row>
    <row r="135" spans="1:9" x14ac:dyDescent="0.25">
      <c r="A135" s="51">
        <v>18</v>
      </c>
      <c r="B135" s="71" t="s">
        <v>447</v>
      </c>
      <c r="C135" s="64" t="s">
        <v>479</v>
      </c>
      <c r="D135" s="64" t="s">
        <v>478</v>
      </c>
      <c r="E135" s="64" t="s">
        <v>477</v>
      </c>
      <c r="F135" s="64" t="s">
        <v>476</v>
      </c>
      <c r="G135" s="39" t="s">
        <v>444</v>
      </c>
      <c r="H135" s="40"/>
    </row>
    <row r="136" spans="1:9" x14ac:dyDescent="0.25">
      <c r="A136" s="52"/>
      <c r="B136" s="72"/>
      <c r="C136" s="65"/>
      <c r="D136" s="65"/>
      <c r="E136" s="65"/>
      <c r="F136" s="65"/>
      <c r="G136" s="10" t="s">
        <v>450</v>
      </c>
      <c r="H136" s="16">
        <v>8</v>
      </c>
      <c r="I136" s="21"/>
    </row>
    <row r="137" spans="1:9" x14ac:dyDescent="0.25">
      <c r="A137" s="52"/>
      <c r="B137" s="72"/>
      <c r="C137" s="65"/>
      <c r="D137" s="65"/>
      <c r="E137" s="65"/>
      <c r="F137" s="65"/>
      <c r="G137" s="10" t="s">
        <v>449</v>
      </c>
      <c r="H137" s="16">
        <v>10</v>
      </c>
      <c r="I137" s="21"/>
    </row>
    <row r="138" spans="1:9" x14ac:dyDescent="0.25">
      <c r="A138" s="52"/>
      <c r="B138" s="72"/>
      <c r="C138" s="65"/>
      <c r="D138" s="65"/>
      <c r="E138" s="65"/>
      <c r="F138" s="65"/>
      <c r="G138" s="17" t="s">
        <v>440</v>
      </c>
      <c r="H138" s="16">
        <v>14</v>
      </c>
      <c r="I138" s="21"/>
    </row>
    <row r="139" spans="1:9" x14ac:dyDescent="0.25">
      <c r="A139" s="52"/>
      <c r="B139" s="72"/>
      <c r="C139" s="65"/>
      <c r="D139" s="65"/>
      <c r="E139" s="65"/>
      <c r="F139" s="65"/>
      <c r="G139" s="10" t="s">
        <v>439</v>
      </c>
      <c r="H139" s="11">
        <v>4</v>
      </c>
      <c r="I139" s="21"/>
    </row>
    <row r="140" spans="1:9" ht="16.5" thickBot="1" x14ac:dyDescent="0.3">
      <c r="A140" s="52"/>
      <c r="B140" s="72"/>
      <c r="C140" s="66"/>
      <c r="D140" s="66"/>
      <c r="E140" s="66"/>
      <c r="F140" s="66"/>
      <c r="G140" s="41" t="s">
        <v>8</v>
      </c>
      <c r="H140" s="43">
        <f>SUM(H136:H139,)</f>
        <v>36</v>
      </c>
    </row>
    <row r="141" spans="1:9" ht="150" customHeight="1" thickBot="1" x14ac:dyDescent="0.3">
      <c r="A141" s="53"/>
      <c r="B141" s="73"/>
      <c r="C141" s="63" t="s">
        <v>475</v>
      </c>
      <c r="D141" s="29"/>
      <c r="E141" s="29"/>
      <c r="F141" s="30"/>
      <c r="G141" s="42"/>
      <c r="H141" s="44"/>
    </row>
    <row r="142" spans="1:9" x14ac:dyDescent="0.25">
      <c r="A142" s="51">
        <v>19</v>
      </c>
      <c r="B142" s="71" t="s">
        <v>466</v>
      </c>
      <c r="C142" s="64" t="s">
        <v>474</v>
      </c>
      <c r="D142" s="64" t="s">
        <v>473</v>
      </c>
      <c r="E142" s="64" t="s">
        <v>472</v>
      </c>
      <c r="F142" s="64" t="s">
        <v>471</v>
      </c>
      <c r="G142" s="39" t="s">
        <v>470</v>
      </c>
      <c r="H142" s="40"/>
    </row>
    <row r="143" spans="1:9" ht="31.5" x14ac:dyDescent="0.25">
      <c r="A143" s="52"/>
      <c r="B143" s="72"/>
      <c r="C143" s="65"/>
      <c r="D143" s="65"/>
      <c r="E143" s="65"/>
      <c r="F143" s="65"/>
      <c r="G143" s="10" t="s">
        <v>469</v>
      </c>
      <c r="H143" s="16">
        <v>5</v>
      </c>
      <c r="I143" s="21"/>
    </row>
    <row r="144" spans="1:9" ht="32.25" thickBot="1" x14ac:dyDescent="0.3">
      <c r="A144" s="52"/>
      <c r="B144" s="72"/>
      <c r="C144" s="65"/>
      <c r="D144" s="65"/>
      <c r="E144" s="65"/>
      <c r="F144" s="65"/>
      <c r="G144" s="10" t="s">
        <v>468</v>
      </c>
      <c r="H144" s="16">
        <v>2</v>
      </c>
      <c r="I144" s="21"/>
    </row>
    <row r="145" spans="1:9" x14ac:dyDescent="0.25">
      <c r="A145" s="52"/>
      <c r="B145" s="72"/>
      <c r="C145" s="65"/>
      <c r="D145" s="65"/>
      <c r="E145" s="65"/>
      <c r="F145" s="65"/>
      <c r="G145" s="39" t="s">
        <v>461</v>
      </c>
      <c r="H145" s="40"/>
    </row>
    <row r="146" spans="1:9" x14ac:dyDescent="0.25">
      <c r="A146" s="52"/>
      <c r="B146" s="72"/>
      <c r="C146" s="65"/>
      <c r="D146" s="65"/>
      <c r="E146" s="65"/>
      <c r="F146" s="65"/>
      <c r="G146" s="10" t="s">
        <v>460</v>
      </c>
      <c r="H146" s="11">
        <v>18</v>
      </c>
      <c r="I146" s="21"/>
    </row>
    <row r="147" spans="1:9" ht="131.25" customHeight="1" thickBot="1" x14ac:dyDescent="0.3">
      <c r="A147" s="52"/>
      <c r="B147" s="72"/>
      <c r="C147" s="66"/>
      <c r="D147" s="66"/>
      <c r="E147" s="66"/>
      <c r="F147" s="66"/>
      <c r="G147" s="41" t="s">
        <v>8</v>
      </c>
      <c r="H147" s="43">
        <f>SUM(H143:H144,H146:H146,)</f>
        <v>25</v>
      </c>
    </row>
    <row r="148" spans="1:9" ht="150" customHeight="1" thickBot="1" x14ac:dyDescent="0.3">
      <c r="A148" s="53"/>
      <c r="B148" s="73"/>
      <c r="C148" s="63" t="s">
        <v>467</v>
      </c>
      <c r="D148" s="29"/>
      <c r="E148" s="29"/>
      <c r="F148" s="30"/>
      <c r="G148" s="42"/>
      <c r="H148" s="44"/>
    </row>
    <row r="149" spans="1:9" x14ac:dyDescent="0.25">
      <c r="A149" s="51">
        <v>20</v>
      </c>
      <c r="B149" s="71" t="s">
        <v>466</v>
      </c>
      <c r="C149" s="64" t="s">
        <v>465</v>
      </c>
      <c r="D149" s="64" t="s">
        <v>464</v>
      </c>
      <c r="E149" s="64" t="s">
        <v>463</v>
      </c>
      <c r="F149" s="64" t="s">
        <v>462</v>
      </c>
      <c r="G149" s="39" t="s">
        <v>461</v>
      </c>
      <c r="H149" s="40"/>
    </row>
    <row r="150" spans="1:9" ht="16.5" thickBot="1" x14ac:dyDescent="0.3">
      <c r="A150" s="52"/>
      <c r="B150" s="72"/>
      <c r="C150" s="65"/>
      <c r="D150" s="65"/>
      <c r="E150" s="65"/>
      <c r="F150" s="65"/>
      <c r="G150" s="10" t="s">
        <v>460</v>
      </c>
      <c r="H150" s="11">
        <v>4</v>
      </c>
      <c r="I150" s="21"/>
    </row>
    <row r="151" spans="1:9" x14ac:dyDescent="0.25">
      <c r="A151" s="52"/>
      <c r="B151" s="72"/>
      <c r="C151" s="65"/>
      <c r="D151" s="65"/>
      <c r="E151" s="65"/>
      <c r="F151" s="65"/>
      <c r="G151" s="39" t="s">
        <v>459</v>
      </c>
      <c r="H151" s="40"/>
    </row>
    <row r="152" spans="1:9" x14ac:dyDescent="0.25">
      <c r="A152" s="52"/>
      <c r="B152" s="72"/>
      <c r="C152" s="65"/>
      <c r="D152" s="65"/>
      <c r="E152" s="65"/>
      <c r="F152" s="65"/>
      <c r="G152" s="10" t="s">
        <v>458</v>
      </c>
      <c r="H152" s="16">
        <v>3</v>
      </c>
      <c r="I152" s="21"/>
    </row>
    <row r="153" spans="1:9" ht="31.5" x14ac:dyDescent="0.25">
      <c r="A153" s="52"/>
      <c r="B153" s="72"/>
      <c r="C153" s="65"/>
      <c r="D153" s="65"/>
      <c r="E153" s="65"/>
      <c r="F153" s="65"/>
      <c r="G153" s="10" t="s">
        <v>457</v>
      </c>
      <c r="H153" s="16">
        <v>4</v>
      </c>
      <c r="I153" s="21"/>
    </row>
    <row r="154" spans="1:9" ht="31.5" x14ac:dyDescent="0.25">
      <c r="A154" s="52"/>
      <c r="B154" s="72"/>
      <c r="C154" s="65"/>
      <c r="D154" s="65"/>
      <c r="E154" s="65"/>
      <c r="F154" s="65"/>
      <c r="G154" s="10" t="s">
        <v>456</v>
      </c>
      <c r="H154" s="16">
        <v>4</v>
      </c>
      <c r="I154" s="21"/>
    </row>
    <row r="155" spans="1:9" ht="16.5" thickBot="1" x14ac:dyDescent="0.3">
      <c r="A155" s="52"/>
      <c r="B155" s="72"/>
      <c r="C155" s="66"/>
      <c r="D155" s="66"/>
      <c r="E155" s="66"/>
      <c r="F155" s="66"/>
      <c r="G155" s="41" t="s">
        <v>8</v>
      </c>
      <c r="H155" s="43">
        <f>SUM(H150:H150,H152:H154,)</f>
        <v>15</v>
      </c>
    </row>
    <row r="156" spans="1:9" ht="150" customHeight="1" thickBot="1" x14ac:dyDescent="0.3">
      <c r="A156" s="53"/>
      <c r="B156" s="73"/>
      <c r="C156" s="63" t="s">
        <v>455</v>
      </c>
      <c r="D156" s="29"/>
      <c r="E156" s="29"/>
      <c r="F156" s="30"/>
      <c r="G156" s="42"/>
      <c r="H156" s="44"/>
    </row>
    <row r="157" spans="1:9" x14ac:dyDescent="0.25">
      <c r="A157" s="51">
        <v>21</v>
      </c>
      <c r="B157" s="71" t="s">
        <v>447</v>
      </c>
      <c r="C157" s="64" t="s">
        <v>454</v>
      </c>
      <c r="D157" s="64" t="s">
        <v>453</v>
      </c>
      <c r="E157" s="64" t="s">
        <v>452</v>
      </c>
      <c r="F157" s="64" t="s">
        <v>451</v>
      </c>
      <c r="G157" s="39" t="s">
        <v>444</v>
      </c>
      <c r="H157" s="40"/>
    </row>
    <row r="158" spans="1:9" x14ac:dyDescent="0.25">
      <c r="A158" s="52"/>
      <c r="B158" s="72"/>
      <c r="C158" s="65"/>
      <c r="D158" s="65"/>
      <c r="E158" s="65"/>
      <c r="F158" s="65"/>
      <c r="G158" s="10" t="s">
        <v>450</v>
      </c>
      <c r="H158" s="16">
        <v>8</v>
      </c>
      <c r="I158" s="21"/>
    </row>
    <row r="159" spans="1:9" x14ac:dyDescent="0.25">
      <c r="A159" s="52"/>
      <c r="B159" s="72"/>
      <c r="C159" s="65"/>
      <c r="D159" s="65"/>
      <c r="E159" s="65"/>
      <c r="F159" s="65"/>
      <c r="G159" s="10" t="s">
        <v>449</v>
      </c>
      <c r="H159" s="16">
        <v>4</v>
      </c>
      <c r="I159" s="21"/>
    </row>
    <row r="160" spans="1:9" x14ac:dyDescent="0.25">
      <c r="A160" s="52"/>
      <c r="B160" s="72"/>
      <c r="C160" s="65"/>
      <c r="D160" s="65"/>
      <c r="E160" s="65"/>
      <c r="F160" s="65"/>
      <c r="G160" s="17" t="s">
        <v>440</v>
      </c>
      <c r="H160" s="16">
        <v>10</v>
      </c>
      <c r="I160" s="21"/>
    </row>
    <row r="161" spans="1:11" ht="16.5" thickBot="1" x14ac:dyDescent="0.3">
      <c r="A161" s="52"/>
      <c r="B161" s="72"/>
      <c r="C161" s="66"/>
      <c r="D161" s="66"/>
      <c r="E161" s="66"/>
      <c r="F161" s="66"/>
      <c r="G161" s="41" t="s">
        <v>8</v>
      </c>
      <c r="H161" s="43">
        <f>SUM(H158:H160,)</f>
        <v>22</v>
      </c>
    </row>
    <row r="162" spans="1:11" ht="150" customHeight="1" thickBot="1" x14ac:dyDescent="0.3">
      <c r="A162" s="53"/>
      <c r="B162" s="73"/>
      <c r="C162" s="63" t="s">
        <v>448</v>
      </c>
      <c r="D162" s="29"/>
      <c r="E162" s="29"/>
      <c r="F162" s="30"/>
      <c r="G162" s="42"/>
      <c r="H162" s="44"/>
    </row>
    <row r="163" spans="1:11" x14ac:dyDescent="0.25">
      <c r="A163" s="51">
        <v>22</v>
      </c>
      <c r="B163" s="71" t="s">
        <v>447</v>
      </c>
      <c r="C163" s="64" t="s">
        <v>446</v>
      </c>
      <c r="D163" s="64" t="s">
        <v>445</v>
      </c>
      <c r="E163" s="64" t="s">
        <v>442</v>
      </c>
      <c r="F163" s="64" t="s">
        <v>441</v>
      </c>
      <c r="G163" s="69" t="s">
        <v>444</v>
      </c>
      <c r="H163" s="70"/>
    </row>
    <row r="164" spans="1:11" x14ac:dyDescent="0.25">
      <c r="A164" s="52"/>
      <c r="B164" s="72"/>
      <c r="C164" s="65" t="s">
        <v>443</v>
      </c>
      <c r="D164" s="65" t="s">
        <v>442</v>
      </c>
      <c r="E164" s="65" t="s">
        <v>441</v>
      </c>
      <c r="F164" s="65"/>
      <c r="G164" s="17" t="s">
        <v>440</v>
      </c>
      <c r="H164" s="16">
        <v>18</v>
      </c>
      <c r="I164" s="21"/>
    </row>
    <row r="165" spans="1:11" x14ac:dyDescent="0.25">
      <c r="A165" s="52"/>
      <c r="B165" s="72"/>
      <c r="C165" s="65"/>
      <c r="D165" s="65"/>
      <c r="E165" s="65"/>
      <c r="F165" s="65"/>
      <c r="G165" s="17" t="s">
        <v>439</v>
      </c>
      <c r="H165" s="16">
        <v>4</v>
      </c>
      <c r="I165" s="21"/>
    </row>
    <row r="166" spans="1:11" ht="156" customHeight="1" thickBot="1" x14ac:dyDescent="0.3">
      <c r="A166" s="52"/>
      <c r="B166" s="72"/>
      <c r="C166" s="66"/>
      <c r="D166" s="66"/>
      <c r="E166" s="66"/>
      <c r="F166" s="66"/>
      <c r="G166" s="41" t="s">
        <v>8</v>
      </c>
      <c r="H166" s="43">
        <f>SUM(H164:H165)</f>
        <v>22</v>
      </c>
    </row>
    <row r="167" spans="1:11" ht="150" customHeight="1" thickBot="1" x14ac:dyDescent="0.3">
      <c r="A167" s="53"/>
      <c r="B167" s="73"/>
      <c r="C167" s="63" t="s">
        <v>438</v>
      </c>
      <c r="D167" s="29"/>
      <c r="E167" s="29"/>
      <c r="F167" s="30"/>
      <c r="G167" s="42"/>
      <c r="H167" s="44"/>
    </row>
    <row r="168" spans="1:11" x14ac:dyDescent="0.25">
      <c r="A168" s="51">
        <v>23</v>
      </c>
      <c r="B168" s="71" t="s">
        <v>437</v>
      </c>
      <c r="C168" s="64" t="s">
        <v>436</v>
      </c>
      <c r="D168" s="64" t="s">
        <v>435</v>
      </c>
      <c r="E168" s="64" t="s">
        <v>434</v>
      </c>
      <c r="F168" s="64" t="s">
        <v>433</v>
      </c>
      <c r="G168" s="39" t="s">
        <v>432</v>
      </c>
      <c r="H168" s="40"/>
    </row>
    <row r="169" spans="1:11" x14ac:dyDescent="0.25">
      <c r="A169" s="52"/>
      <c r="B169" s="72"/>
      <c r="C169" s="65"/>
      <c r="D169" s="65"/>
      <c r="E169" s="65"/>
      <c r="F169" s="65"/>
      <c r="G169" s="10" t="s">
        <v>431</v>
      </c>
      <c r="H169" s="11">
        <v>15</v>
      </c>
    </row>
    <row r="170" spans="1:11" ht="31.5" x14ac:dyDescent="0.25">
      <c r="A170" s="52"/>
      <c r="B170" s="72"/>
      <c r="C170" s="65"/>
      <c r="D170" s="65"/>
      <c r="E170" s="65"/>
      <c r="F170" s="65"/>
      <c r="G170" s="10" t="s">
        <v>430</v>
      </c>
      <c r="H170" s="11">
        <v>10</v>
      </c>
      <c r="I170" s="21"/>
    </row>
    <row r="171" spans="1:11" ht="31.5" x14ac:dyDescent="0.25">
      <c r="A171" s="52"/>
      <c r="B171" s="72"/>
      <c r="C171" s="65"/>
      <c r="D171" s="65"/>
      <c r="E171" s="65"/>
      <c r="F171" s="65"/>
      <c r="G171" s="10" t="s">
        <v>429</v>
      </c>
      <c r="H171" s="11">
        <v>15</v>
      </c>
    </row>
    <row r="172" spans="1:11" ht="133.5" customHeight="1" thickBot="1" x14ac:dyDescent="0.3">
      <c r="A172" s="52"/>
      <c r="B172" s="72"/>
      <c r="C172" s="66"/>
      <c r="D172" s="66"/>
      <c r="E172" s="66"/>
      <c r="F172" s="66"/>
      <c r="G172" s="41" t="s">
        <v>8</v>
      </c>
      <c r="H172" s="43">
        <f>SUM(H169:H171)</f>
        <v>40</v>
      </c>
    </row>
    <row r="173" spans="1:11" ht="150" customHeight="1" thickBot="1" x14ac:dyDescent="0.3">
      <c r="A173" s="53"/>
      <c r="B173" s="73"/>
      <c r="C173" s="63" t="s">
        <v>428</v>
      </c>
      <c r="D173" s="29"/>
      <c r="E173" s="29"/>
      <c r="F173" s="30"/>
      <c r="G173" s="42"/>
      <c r="H173" s="44"/>
    </row>
    <row r="174" spans="1:11" ht="16.5" thickBot="1" x14ac:dyDescent="0.3">
      <c r="A174" s="45" t="s">
        <v>130</v>
      </c>
      <c r="B174" s="46"/>
      <c r="C174" s="46"/>
      <c r="D174" s="46"/>
      <c r="E174" s="47"/>
      <c r="F174" s="48">
        <f>H172+H166+H161+H155+H147+H140+H133+H116+H112+H106+H89+H81+H74+H68+H62+H55+H46+H39+H32+H23+H16+H12+H7</f>
        <v>1388</v>
      </c>
      <c r="G174" s="49"/>
      <c r="H174" s="50"/>
      <c r="I174" s="15"/>
      <c r="K174" s="21"/>
    </row>
    <row r="175" spans="1:11" ht="249.95" customHeight="1" thickBot="1" x14ac:dyDescent="0.3">
      <c r="A175" s="31" t="s">
        <v>9</v>
      </c>
      <c r="B175" s="32"/>
      <c r="C175" s="33" t="s">
        <v>427</v>
      </c>
      <c r="D175" s="34"/>
      <c r="E175" s="34"/>
      <c r="F175" s="35"/>
      <c r="G175" s="12" t="s">
        <v>225</v>
      </c>
      <c r="H175" s="13" t="s">
        <v>426</v>
      </c>
    </row>
    <row r="176" spans="1:11" ht="249.95" customHeight="1" thickBot="1" x14ac:dyDescent="0.3">
      <c r="A176" s="31" t="s">
        <v>9</v>
      </c>
      <c r="B176" s="32"/>
      <c r="C176" s="33" t="s">
        <v>425</v>
      </c>
      <c r="D176" s="34"/>
      <c r="E176" s="34"/>
      <c r="F176" s="35"/>
      <c r="G176" s="14" t="s">
        <v>225</v>
      </c>
      <c r="H176" s="18" t="s">
        <v>224</v>
      </c>
    </row>
  </sheetData>
  <sheetProtection algorithmName="SHA-512" hashValue="y08GULmyXzoPDoqv/vhkUPzsMuZ7jsD5eGaQv/DEjdW3sXdQJtn7GVeBLiCab/D5VpnHHH3JbywvahVljTua+A==" saltValue="eLhwYNBudBSaoFkYXz67Pg==" spinCount="100000" sheet="1" formatCells="0" formatColumns="0" formatRows="0" insertColumns="0" insertRows="0" insertHyperlinks="0" sort="0" autoFilter="0" pivotTables="0"/>
  <autoFilter ref="A1:H490" xr:uid="{00000000-0009-0000-0000-000000000000}"/>
  <mergeCells count="252">
    <mergeCell ref="A176:B176"/>
    <mergeCell ref="C176:F176"/>
    <mergeCell ref="B114:B117"/>
    <mergeCell ref="G114:H114"/>
    <mergeCell ref="G128:H128"/>
    <mergeCell ref="G133:G134"/>
    <mergeCell ref="H116:H117"/>
    <mergeCell ref="C117:F117"/>
    <mergeCell ref="B118:B134"/>
    <mergeCell ref="G118:H118"/>
    <mergeCell ref="A168:A173"/>
    <mergeCell ref="B168:B173"/>
    <mergeCell ref="G168:H168"/>
    <mergeCell ref="G172:G173"/>
    <mergeCell ref="H172:H173"/>
    <mergeCell ref="C173:F173"/>
    <mergeCell ref="C168:C172"/>
    <mergeCell ref="D168:D172"/>
    <mergeCell ref="E168:E172"/>
    <mergeCell ref="F168:F172"/>
    <mergeCell ref="G163:H163"/>
    <mergeCell ref="G166:G167"/>
    <mergeCell ref="H166:H167"/>
    <mergeCell ref="C167:F167"/>
    <mergeCell ref="A175:B175"/>
    <mergeCell ref="C175:F175"/>
    <mergeCell ref="H133:H134"/>
    <mergeCell ref="C134:F134"/>
    <mergeCell ref="B108:B113"/>
    <mergeCell ref="G108:H108"/>
    <mergeCell ref="G110:H110"/>
    <mergeCell ref="G112:G113"/>
    <mergeCell ref="H112:H113"/>
    <mergeCell ref="C113:F113"/>
    <mergeCell ref="A142:A148"/>
    <mergeCell ref="B142:B148"/>
    <mergeCell ref="G142:H142"/>
    <mergeCell ref="G145:H145"/>
    <mergeCell ref="G147:G148"/>
    <mergeCell ref="H147:H148"/>
    <mergeCell ref="G125:H125"/>
    <mergeCell ref="G120:H120"/>
    <mergeCell ref="A135:A141"/>
    <mergeCell ref="B135:B141"/>
    <mergeCell ref="G135:H135"/>
    <mergeCell ref="G140:G141"/>
    <mergeCell ref="H140:H141"/>
    <mergeCell ref="C141:F141"/>
    <mergeCell ref="C156:F156"/>
    <mergeCell ref="C149:C155"/>
    <mergeCell ref="G116:G117"/>
    <mergeCell ref="C148:F148"/>
    <mergeCell ref="C142:C147"/>
    <mergeCell ref="D142:D147"/>
    <mergeCell ref="E142:E147"/>
    <mergeCell ref="F142:F147"/>
    <mergeCell ref="C114:C116"/>
    <mergeCell ref="D114:D116"/>
    <mergeCell ref="E114:E116"/>
    <mergeCell ref="F114:F116"/>
    <mergeCell ref="C118:C133"/>
    <mergeCell ref="D118:D133"/>
    <mergeCell ref="D149:D155"/>
    <mergeCell ref="E149:E155"/>
    <mergeCell ref="F149:F155"/>
    <mergeCell ref="A157:A162"/>
    <mergeCell ref="B157:B162"/>
    <mergeCell ref="G157:H157"/>
    <mergeCell ref="G161:G162"/>
    <mergeCell ref="H161:H162"/>
    <mergeCell ref="B91:B107"/>
    <mergeCell ref="G91:H91"/>
    <mergeCell ref="G97:H97"/>
    <mergeCell ref="G101:H101"/>
    <mergeCell ref="G106:G107"/>
    <mergeCell ref="H106:H107"/>
    <mergeCell ref="C107:F107"/>
    <mergeCell ref="C91:C106"/>
    <mergeCell ref="D91:D106"/>
    <mergeCell ref="E91:E106"/>
    <mergeCell ref="A149:A156"/>
    <mergeCell ref="B149:B156"/>
    <mergeCell ref="G149:H149"/>
    <mergeCell ref="G151:H151"/>
    <mergeCell ref="G155:G156"/>
    <mergeCell ref="H155:H156"/>
    <mergeCell ref="C162:F162"/>
    <mergeCell ref="C157:C161"/>
    <mergeCell ref="D157:D161"/>
    <mergeCell ref="E157:E161"/>
    <mergeCell ref="F157:F161"/>
    <mergeCell ref="A163:A167"/>
    <mergeCell ref="B163:B167"/>
    <mergeCell ref="A174:E174"/>
    <mergeCell ref="F174:H174"/>
    <mergeCell ref="C163:C166"/>
    <mergeCell ref="D163:D166"/>
    <mergeCell ref="E163:E166"/>
    <mergeCell ref="F163:F166"/>
    <mergeCell ref="B14:B17"/>
    <mergeCell ref="G14:H14"/>
    <mergeCell ref="G16:G17"/>
    <mergeCell ref="H16:H17"/>
    <mergeCell ref="C17:F17"/>
    <mergeCell ref="C14:C16"/>
    <mergeCell ref="D14:D16"/>
    <mergeCell ref="E14:E16"/>
    <mergeCell ref="F14:F16"/>
    <mergeCell ref="B9:B13"/>
    <mergeCell ref="G9:H9"/>
    <mergeCell ref="G12:G13"/>
    <mergeCell ref="H12:H13"/>
    <mergeCell ref="C13:F13"/>
    <mergeCell ref="C9:C12"/>
    <mergeCell ref="D9:D12"/>
    <mergeCell ref="E9:E12"/>
    <mergeCell ref="F9:F12"/>
    <mergeCell ref="B2:B8"/>
    <mergeCell ref="G2:H2"/>
    <mergeCell ref="G5:H5"/>
    <mergeCell ref="G7:G8"/>
    <mergeCell ref="H7:H8"/>
    <mergeCell ref="C8:F8"/>
    <mergeCell ref="C2:C7"/>
    <mergeCell ref="D2:D7"/>
    <mergeCell ref="E2:E7"/>
    <mergeCell ref="F2:F7"/>
    <mergeCell ref="A83:A90"/>
    <mergeCell ref="A91:A107"/>
    <mergeCell ref="A108:A113"/>
    <mergeCell ref="A114:A117"/>
    <mergeCell ref="A118:A134"/>
    <mergeCell ref="A2:A8"/>
    <mergeCell ref="A9:A13"/>
    <mergeCell ref="A14:A17"/>
    <mergeCell ref="A70:A75"/>
    <mergeCell ref="A76:A82"/>
    <mergeCell ref="A64:A69"/>
    <mergeCell ref="B18:B24"/>
    <mergeCell ref="G18:H18"/>
    <mergeCell ref="G21:H21"/>
    <mergeCell ref="G23:G24"/>
    <mergeCell ref="H23:H24"/>
    <mergeCell ref="C24:F24"/>
    <mergeCell ref="C18:C23"/>
    <mergeCell ref="D18:D23"/>
    <mergeCell ref="E18:E23"/>
    <mergeCell ref="A18:A24"/>
    <mergeCell ref="A25:A33"/>
    <mergeCell ref="A34:A40"/>
    <mergeCell ref="A41:A47"/>
    <mergeCell ref="A48:A56"/>
    <mergeCell ref="A57:A63"/>
    <mergeCell ref="F18:F23"/>
    <mergeCell ref="B25:B33"/>
    <mergeCell ref="G25:H25"/>
    <mergeCell ref="G30:H30"/>
    <mergeCell ref="G32:G33"/>
    <mergeCell ref="H32:H33"/>
    <mergeCell ref="C33:F33"/>
    <mergeCell ref="C25:C32"/>
    <mergeCell ref="D25:D32"/>
    <mergeCell ref="E25:E32"/>
    <mergeCell ref="F25:F32"/>
    <mergeCell ref="B34:B40"/>
    <mergeCell ref="G34:H34"/>
    <mergeCell ref="G39:G40"/>
    <mergeCell ref="H39:H40"/>
    <mergeCell ref="C40:F40"/>
    <mergeCell ref="C34:C39"/>
    <mergeCell ref="D34:D39"/>
    <mergeCell ref="E34:E39"/>
    <mergeCell ref="F34:F39"/>
    <mergeCell ref="B41:B47"/>
    <mergeCell ref="G41:H41"/>
    <mergeCell ref="G44:H44"/>
    <mergeCell ref="G46:G47"/>
    <mergeCell ref="H46:H47"/>
    <mergeCell ref="C47:F47"/>
    <mergeCell ref="C41:C46"/>
    <mergeCell ref="D41:D46"/>
    <mergeCell ref="E41:E46"/>
    <mergeCell ref="F41:F46"/>
    <mergeCell ref="B48:B56"/>
    <mergeCell ref="G48:H48"/>
    <mergeCell ref="G55:G56"/>
    <mergeCell ref="H55:H56"/>
    <mergeCell ref="C56:F56"/>
    <mergeCell ref="C48:C55"/>
    <mergeCell ref="D48:D55"/>
    <mergeCell ref="E48:E55"/>
    <mergeCell ref="F48:F55"/>
    <mergeCell ref="B83:B90"/>
    <mergeCell ref="G64:H64"/>
    <mergeCell ref="G66:H66"/>
    <mergeCell ref="G68:G69"/>
    <mergeCell ref="H68:H69"/>
    <mergeCell ref="C69:F69"/>
    <mergeCell ref="G70:H70"/>
    <mergeCell ref="G72:H72"/>
    <mergeCell ref="B57:B63"/>
    <mergeCell ref="G57:H57"/>
    <mergeCell ref="G59:H59"/>
    <mergeCell ref="G62:G63"/>
    <mergeCell ref="H62:H63"/>
    <mergeCell ref="C63:F63"/>
    <mergeCell ref="C57:C62"/>
    <mergeCell ref="D57:D62"/>
    <mergeCell ref="E57:E62"/>
    <mergeCell ref="F57:F62"/>
    <mergeCell ref="B76:B82"/>
    <mergeCell ref="G76:H76"/>
    <mergeCell ref="G81:G82"/>
    <mergeCell ref="H81:H82"/>
    <mergeCell ref="C82:F82"/>
    <mergeCell ref="E70:E74"/>
    <mergeCell ref="F70:F74"/>
    <mergeCell ref="B64:B69"/>
    <mergeCell ref="B70:B75"/>
    <mergeCell ref="G83:H83"/>
    <mergeCell ref="G87:H87"/>
    <mergeCell ref="G89:G90"/>
    <mergeCell ref="H89:H90"/>
    <mergeCell ref="C64:C68"/>
    <mergeCell ref="D64:D68"/>
    <mergeCell ref="E64:E68"/>
    <mergeCell ref="F64:F68"/>
    <mergeCell ref="C70:C74"/>
    <mergeCell ref="D70:D74"/>
    <mergeCell ref="G74:G75"/>
    <mergeCell ref="H74:H75"/>
    <mergeCell ref="C75:F75"/>
    <mergeCell ref="C90:F90"/>
    <mergeCell ref="C76:C81"/>
    <mergeCell ref="D76:D81"/>
    <mergeCell ref="E76:E81"/>
    <mergeCell ref="F76:F81"/>
    <mergeCell ref="C83:C89"/>
    <mergeCell ref="D83:D89"/>
    <mergeCell ref="E83:E89"/>
    <mergeCell ref="F83:F89"/>
    <mergeCell ref="E118:E133"/>
    <mergeCell ref="F118:F133"/>
    <mergeCell ref="C135:C140"/>
    <mergeCell ref="D135:D140"/>
    <mergeCell ref="E135:E140"/>
    <mergeCell ref="F135:F140"/>
    <mergeCell ref="F91:F106"/>
    <mergeCell ref="C108:C112"/>
    <mergeCell ref="D108:D112"/>
    <mergeCell ref="E108:E112"/>
    <mergeCell ref="F108:F112"/>
  </mergeCell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940B0-6DE4-4E61-842F-485621AA0509}">
  <dimension ref="A1:M78"/>
  <sheetViews>
    <sheetView zoomScale="85" zoomScaleNormal="85" workbookViewId="0">
      <selection activeCell="J7" sqref="J7"/>
    </sheetView>
  </sheetViews>
  <sheetFormatPr defaultColWidth="9.140625" defaultRowHeight="15.75" x14ac:dyDescent="0.25"/>
  <cols>
    <col min="1" max="1" width="12" style="3" customWidth="1"/>
    <col min="2" max="2" width="21.5703125" style="4" customWidth="1"/>
    <col min="3" max="3" width="23" style="3" customWidth="1"/>
    <col min="4" max="4" width="28.5703125" style="3" customWidth="1"/>
    <col min="5" max="5" width="24.42578125" style="3" customWidth="1"/>
    <col min="6" max="6" width="28" style="3" customWidth="1"/>
    <col min="7" max="7" width="24" style="3" customWidth="1"/>
    <col min="8" max="8" width="23.140625" style="3" customWidth="1"/>
    <col min="9" max="9" width="19.28515625" style="2" customWidth="1"/>
    <col min="10" max="10" width="24.7109375" style="2" customWidth="1"/>
    <col min="11" max="11" width="9.140625" style="2"/>
    <col min="12" max="12" width="26.28515625" style="2" customWidth="1"/>
    <col min="13" max="16384" width="9.140625" style="2"/>
  </cols>
  <sheetData>
    <row r="1" spans="1:13" s="1" customFormat="1" ht="48" thickBot="1" x14ac:dyDescent="0.3">
      <c r="A1" s="5" t="s">
        <v>0</v>
      </c>
      <c r="B1" s="6" t="s">
        <v>1</v>
      </c>
      <c r="C1" s="7" t="s">
        <v>2</v>
      </c>
      <c r="D1" s="7" t="s">
        <v>3</v>
      </c>
      <c r="E1" s="7" t="s">
        <v>4</v>
      </c>
      <c r="F1" s="7" t="s">
        <v>5</v>
      </c>
      <c r="G1" s="8" t="s">
        <v>6</v>
      </c>
      <c r="H1" s="9" t="s">
        <v>7</v>
      </c>
      <c r="L1" s="24"/>
      <c r="M1" s="24"/>
    </row>
    <row r="2" spans="1:13" x14ac:dyDescent="0.25">
      <c r="A2" s="51">
        <v>1</v>
      </c>
      <c r="B2" s="71" t="s">
        <v>647</v>
      </c>
      <c r="C2" s="64" t="s">
        <v>715</v>
      </c>
      <c r="D2" s="64" t="s">
        <v>714</v>
      </c>
      <c r="E2" s="64" t="s">
        <v>713</v>
      </c>
      <c r="F2" s="64" t="s">
        <v>712</v>
      </c>
      <c r="G2" s="39" t="s">
        <v>684</v>
      </c>
      <c r="H2" s="40"/>
      <c r="L2" s="15"/>
      <c r="M2" s="15"/>
    </row>
    <row r="3" spans="1:13" ht="31.5" x14ac:dyDescent="0.25">
      <c r="A3" s="52"/>
      <c r="B3" s="72"/>
      <c r="C3" s="65"/>
      <c r="D3" s="65"/>
      <c r="E3" s="65"/>
      <c r="F3" s="65"/>
      <c r="G3" s="10" t="s">
        <v>711</v>
      </c>
      <c r="H3" s="11">
        <v>8</v>
      </c>
    </row>
    <row r="4" spans="1:13" ht="138.75" customHeight="1" thickBot="1" x14ac:dyDescent="0.3">
      <c r="A4" s="52"/>
      <c r="B4" s="72"/>
      <c r="C4" s="66"/>
      <c r="D4" s="66"/>
      <c r="E4" s="66"/>
      <c r="F4" s="66"/>
      <c r="G4" s="41" t="s">
        <v>8</v>
      </c>
      <c r="H4" s="43">
        <f>SUM(H3:H3)</f>
        <v>8</v>
      </c>
    </row>
    <row r="5" spans="1:13" ht="150" customHeight="1" thickBot="1" x14ac:dyDescent="0.3">
      <c r="A5" s="53"/>
      <c r="B5" s="73"/>
      <c r="C5" s="63" t="s">
        <v>710</v>
      </c>
      <c r="D5" s="29"/>
      <c r="E5" s="29"/>
      <c r="F5" s="30"/>
      <c r="G5" s="42"/>
      <c r="H5" s="44"/>
    </row>
    <row r="6" spans="1:13" x14ac:dyDescent="0.25">
      <c r="A6" s="51">
        <v>2</v>
      </c>
      <c r="B6" s="71" t="s">
        <v>647</v>
      </c>
      <c r="C6" s="64" t="s">
        <v>709</v>
      </c>
      <c r="D6" s="64" t="s">
        <v>708</v>
      </c>
      <c r="E6" s="64" t="s">
        <v>707</v>
      </c>
      <c r="F6" s="64" t="s">
        <v>706</v>
      </c>
      <c r="G6" s="39" t="s">
        <v>642</v>
      </c>
      <c r="H6" s="40"/>
    </row>
    <row r="7" spans="1:13" ht="31.5" x14ac:dyDescent="0.25">
      <c r="A7" s="52"/>
      <c r="B7" s="72"/>
      <c r="C7" s="65"/>
      <c r="D7" s="65"/>
      <c r="E7" s="65"/>
      <c r="F7" s="65"/>
      <c r="G7" s="10" t="s">
        <v>705</v>
      </c>
      <c r="H7" s="11">
        <v>56</v>
      </c>
    </row>
    <row r="8" spans="1:13" ht="126.75" customHeight="1" thickBot="1" x14ac:dyDescent="0.3">
      <c r="A8" s="52"/>
      <c r="B8" s="72"/>
      <c r="C8" s="66"/>
      <c r="D8" s="66"/>
      <c r="E8" s="66"/>
      <c r="F8" s="66"/>
      <c r="G8" s="41" t="s">
        <v>8</v>
      </c>
      <c r="H8" s="43">
        <f>SUM(H7:H7)</f>
        <v>56</v>
      </c>
    </row>
    <row r="9" spans="1:13" ht="150" customHeight="1" thickBot="1" x14ac:dyDescent="0.3">
      <c r="A9" s="53"/>
      <c r="B9" s="73"/>
      <c r="C9" s="63" t="s">
        <v>704</v>
      </c>
      <c r="D9" s="29"/>
      <c r="E9" s="29"/>
      <c r="F9" s="30"/>
      <c r="G9" s="42"/>
      <c r="H9" s="44"/>
    </row>
    <row r="10" spans="1:13" x14ac:dyDescent="0.25">
      <c r="A10" s="51">
        <v>3</v>
      </c>
      <c r="B10" s="71" t="s">
        <v>647</v>
      </c>
      <c r="C10" s="64" t="s">
        <v>703</v>
      </c>
      <c r="D10" s="64" t="s">
        <v>702</v>
      </c>
      <c r="E10" s="64" t="s">
        <v>146</v>
      </c>
      <c r="F10" s="64" t="s">
        <v>145</v>
      </c>
      <c r="G10" s="39" t="s">
        <v>642</v>
      </c>
      <c r="H10" s="40"/>
    </row>
    <row r="11" spans="1:13" ht="31.5" x14ac:dyDescent="0.25">
      <c r="A11" s="52"/>
      <c r="B11" s="72"/>
      <c r="C11" s="65"/>
      <c r="D11" s="65"/>
      <c r="E11" s="65"/>
      <c r="F11" s="65"/>
      <c r="G11" s="10" t="s">
        <v>701</v>
      </c>
      <c r="H11" s="11">
        <v>92</v>
      </c>
    </row>
    <row r="12" spans="1:13" ht="141" customHeight="1" thickBot="1" x14ac:dyDescent="0.3">
      <c r="A12" s="52"/>
      <c r="B12" s="72"/>
      <c r="C12" s="66"/>
      <c r="D12" s="66"/>
      <c r="E12" s="66"/>
      <c r="F12" s="66"/>
      <c r="G12" s="41" t="s">
        <v>8</v>
      </c>
      <c r="H12" s="43">
        <f>SUM(H11:H11)</f>
        <v>92</v>
      </c>
    </row>
    <row r="13" spans="1:13" ht="150" customHeight="1" thickBot="1" x14ac:dyDescent="0.3">
      <c r="A13" s="53"/>
      <c r="B13" s="73"/>
      <c r="C13" s="63" t="s">
        <v>700</v>
      </c>
      <c r="D13" s="29"/>
      <c r="E13" s="29"/>
      <c r="F13" s="30"/>
      <c r="G13" s="42"/>
      <c r="H13" s="44"/>
    </row>
    <row r="14" spans="1:13" x14ac:dyDescent="0.25">
      <c r="A14" s="51">
        <v>4</v>
      </c>
      <c r="B14" s="71" t="s">
        <v>694</v>
      </c>
      <c r="C14" s="64" t="s">
        <v>699</v>
      </c>
      <c r="D14" s="64" t="s">
        <v>698</v>
      </c>
      <c r="E14" s="64" t="s">
        <v>697</v>
      </c>
      <c r="F14" s="64" t="s">
        <v>696</v>
      </c>
      <c r="G14" s="39" t="s">
        <v>691</v>
      </c>
      <c r="H14" s="40"/>
    </row>
    <row r="15" spans="1:13" x14ac:dyDescent="0.25">
      <c r="A15" s="52"/>
      <c r="B15" s="72"/>
      <c r="C15" s="65"/>
      <c r="D15" s="65"/>
      <c r="E15" s="65"/>
      <c r="F15" s="65"/>
      <c r="G15" s="10" t="s">
        <v>544</v>
      </c>
      <c r="H15" s="11">
        <v>26</v>
      </c>
    </row>
    <row r="16" spans="1:13" x14ac:dyDescent="0.25">
      <c r="A16" s="52"/>
      <c r="B16" s="72"/>
      <c r="C16" s="65"/>
      <c r="D16" s="65"/>
      <c r="E16" s="65"/>
      <c r="F16" s="65"/>
      <c r="G16" s="10" t="s">
        <v>543</v>
      </c>
      <c r="H16" s="11">
        <v>18</v>
      </c>
    </row>
    <row r="17" spans="1:8" ht="156" customHeight="1" thickBot="1" x14ac:dyDescent="0.3">
      <c r="A17" s="52"/>
      <c r="B17" s="72"/>
      <c r="C17" s="66"/>
      <c r="D17" s="66"/>
      <c r="E17" s="66"/>
      <c r="F17" s="66"/>
      <c r="G17" s="41" t="s">
        <v>8</v>
      </c>
      <c r="H17" s="43">
        <f>SUM(H15:H16,)</f>
        <v>44</v>
      </c>
    </row>
    <row r="18" spans="1:8" ht="150" customHeight="1" thickBot="1" x14ac:dyDescent="0.3">
      <c r="A18" s="53"/>
      <c r="B18" s="73"/>
      <c r="C18" s="63" t="s">
        <v>695</v>
      </c>
      <c r="D18" s="29"/>
      <c r="E18" s="29"/>
      <c r="F18" s="30"/>
      <c r="G18" s="42"/>
      <c r="H18" s="44"/>
    </row>
    <row r="19" spans="1:8" x14ac:dyDescent="0.25">
      <c r="A19" s="51">
        <v>5</v>
      </c>
      <c r="B19" s="71" t="s">
        <v>694</v>
      </c>
      <c r="C19" s="64" t="s">
        <v>173</v>
      </c>
      <c r="D19" s="64" t="s">
        <v>693</v>
      </c>
      <c r="E19" s="64" t="s">
        <v>692</v>
      </c>
      <c r="F19" s="64" t="s">
        <v>331</v>
      </c>
      <c r="G19" s="39" t="s">
        <v>691</v>
      </c>
      <c r="H19" s="40"/>
    </row>
    <row r="20" spans="1:8" ht="16.5" thickBot="1" x14ac:dyDescent="0.3">
      <c r="A20" s="52"/>
      <c r="B20" s="72"/>
      <c r="C20" s="65"/>
      <c r="D20" s="65"/>
      <c r="E20" s="65"/>
      <c r="F20" s="65"/>
      <c r="G20" s="10" t="s">
        <v>543</v>
      </c>
      <c r="H20" s="11">
        <v>8</v>
      </c>
    </row>
    <row r="21" spans="1:8" x14ac:dyDescent="0.25">
      <c r="A21" s="52"/>
      <c r="B21" s="72"/>
      <c r="C21" s="65"/>
      <c r="D21" s="65"/>
      <c r="E21" s="65"/>
      <c r="F21" s="65"/>
      <c r="G21" s="39" t="s">
        <v>432</v>
      </c>
      <c r="H21" s="40"/>
    </row>
    <row r="22" spans="1:8" x14ac:dyDescent="0.25">
      <c r="A22" s="52"/>
      <c r="B22" s="72"/>
      <c r="C22" s="65"/>
      <c r="D22" s="65"/>
      <c r="E22" s="65"/>
      <c r="F22" s="65"/>
      <c r="G22" s="10" t="s">
        <v>690</v>
      </c>
      <c r="H22" s="11">
        <v>26</v>
      </c>
    </row>
    <row r="23" spans="1:8" ht="151.5" customHeight="1" thickBot="1" x14ac:dyDescent="0.3">
      <c r="A23" s="52"/>
      <c r="B23" s="72"/>
      <c r="C23" s="66"/>
      <c r="D23" s="66"/>
      <c r="E23" s="66"/>
      <c r="F23" s="66"/>
      <c r="G23" s="41" t="s">
        <v>8</v>
      </c>
      <c r="H23" s="43">
        <f>SUM(H20:H20,H22:H22)</f>
        <v>34</v>
      </c>
    </row>
    <row r="24" spans="1:8" ht="150" customHeight="1" thickBot="1" x14ac:dyDescent="0.3">
      <c r="A24" s="53"/>
      <c r="B24" s="73"/>
      <c r="C24" s="63" t="s">
        <v>689</v>
      </c>
      <c r="D24" s="29"/>
      <c r="E24" s="29"/>
      <c r="F24" s="30"/>
      <c r="G24" s="42"/>
      <c r="H24" s="44"/>
    </row>
    <row r="25" spans="1:8" x14ac:dyDescent="0.25">
      <c r="A25" s="51">
        <v>6</v>
      </c>
      <c r="B25" s="71" t="s">
        <v>634</v>
      </c>
      <c r="C25" s="64" t="s">
        <v>688</v>
      </c>
      <c r="D25" s="64" t="s">
        <v>687</v>
      </c>
      <c r="E25" s="64" t="s">
        <v>686</v>
      </c>
      <c r="F25" s="64" t="s">
        <v>685</v>
      </c>
      <c r="G25" s="39" t="s">
        <v>684</v>
      </c>
      <c r="H25" s="40"/>
    </row>
    <row r="26" spans="1:8" ht="31.5" x14ac:dyDescent="0.25">
      <c r="A26" s="52"/>
      <c r="B26" s="72"/>
      <c r="C26" s="65"/>
      <c r="D26" s="65"/>
      <c r="E26" s="65"/>
      <c r="F26" s="65"/>
      <c r="G26" s="10" t="s">
        <v>683</v>
      </c>
      <c r="H26" s="11">
        <v>56</v>
      </c>
    </row>
    <row r="27" spans="1:8" x14ac:dyDescent="0.25">
      <c r="A27" s="52"/>
      <c r="B27" s="72"/>
      <c r="C27" s="65"/>
      <c r="D27" s="65"/>
      <c r="E27" s="65"/>
      <c r="F27" s="65"/>
      <c r="G27" s="10" t="s">
        <v>682</v>
      </c>
      <c r="H27" s="11">
        <v>82</v>
      </c>
    </row>
    <row r="28" spans="1:8" ht="31.5" x14ac:dyDescent="0.25">
      <c r="A28" s="52"/>
      <c r="B28" s="72"/>
      <c r="C28" s="65"/>
      <c r="D28" s="65"/>
      <c r="E28" s="65"/>
      <c r="F28" s="65"/>
      <c r="G28" s="10" t="s">
        <v>681</v>
      </c>
      <c r="H28" s="11">
        <v>88</v>
      </c>
    </row>
    <row r="29" spans="1:8" ht="31.5" x14ac:dyDescent="0.25">
      <c r="A29" s="52"/>
      <c r="B29" s="72"/>
      <c r="C29" s="65"/>
      <c r="D29" s="65"/>
      <c r="E29" s="65"/>
      <c r="F29" s="65"/>
      <c r="G29" s="10" t="s">
        <v>680</v>
      </c>
      <c r="H29" s="11">
        <v>56</v>
      </c>
    </row>
    <row r="30" spans="1:8" x14ac:dyDescent="0.25">
      <c r="A30" s="52"/>
      <c r="B30" s="72"/>
      <c r="C30" s="65"/>
      <c r="D30" s="65"/>
      <c r="E30" s="65"/>
      <c r="F30" s="65"/>
      <c r="G30" s="10" t="s">
        <v>679</v>
      </c>
      <c r="H30" s="11">
        <v>74</v>
      </c>
    </row>
    <row r="31" spans="1:8" ht="31.5" x14ac:dyDescent="0.25">
      <c r="A31" s="52"/>
      <c r="B31" s="72"/>
      <c r="C31" s="65"/>
      <c r="D31" s="65"/>
      <c r="E31" s="65"/>
      <c r="F31" s="65"/>
      <c r="G31" s="10" t="s">
        <v>678</v>
      </c>
      <c r="H31" s="11">
        <v>52</v>
      </c>
    </row>
    <row r="32" spans="1:8" ht="16.5" thickBot="1" x14ac:dyDescent="0.3">
      <c r="A32" s="52"/>
      <c r="B32" s="72"/>
      <c r="C32" s="66"/>
      <c r="D32" s="66"/>
      <c r="E32" s="66"/>
      <c r="F32" s="66"/>
      <c r="G32" s="41" t="s">
        <v>8</v>
      </c>
      <c r="H32" s="43">
        <f>SUM(H26:H31)</f>
        <v>408</v>
      </c>
    </row>
    <row r="33" spans="1:8" ht="150" customHeight="1" thickBot="1" x14ac:dyDescent="0.3">
      <c r="A33" s="53"/>
      <c r="B33" s="73"/>
      <c r="C33" s="63" t="s">
        <v>677</v>
      </c>
      <c r="D33" s="29"/>
      <c r="E33" s="29"/>
      <c r="F33" s="30"/>
      <c r="G33" s="42"/>
      <c r="H33" s="44"/>
    </row>
    <row r="34" spans="1:8" x14ac:dyDescent="0.25">
      <c r="A34" s="51">
        <v>7</v>
      </c>
      <c r="B34" s="71" t="s">
        <v>647</v>
      </c>
      <c r="C34" s="64" t="s">
        <v>676</v>
      </c>
      <c r="D34" s="64" t="s">
        <v>675</v>
      </c>
      <c r="E34" s="64" t="s">
        <v>674</v>
      </c>
      <c r="F34" s="64" t="s">
        <v>673</v>
      </c>
      <c r="G34" s="39" t="s">
        <v>672</v>
      </c>
      <c r="H34" s="40"/>
    </row>
    <row r="35" spans="1:8" ht="31.5" x14ac:dyDescent="0.25">
      <c r="A35" s="52"/>
      <c r="B35" s="72"/>
      <c r="C35" s="65"/>
      <c r="D35" s="65"/>
      <c r="E35" s="65"/>
      <c r="F35" s="65"/>
      <c r="G35" s="10" t="s">
        <v>671</v>
      </c>
      <c r="H35" s="11">
        <v>56</v>
      </c>
    </row>
    <row r="36" spans="1:8" ht="31.5" x14ac:dyDescent="0.25">
      <c r="A36" s="52"/>
      <c r="B36" s="72"/>
      <c r="C36" s="65"/>
      <c r="D36" s="65"/>
      <c r="E36" s="65"/>
      <c r="F36" s="65"/>
      <c r="G36" s="10" t="s">
        <v>670</v>
      </c>
      <c r="H36" s="11">
        <v>26</v>
      </c>
    </row>
    <row r="37" spans="1:8" ht="31.5" x14ac:dyDescent="0.25">
      <c r="A37" s="52"/>
      <c r="B37" s="72"/>
      <c r="C37" s="65"/>
      <c r="D37" s="65"/>
      <c r="E37" s="65"/>
      <c r="F37" s="65"/>
      <c r="G37" s="10" t="s">
        <v>669</v>
      </c>
      <c r="H37" s="11">
        <v>18</v>
      </c>
    </row>
    <row r="38" spans="1:8" x14ac:dyDescent="0.25">
      <c r="A38" s="52"/>
      <c r="B38" s="72"/>
      <c r="C38" s="65"/>
      <c r="D38" s="65"/>
      <c r="E38" s="65"/>
      <c r="F38" s="65"/>
      <c r="G38" s="10" t="s">
        <v>668</v>
      </c>
      <c r="H38" s="11">
        <v>18</v>
      </c>
    </row>
    <row r="39" spans="1:8" x14ac:dyDescent="0.25">
      <c r="A39" s="52"/>
      <c r="B39" s="72"/>
      <c r="C39" s="65"/>
      <c r="D39" s="65"/>
      <c r="E39" s="65"/>
      <c r="F39" s="65"/>
      <c r="G39" s="10" t="s">
        <v>556</v>
      </c>
      <c r="H39" s="11">
        <v>40</v>
      </c>
    </row>
    <row r="40" spans="1:8" ht="31.5" x14ac:dyDescent="0.25">
      <c r="A40" s="52"/>
      <c r="B40" s="72"/>
      <c r="C40" s="65"/>
      <c r="D40" s="65"/>
      <c r="E40" s="65"/>
      <c r="F40" s="65"/>
      <c r="G40" s="10" t="s">
        <v>568</v>
      </c>
      <c r="H40" s="11">
        <v>40</v>
      </c>
    </row>
    <row r="41" spans="1:8" x14ac:dyDescent="0.25">
      <c r="A41" s="52"/>
      <c r="B41" s="72"/>
      <c r="C41" s="65"/>
      <c r="D41" s="65"/>
      <c r="E41" s="65"/>
      <c r="F41" s="65"/>
      <c r="G41" s="10" t="s">
        <v>667</v>
      </c>
      <c r="H41" s="11">
        <v>32</v>
      </c>
    </row>
    <row r="42" spans="1:8" ht="16.5" thickBot="1" x14ac:dyDescent="0.3">
      <c r="A42" s="52"/>
      <c r="B42" s="72"/>
      <c r="C42" s="66"/>
      <c r="D42" s="66"/>
      <c r="E42" s="66"/>
      <c r="F42" s="66"/>
      <c r="G42" s="41" t="s">
        <v>8</v>
      </c>
      <c r="H42" s="43">
        <f>SUM(H35:H41)</f>
        <v>230</v>
      </c>
    </row>
    <row r="43" spans="1:8" ht="150" customHeight="1" thickBot="1" x14ac:dyDescent="0.3">
      <c r="A43" s="53"/>
      <c r="B43" s="73"/>
      <c r="C43" s="63" t="s">
        <v>666</v>
      </c>
      <c r="D43" s="29"/>
      <c r="E43" s="29"/>
      <c r="F43" s="30"/>
      <c r="G43" s="42"/>
      <c r="H43" s="44"/>
    </row>
    <row r="44" spans="1:8" x14ac:dyDescent="0.25">
      <c r="A44" s="51">
        <v>8</v>
      </c>
      <c r="B44" s="71" t="s">
        <v>634</v>
      </c>
      <c r="C44" s="64" t="s">
        <v>665</v>
      </c>
      <c r="D44" s="64" t="s">
        <v>664</v>
      </c>
      <c r="E44" s="64" t="s">
        <v>140</v>
      </c>
      <c r="F44" s="64" t="s">
        <v>139</v>
      </c>
      <c r="G44" s="39" t="s">
        <v>663</v>
      </c>
      <c r="H44" s="40"/>
    </row>
    <row r="45" spans="1:8" x14ac:dyDescent="0.25">
      <c r="A45" s="52"/>
      <c r="B45" s="72"/>
      <c r="C45" s="65"/>
      <c r="D45" s="65"/>
      <c r="E45" s="65"/>
      <c r="F45" s="65"/>
      <c r="G45" s="10" t="s">
        <v>662</v>
      </c>
      <c r="H45" s="11">
        <v>54</v>
      </c>
    </row>
    <row r="46" spans="1:8" ht="31.5" x14ac:dyDescent="0.25">
      <c r="A46" s="52"/>
      <c r="B46" s="72"/>
      <c r="C46" s="65"/>
      <c r="D46" s="65"/>
      <c r="E46" s="65"/>
      <c r="F46" s="65"/>
      <c r="G46" s="10" t="s">
        <v>661</v>
      </c>
      <c r="H46" s="11">
        <v>26</v>
      </c>
    </row>
    <row r="47" spans="1:8" x14ac:dyDescent="0.25">
      <c r="A47" s="52"/>
      <c r="B47" s="72"/>
      <c r="C47" s="65"/>
      <c r="D47" s="65"/>
      <c r="E47" s="65"/>
      <c r="F47" s="65"/>
      <c r="G47" s="10" t="s">
        <v>660</v>
      </c>
      <c r="H47" s="11">
        <v>36</v>
      </c>
    </row>
    <row r="48" spans="1:8" ht="31.5" x14ac:dyDescent="0.25">
      <c r="A48" s="52"/>
      <c r="B48" s="72"/>
      <c r="C48" s="65"/>
      <c r="D48" s="65"/>
      <c r="E48" s="65"/>
      <c r="F48" s="65"/>
      <c r="G48" s="10" t="s">
        <v>659</v>
      </c>
      <c r="H48" s="11">
        <v>36</v>
      </c>
    </row>
    <row r="49" spans="1:9" ht="32.25" thickBot="1" x14ac:dyDescent="0.3">
      <c r="A49" s="52"/>
      <c r="B49" s="72"/>
      <c r="C49" s="65"/>
      <c r="D49" s="65"/>
      <c r="E49" s="65"/>
      <c r="F49" s="65"/>
      <c r="G49" s="10" t="s">
        <v>658</v>
      </c>
      <c r="H49" s="11">
        <v>36</v>
      </c>
    </row>
    <row r="50" spans="1:9" x14ac:dyDescent="0.25">
      <c r="A50" s="52"/>
      <c r="B50" s="72"/>
      <c r="C50" s="65"/>
      <c r="D50" s="65"/>
      <c r="E50" s="65"/>
      <c r="F50" s="65"/>
      <c r="G50" s="39" t="s">
        <v>432</v>
      </c>
      <c r="H50" s="40"/>
    </row>
    <row r="51" spans="1:9" ht="31.5" x14ac:dyDescent="0.25">
      <c r="A51" s="52"/>
      <c r="B51" s="72"/>
      <c r="C51" s="65"/>
      <c r="D51" s="65"/>
      <c r="E51" s="65"/>
      <c r="F51" s="65"/>
      <c r="G51" s="10" t="s">
        <v>657</v>
      </c>
      <c r="H51" s="11">
        <v>26</v>
      </c>
    </row>
    <row r="52" spans="1:9" ht="31.5" x14ac:dyDescent="0.25">
      <c r="A52" s="52"/>
      <c r="B52" s="72"/>
      <c r="C52" s="65"/>
      <c r="D52" s="65"/>
      <c r="E52" s="65"/>
      <c r="F52" s="65"/>
      <c r="G52" s="10" t="s">
        <v>656</v>
      </c>
      <c r="H52" s="11">
        <v>26</v>
      </c>
    </row>
    <row r="53" spans="1:9" ht="16.5" thickBot="1" x14ac:dyDescent="0.3">
      <c r="A53" s="52"/>
      <c r="B53" s="72"/>
      <c r="C53" s="66"/>
      <c r="D53" s="66"/>
      <c r="E53" s="66"/>
      <c r="F53" s="66"/>
      <c r="G53" s="41" t="s">
        <v>8</v>
      </c>
      <c r="H53" s="43">
        <f>SUM(H45:H49,H51:H52,)</f>
        <v>240</v>
      </c>
    </row>
    <row r="54" spans="1:9" ht="150" customHeight="1" thickBot="1" x14ac:dyDescent="0.3">
      <c r="A54" s="53"/>
      <c r="B54" s="73"/>
      <c r="C54" s="63" t="s">
        <v>655</v>
      </c>
      <c r="D54" s="29"/>
      <c r="E54" s="29"/>
      <c r="F54" s="30"/>
      <c r="G54" s="42"/>
      <c r="H54" s="44"/>
    </row>
    <row r="55" spans="1:9" x14ac:dyDescent="0.25">
      <c r="A55" s="51">
        <v>9</v>
      </c>
      <c r="B55" s="71" t="s">
        <v>647</v>
      </c>
      <c r="C55" s="64" t="s">
        <v>654</v>
      </c>
      <c r="D55" s="64" t="s">
        <v>653</v>
      </c>
      <c r="E55" s="64" t="s">
        <v>652</v>
      </c>
      <c r="F55" s="64" t="s">
        <v>651</v>
      </c>
      <c r="G55" s="39" t="s">
        <v>642</v>
      </c>
      <c r="H55" s="40"/>
    </row>
    <row r="56" spans="1:9" ht="31.5" x14ac:dyDescent="0.25">
      <c r="A56" s="52"/>
      <c r="B56" s="72"/>
      <c r="C56" s="65"/>
      <c r="D56" s="65"/>
      <c r="E56" s="65"/>
      <c r="F56" s="65"/>
      <c r="G56" s="10" t="s">
        <v>650</v>
      </c>
      <c r="H56" s="11">
        <v>42</v>
      </c>
    </row>
    <row r="57" spans="1:9" x14ac:dyDescent="0.25">
      <c r="A57" s="52"/>
      <c r="B57" s="72"/>
      <c r="C57" s="65"/>
      <c r="D57" s="65"/>
      <c r="E57" s="65"/>
      <c r="F57" s="65"/>
      <c r="G57" s="10" t="s">
        <v>641</v>
      </c>
      <c r="H57" s="11">
        <v>88</v>
      </c>
    </row>
    <row r="58" spans="1:9" x14ac:dyDescent="0.25">
      <c r="A58" s="52"/>
      <c r="B58" s="72"/>
      <c r="C58" s="65"/>
      <c r="D58" s="65"/>
      <c r="E58" s="65"/>
      <c r="F58" s="65"/>
      <c r="G58" s="17" t="s">
        <v>357</v>
      </c>
      <c r="H58" s="23">
        <v>26</v>
      </c>
      <c r="I58" s="15"/>
    </row>
    <row r="59" spans="1:9" x14ac:dyDescent="0.25">
      <c r="A59" s="52"/>
      <c r="B59" s="72"/>
      <c r="C59" s="65"/>
      <c r="D59" s="65"/>
      <c r="E59" s="65"/>
      <c r="F59" s="65"/>
      <c r="G59" s="17" t="s">
        <v>649</v>
      </c>
      <c r="H59" s="23">
        <v>44</v>
      </c>
    </row>
    <row r="60" spans="1:9" ht="16.5" thickBot="1" x14ac:dyDescent="0.3">
      <c r="A60" s="52"/>
      <c r="B60" s="72"/>
      <c r="C60" s="66"/>
      <c r="D60" s="66"/>
      <c r="E60" s="66"/>
      <c r="F60" s="66"/>
      <c r="G60" s="41" t="s">
        <v>8</v>
      </c>
      <c r="H60" s="43">
        <f>SUM(H56:H59,)</f>
        <v>200</v>
      </c>
    </row>
    <row r="61" spans="1:9" ht="150" customHeight="1" thickBot="1" x14ac:dyDescent="0.3">
      <c r="A61" s="53"/>
      <c r="B61" s="73"/>
      <c r="C61" s="63" t="s">
        <v>648</v>
      </c>
      <c r="D61" s="29"/>
      <c r="E61" s="29"/>
      <c r="F61" s="30"/>
      <c r="G61" s="42"/>
      <c r="H61" s="44"/>
    </row>
    <row r="62" spans="1:9" x14ac:dyDescent="0.25">
      <c r="A62" s="51">
        <v>10</v>
      </c>
      <c r="B62" s="71" t="s">
        <v>647</v>
      </c>
      <c r="C62" s="64" t="s">
        <v>646</v>
      </c>
      <c r="D62" s="64" t="s">
        <v>645</v>
      </c>
      <c r="E62" s="64" t="s">
        <v>644</v>
      </c>
      <c r="F62" s="64" t="s">
        <v>643</v>
      </c>
      <c r="G62" s="39" t="s">
        <v>642</v>
      </c>
      <c r="H62" s="40"/>
    </row>
    <row r="63" spans="1:9" x14ac:dyDescent="0.25">
      <c r="A63" s="52"/>
      <c r="B63" s="72"/>
      <c r="C63" s="65"/>
      <c r="D63" s="65"/>
      <c r="E63" s="65"/>
      <c r="F63" s="65"/>
      <c r="G63" s="10" t="s">
        <v>641</v>
      </c>
      <c r="H63" s="11">
        <v>48</v>
      </c>
    </row>
    <row r="64" spans="1:9" x14ac:dyDescent="0.25">
      <c r="A64" s="52"/>
      <c r="B64" s="72"/>
      <c r="C64" s="65"/>
      <c r="D64" s="65"/>
      <c r="E64" s="65"/>
      <c r="F64" s="65"/>
      <c r="G64" s="17" t="s">
        <v>640</v>
      </c>
      <c r="H64" s="11">
        <v>48</v>
      </c>
    </row>
    <row r="65" spans="1:10" ht="16.5" thickBot="1" x14ac:dyDescent="0.3">
      <c r="A65" s="52"/>
      <c r="B65" s="72"/>
      <c r="C65" s="66"/>
      <c r="D65" s="66"/>
      <c r="E65" s="66"/>
      <c r="F65" s="66"/>
      <c r="G65" s="41" t="s">
        <v>8</v>
      </c>
      <c r="H65" s="43">
        <f>SUM(H63:H64,)</f>
        <v>96</v>
      </c>
    </row>
    <row r="66" spans="1:10" ht="150" customHeight="1" thickBot="1" x14ac:dyDescent="0.3">
      <c r="A66" s="53"/>
      <c r="B66" s="73"/>
      <c r="C66" s="63" t="s">
        <v>639</v>
      </c>
      <c r="D66" s="29"/>
      <c r="E66" s="29"/>
      <c r="F66" s="30"/>
      <c r="G66" s="42"/>
      <c r="H66" s="44"/>
    </row>
    <row r="67" spans="1:10" x14ac:dyDescent="0.25">
      <c r="A67" s="51">
        <v>11</v>
      </c>
      <c r="B67" s="71" t="s">
        <v>634</v>
      </c>
      <c r="C67" s="64" t="s">
        <v>638</v>
      </c>
      <c r="D67" s="64" t="s">
        <v>637</v>
      </c>
      <c r="E67" s="64" t="s">
        <v>134</v>
      </c>
      <c r="F67" s="64" t="s">
        <v>133</v>
      </c>
      <c r="G67" s="39" t="s">
        <v>432</v>
      </c>
      <c r="H67" s="40"/>
    </row>
    <row r="68" spans="1:10" ht="31.5" x14ac:dyDescent="0.25">
      <c r="A68" s="52"/>
      <c r="B68" s="72"/>
      <c r="C68" s="65"/>
      <c r="D68" s="65"/>
      <c r="E68" s="65"/>
      <c r="F68" s="65"/>
      <c r="G68" s="10" t="s">
        <v>636</v>
      </c>
      <c r="H68" s="11">
        <v>30</v>
      </c>
    </row>
    <row r="69" spans="1:10" ht="66" customHeight="1" thickBot="1" x14ac:dyDescent="0.3">
      <c r="A69" s="52"/>
      <c r="B69" s="72"/>
      <c r="C69" s="66"/>
      <c r="D69" s="66"/>
      <c r="E69" s="66"/>
      <c r="F69" s="66"/>
      <c r="G69" s="41" t="s">
        <v>8</v>
      </c>
      <c r="H69" s="43">
        <f>SUM(H68:H68,)</f>
        <v>30</v>
      </c>
    </row>
    <row r="70" spans="1:10" ht="150" customHeight="1" thickBot="1" x14ac:dyDescent="0.3">
      <c r="A70" s="53"/>
      <c r="B70" s="73"/>
      <c r="C70" s="63" t="s">
        <v>635</v>
      </c>
      <c r="D70" s="29"/>
      <c r="E70" s="29"/>
      <c r="F70" s="30"/>
      <c r="G70" s="42"/>
      <c r="H70" s="44"/>
    </row>
    <row r="71" spans="1:10" x14ac:dyDescent="0.25">
      <c r="A71" s="51">
        <v>12</v>
      </c>
      <c r="B71" s="71" t="s">
        <v>634</v>
      </c>
      <c r="C71" s="64" t="s">
        <v>633</v>
      </c>
      <c r="D71" s="64" t="s">
        <v>632</v>
      </c>
      <c r="E71" s="64" t="s">
        <v>631</v>
      </c>
      <c r="F71" s="64" t="s">
        <v>630</v>
      </c>
      <c r="G71" s="39" t="s">
        <v>629</v>
      </c>
      <c r="H71" s="40"/>
    </row>
    <row r="72" spans="1:10" ht="47.25" x14ac:dyDescent="0.25">
      <c r="A72" s="52"/>
      <c r="B72" s="72"/>
      <c r="C72" s="65"/>
      <c r="D72" s="65"/>
      <c r="E72" s="65"/>
      <c r="F72" s="65"/>
      <c r="G72" s="10" t="s">
        <v>628</v>
      </c>
      <c r="H72" s="11">
        <v>8</v>
      </c>
    </row>
    <row r="73" spans="1:10" x14ac:dyDescent="0.25">
      <c r="A73" s="52"/>
      <c r="B73" s="72"/>
      <c r="C73" s="65"/>
      <c r="D73" s="65"/>
      <c r="E73" s="65"/>
      <c r="F73" s="65"/>
      <c r="G73" s="10" t="s">
        <v>627</v>
      </c>
      <c r="H73" s="11">
        <v>6</v>
      </c>
    </row>
    <row r="74" spans="1:10" ht="61.5" customHeight="1" thickBot="1" x14ac:dyDescent="0.3">
      <c r="A74" s="52"/>
      <c r="B74" s="72"/>
      <c r="C74" s="66"/>
      <c r="D74" s="66"/>
      <c r="E74" s="66"/>
      <c r="F74" s="66"/>
      <c r="G74" s="41" t="s">
        <v>8</v>
      </c>
      <c r="H74" s="43">
        <f>SUM(H72:H73,)</f>
        <v>14</v>
      </c>
    </row>
    <row r="75" spans="1:10" ht="150" customHeight="1" thickBot="1" x14ac:dyDescent="0.3">
      <c r="A75" s="53"/>
      <c r="B75" s="73"/>
      <c r="C75" s="63" t="s">
        <v>626</v>
      </c>
      <c r="D75" s="29"/>
      <c r="E75" s="29"/>
      <c r="F75" s="30"/>
      <c r="G75" s="42"/>
      <c r="H75" s="44"/>
    </row>
    <row r="76" spans="1:10" ht="16.5" thickBot="1" x14ac:dyDescent="0.3">
      <c r="A76" s="45" t="s">
        <v>625</v>
      </c>
      <c r="B76" s="46"/>
      <c r="C76" s="46"/>
      <c r="D76" s="46"/>
      <c r="E76" s="47"/>
      <c r="F76" s="48">
        <f>H74+H69+H65+H60+H53+H42+H32+H23+H17+H12+H8+H4</f>
        <v>1452</v>
      </c>
      <c r="G76" s="49"/>
      <c r="H76" s="50"/>
      <c r="J76" s="15"/>
    </row>
    <row r="77" spans="1:10" ht="300" customHeight="1" thickBot="1" x14ac:dyDescent="0.3">
      <c r="A77" s="57" t="s">
        <v>9</v>
      </c>
      <c r="B77" s="32"/>
      <c r="C77" s="33" t="s">
        <v>624</v>
      </c>
      <c r="D77" s="34"/>
      <c r="E77" s="34"/>
      <c r="F77" s="35"/>
      <c r="G77" s="12" t="s">
        <v>230</v>
      </c>
      <c r="H77" s="13" t="s">
        <v>195</v>
      </c>
    </row>
    <row r="78" spans="1:10" ht="300" customHeight="1" thickBot="1" x14ac:dyDescent="0.3">
      <c r="A78" s="57" t="s">
        <v>9</v>
      </c>
      <c r="B78" s="32"/>
      <c r="C78" s="33" t="s">
        <v>623</v>
      </c>
      <c r="D78" s="34"/>
      <c r="E78" s="34"/>
      <c r="F78" s="35"/>
      <c r="G78" s="12" t="s">
        <v>151</v>
      </c>
      <c r="H78" s="13" t="s">
        <v>195</v>
      </c>
    </row>
  </sheetData>
  <sheetProtection algorithmName="SHA-512" hashValue="sKt5VBhoOACAvhYAurkeMyO7M5Wk71REwDRgfM5YlXJXEFsbgv9yQH2KTToqUp8PPqskQanOzaq5VqC0wbxnfg==" saltValue="v5x3LUJyeeD2qNrCiL+Mtg==" spinCount="100000" sheet="1" formatCells="0" formatColumns="0" formatRows="0" insertColumns="0" insertRows="0" insertHyperlinks="0" autoFilter="0" pivotTables="0"/>
  <autoFilter ref="A1:H414" xr:uid="{00000000-0009-0000-0000-000000000000}"/>
  <mergeCells count="128">
    <mergeCell ref="A76:E76"/>
    <mergeCell ref="F76:H76"/>
    <mergeCell ref="A77:B77"/>
    <mergeCell ref="C77:F77"/>
    <mergeCell ref="A78:B78"/>
    <mergeCell ref="C78:F78"/>
    <mergeCell ref="H74:H75"/>
    <mergeCell ref="C75:F75"/>
    <mergeCell ref="B10:B13"/>
    <mergeCell ref="G10:H10"/>
    <mergeCell ref="G12:G13"/>
    <mergeCell ref="H12:H13"/>
    <mergeCell ref="C13:F13"/>
    <mergeCell ref="C10:C12"/>
    <mergeCell ref="D10:D12"/>
    <mergeCell ref="E10:E12"/>
    <mergeCell ref="G69:G70"/>
    <mergeCell ref="H69:H70"/>
    <mergeCell ref="C70:F70"/>
    <mergeCell ref="B71:B75"/>
    <mergeCell ref="G71:H71"/>
    <mergeCell ref="G74:G75"/>
    <mergeCell ref="C71:C74"/>
    <mergeCell ref="D71:D74"/>
    <mergeCell ref="E71:E74"/>
    <mergeCell ref="F71:F74"/>
    <mergeCell ref="C2:C4"/>
    <mergeCell ref="D2:D4"/>
    <mergeCell ref="F10:F12"/>
    <mergeCell ref="B14:B18"/>
    <mergeCell ref="G14:H14"/>
    <mergeCell ref="C18:F18"/>
    <mergeCell ref="C14:C17"/>
    <mergeCell ref="D14:D17"/>
    <mergeCell ref="E14:E17"/>
    <mergeCell ref="F14:F17"/>
    <mergeCell ref="H8:H9"/>
    <mergeCell ref="C9:F9"/>
    <mergeCell ref="C6:C8"/>
    <mergeCell ref="D6:D8"/>
    <mergeCell ref="E6:E8"/>
    <mergeCell ref="F6:F8"/>
    <mergeCell ref="E2:E4"/>
    <mergeCell ref="F2:F4"/>
    <mergeCell ref="B6:B9"/>
    <mergeCell ref="G6:H6"/>
    <mergeCell ref="G8:G9"/>
    <mergeCell ref="G17:G18"/>
    <mergeCell ref="H17:H18"/>
    <mergeCell ref="A67:A70"/>
    <mergeCell ref="A71:A75"/>
    <mergeCell ref="A14:A18"/>
    <mergeCell ref="A19:A24"/>
    <mergeCell ref="A25:A33"/>
    <mergeCell ref="A34:A43"/>
    <mergeCell ref="A44:A54"/>
    <mergeCell ref="A55:A61"/>
    <mergeCell ref="A62:A66"/>
    <mergeCell ref="A2:A5"/>
    <mergeCell ref="A6:A9"/>
    <mergeCell ref="A10:A13"/>
    <mergeCell ref="B2:B5"/>
    <mergeCell ref="G2:H2"/>
    <mergeCell ref="G4:G5"/>
    <mergeCell ref="H4:H5"/>
    <mergeCell ref="C5:F5"/>
    <mergeCell ref="B25:B33"/>
    <mergeCell ref="G25:H25"/>
    <mergeCell ref="G32:G33"/>
    <mergeCell ref="H32:H33"/>
    <mergeCell ref="C33:F33"/>
    <mergeCell ref="C25:C32"/>
    <mergeCell ref="D25:D32"/>
    <mergeCell ref="E25:E32"/>
    <mergeCell ref="F25:F32"/>
    <mergeCell ref="B19:B24"/>
    <mergeCell ref="G19:H19"/>
    <mergeCell ref="G21:H21"/>
    <mergeCell ref="G23:G24"/>
    <mergeCell ref="H23:H24"/>
    <mergeCell ref="C24:F24"/>
    <mergeCell ref="C19:C23"/>
    <mergeCell ref="D19:D23"/>
    <mergeCell ref="E19:E23"/>
    <mergeCell ref="F19:F23"/>
    <mergeCell ref="B34:B43"/>
    <mergeCell ref="G34:H34"/>
    <mergeCell ref="G42:G43"/>
    <mergeCell ref="H42:H43"/>
    <mergeCell ref="C43:F43"/>
    <mergeCell ref="C34:C42"/>
    <mergeCell ref="D34:D42"/>
    <mergeCell ref="E34:E42"/>
    <mergeCell ref="F34:F42"/>
    <mergeCell ref="B44:B54"/>
    <mergeCell ref="G44:H44"/>
    <mergeCell ref="G50:H50"/>
    <mergeCell ref="G53:G54"/>
    <mergeCell ref="H53:H54"/>
    <mergeCell ref="C54:F54"/>
    <mergeCell ref="C44:C53"/>
    <mergeCell ref="D44:D53"/>
    <mergeCell ref="E44:E53"/>
    <mergeCell ref="F44:F53"/>
    <mergeCell ref="F62:F65"/>
    <mergeCell ref="C67:C69"/>
    <mergeCell ref="D67:D69"/>
    <mergeCell ref="E67:E69"/>
    <mergeCell ref="F67:F69"/>
    <mergeCell ref="B55:B61"/>
    <mergeCell ref="G55:H55"/>
    <mergeCell ref="G60:G61"/>
    <mergeCell ref="H60:H61"/>
    <mergeCell ref="C61:F61"/>
    <mergeCell ref="C55:C60"/>
    <mergeCell ref="D55:D60"/>
    <mergeCell ref="E55:E60"/>
    <mergeCell ref="F55:F60"/>
    <mergeCell ref="B62:B66"/>
    <mergeCell ref="B67:B70"/>
    <mergeCell ref="G62:H62"/>
    <mergeCell ref="G65:G66"/>
    <mergeCell ref="H65:H66"/>
    <mergeCell ref="C66:F66"/>
    <mergeCell ref="G67:H67"/>
    <mergeCell ref="C62:C65"/>
    <mergeCell ref="D62:D65"/>
    <mergeCell ref="E62:E6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7</vt:i4>
      </vt:variant>
    </vt:vector>
  </HeadingPairs>
  <TitlesOfParts>
    <vt:vector size="7" baseType="lpstr">
      <vt:lpstr>6.2</vt:lpstr>
      <vt:lpstr>6.3</vt:lpstr>
      <vt:lpstr>6.4.1</vt:lpstr>
      <vt:lpstr>6.4.2</vt:lpstr>
      <vt:lpstr>6.4.3</vt:lpstr>
      <vt:lpstr>6.4.4</vt:lpstr>
      <vt:lpstr>6.4.5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2025-07-24T12:52:06Z</dcterms:modified>
</cp:coreProperties>
</file>