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Mezőgazdaság\Gazda\"/>
    </mc:Choice>
  </mc:AlternateContent>
  <xr:revisionPtr revIDLastSave="0" documentId="8_{41A89CCB-6B64-46FD-BAEF-2974325BF4DD}" xr6:coauthVersionLast="47" xr6:coauthVersionMax="47" xr10:uidLastSave="{00000000-0000-0000-0000-000000000000}"/>
  <bookViews>
    <workbookView xWindow="45" yWindow="2445" windowWidth="25710" windowHeight="13200" xr2:uid="{00000000-000D-0000-FFFF-FFFF00000000}"/>
  </bookViews>
  <sheets>
    <sheet name="6.2" sheetId="1" r:id="rId1"/>
    <sheet name="6.3" sheetId="10" r:id="rId2"/>
    <sheet name="6.4.1" sheetId="8" r:id="rId3"/>
    <sheet name="6.4.2" sheetId="7" r:id="rId4"/>
    <sheet name="6.4.3" sheetId="9" r:id="rId5"/>
    <sheet name="6.4.4" sheetId="11" r:id="rId6"/>
  </sheets>
  <definedNames>
    <definedName name="_xlnm._FilterDatabase" localSheetId="0" hidden="1">'6.2'!$A$1:$H$449</definedName>
    <definedName name="_xlnm._FilterDatabase" localSheetId="1" hidden="1">'6.3'!$A$1:$H$407</definedName>
    <definedName name="_xlnm._FilterDatabase" localSheetId="2" hidden="1">'6.4.1'!$A$1:$H$606</definedName>
    <definedName name="_xlnm._FilterDatabase" localSheetId="3" hidden="1">'6.4.2'!$A$1:$H$404</definedName>
    <definedName name="_xlnm._FilterDatabase" localSheetId="4" hidden="1">'6.4.3'!$A$1:$H$402</definedName>
    <definedName name="_xlnm._FilterDatabase" localSheetId="5" hidden="1">'6.4.4'!$A$1:$H$484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11" l="1"/>
  <c r="H13" i="11"/>
  <c r="H19" i="11"/>
  <c r="H36" i="11"/>
  <c r="H43" i="11"/>
  <c r="H48" i="11"/>
  <c r="H56" i="11"/>
  <c r="H64" i="11"/>
  <c r="H77" i="11"/>
  <c r="H88" i="11"/>
  <c r="H96" i="11"/>
  <c r="H103" i="11"/>
  <c r="H110" i="11"/>
  <c r="H114" i="11"/>
  <c r="H122" i="11"/>
  <c r="H130" i="11"/>
  <c r="H136" i="11"/>
  <c r="H143" i="11"/>
  <c r="F145" i="11"/>
  <c r="H11" i="10" l="1"/>
  <c r="H23" i="10"/>
  <c r="H33" i="10"/>
  <c r="H41" i="10"/>
  <c r="H47" i="10"/>
  <c r="H53" i="10"/>
  <c r="H57" i="10"/>
  <c r="H63" i="10"/>
  <c r="H67" i="10"/>
  <c r="F69" i="10"/>
  <c r="H10" i="9" l="1"/>
  <c r="H19" i="9"/>
  <c r="F64" i="9" s="1"/>
  <c r="H30" i="9"/>
  <c r="H38" i="9"/>
  <c r="H48" i="9"/>
  <c r="H56" i="9"/>
  <c r="H62" i="9"/>
  <c r="H11" i="8" l="1"/>
  <c r="H17" i="8"/>
  <c r="H26" i="8"/>
  <c r="H38" i="8"/>
  <c r="H53" i="8"/>
  <c r="H61" i="8"/>
  <c r="H70" i="8"/>
  <c r="H79" i="8"/>
  <c r="H92" i="8"/>
  <c r="H103" i="8"/>
  <c r="H112" i="8"/>
  <c r="H120" i="8"/>
  <c r="H133" i="8"/>
  <c r="H143" i="8"/>
  <c r="H157" i="8"/>
  <c r="H162" i="8"/>
  <c r="H173" i="8"/>
  <c r="H180" i="8"/>
  <c r="H188" i="8"/>
  <c r="H198" i="8"/>
  <c r="H205" i="8"/>
  <c r="H211" i="8"/>
  <c r="H218" i="8"/>
  <c r="H226" i="8"/>
  <c r="H235" i="8"/>
  <c r="H249" i="8"/>
  <c r="H255" i="8"/>
  <c r="H259" i="8"/>
  <c r="H266" i="8"/>
  <c r="F268" i="8"/>
  <c r="H11" i="7" l="1"/>
  <c r="H15" i="7"/>
  <c r="H21" i="7"/>
  <c r="H33" i="7"/>
  <c r="H40" i="7"/>
  <c r="H44" i="7"/>
  <c r="H50" i="7"/>
  <c r="H54" i="7"/>
  <c r="H64" i="7"/>
  <c r="F66" i="7"/>
  <c r="H109" i="1" l="1"/>
  <c r="H100" i="1" l="1"/>
  <c r="H91" i="1"/>
  <c r="H82" i="1"/>
  <c r="H73" i="1"/>
  <c r="H64" i="1"/>
  <c r="H55" i="1"/>
  <c r="H46" i="1"/>
  <c r="H37" i="1"/>
  <c r="H28" i="1"/>
  <c r="H19" i="1"/>
  <c r="H10" i="1"/>
  <c r="F111" i="1" l="1"/>
</calcChain>
</file>

<file path=xl/sharedStrings.xml><?xml version="1.0" encoding="utf-8"?>
<sst xmlns="http://schemas.openxmlformats.org/spreadsheetml/2006/main" count="1236" uniqueCount="699">
  <si>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</si>
  <si>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</si>
  <si>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</si>
  <si>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</si>
  <si>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</si>
  <si>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</si>
  <si>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</si>
  <si>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</si>
  <si>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</si>
  <si>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</si>
  <si>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Megfigyeli Magyarország éghajlati jellemzőit.</t>
  </si>
  <si>
    <t>Ismeri Magyarország agrometeorológiáját, a meteorológiai mérőeszközöket.</t>
  </si>
  <si>
    <t>Törekszik a meteorológiai adatok pontos leolvasására.</t>
  </si>
  <si>
    <t>A meteorológiai adatokat adekvát módon értelmezi.</t>
  </si>
  <si>
    <t>Éghajlati és távérzékelt drónos meteorológiai adatokat gyűjt.</t>
  </si>
  <si>
    <t>Ismeri az éghajlatot befolyásoló tényezőket és a meteorológiai internetes adatbázisokat.</t>
  </si>
  <si>
    <t>Nyitott az új meteorológiai adatközlő felületek kezelésére.</t>
  </si>
  <si>
    <t>Szakmai irányítás mellett részben önállóan méréseket végez.</t>
  </si>
  <si>
    <t>Helyszíni talajvizsgálatot végez.</t>
  </si>
  <si>
    <t>Ismeri a talajok összetételét, tulajdonságait, típusait, javítását és védelmét.</t>
  </si>
  <si>
    <t>Elkötelezett a talajvédelem iránt.</t>
  </si>
  <si>
    <t>Önállóan bemutatja a talajtípusokat.</t>
  </si>
  <si>
    <t>Megfigyeli a talajképződés jegyeit, jellemző folyamatait.</t>
  </si>
  <si>
    <t>Ismeri a talajképződést befolyásoló tényezőket.</t>
  </si>
  <si>
    <t>Elkötelezett a fenntartható mezőgazdasági tevékenységek iránt.</t>
  </si>
  <si>
    <t>Önállóan jegyzetet készít a talajképződés megfigyelése folyamán.</t>
  </si>
  <si>
    <t>Mikroszkóp segítségével növényi sejteket, szöveteket, szerveket vizsgál, növényszaporítást végez.</t>
  </si>
  <si>
    <t>Ismeri a sejttan, szövettan, morfológia, rendszertan alapjait, a növényi szaporodás- és szaporítás-módokat.</t>
  </si>
  <si>
    <t>Törekszik az új fajták szaporítás módjának elsajátítására.</t>
  </si>
  <si>
    <t>Önálló javaslatot fogalmaz meg a szakmája szempontjából fontos növényfajok felhasználási lehetőségeire.</t>
  </si>
  <si>
    <t>Elemzi a gazdasági állatok eredetét, háziasítását, rendszerezését, és felveszi méreteiket.</t>
  </si>
  <si>
    <t>Tisztában van az állattenyésztés gazdasági jelentőségével.</t>
  </si>
  <si>
    <t>Elkötelezett a szabályszerű, helyes állattartás iránt.</t>
  </si>
  <si>
    <t>A gazdasági állatok mérési adatainak rögzítését önállóan és pontosan végzi.</t>
  </si>
  <si>
    <t>Megfigyelései alapján bemutatja a gazdasági állatok magatartásformáit.</t>
  </si>
  <si>
    <t>Ismeri a gazdasági állatok speciális viselkedési formáit.</t>
  </si>
  <si>
    <t>Törekszik az állattartás szabályainak betartására.  A gazdasági állatok viselkedése alapján pontos következtetést von le.</t>
  </si>
  <si>
    <t>Irányítás mellett a gazdasági állatok napi ellátását felelősségteljesen elvégzi.</t>
  </si>
  <si>
    <t>Megmutatja a mezőgazdasági, kertészeti vagy erdészeti termesztésben használt erőgépek főbb szerkezeti egységeit.</t>
  </si>
  <si>
    <t>Ismeri a mezőgazdasági, kertészeti vagy erdészeti erő- és munkagépek csoportosítását, alkalmazási területeit, szerkezeti egységeit.</t>
  </si>
  <si>
    <t>Elkötelezett az erőgépekkel kapcsolatos szabályos munkavégzés mellett.</t>
  </si>
  <si>
    <t>Útmutatók alapján ellenőrzi az erőgépek főbb szerkezeti egységeit.</t>
  </si>
  <si>
    <t>A mezőgazdasági, kertészeti vagy erdészeti termesztésben használt erő-és munkagépeken olajszintet ellenőriz.</t>
  </si>
  <si>
    <t>Ismeri a mezőgazdasági erő- és munkagépek karbantartását.</t>
  </si>
  <si>
    <t>Igyekszik elkerülni a munkavédelmi szabálytalanságokat.</t>
  </si>
  <si>
    <t>Útmutatók alapján ellenőrzi a karbantartási műveleteket.</t>
  </si>
  <si>
    <t>Használja a földmérésben alkalmazott hossz- és terület mértékegységeket, méretarányt, területet számol.</t>
  </si>
  <si>
    <t>Ismeri a Föld és a térképek jellemzőit, tartalmukat, jelöléseit, földügyi alapismeretekkel bír.</t>
  </si>
  <si>
    <t>Hosszmérésében és területszámításaiban pontos, alapos. Adekvát módon olvassa a térképeket.</t>
  </si>
  <si>
    <t>Térkép alapján önállóan számol hosszmértéket és területnagyságot.</t>
  </si>
  <si>
    <t>Egyszerű terepi idomok felmérésénél digitális mérőeszközöket használ.</t>
  </si>
  <si>
    <t>Ismeri a felmérő eszközök működését, használatát, elvárható pontosságát.</t>
  </si>
  <si>
    <t>Törekszik az újabb digitális mérőeszközök megismerésére.</t>
  </si>
  <si>
    <t>Szakszerű irányítás mellett digitális méréseket végez.</t>
  </si>
  <si>
    <t>Alkalmazza a munka-, tűz-, baleset- és környezetvédelem szabályait.</t>
  </si>
  <si>
    <t>Ismeri az ágazathoz kötődő munka-, tűz-, baleset- és környezetvédelmi szabályokat.</t>
  </si>
  <si>
    <t>Szabálykövető a munka-, tűz-, baleset- és környezetvédelem területén.</t>
  </si>
  <si>
    <t>Utasítás alapján az adott mezőgazdasági tevékenységhez szükséges védőfelszereléseket használja.</t>
  </si>
  <si>
    <t>Általános alapozás</t>
  </si>
  <si>
    <t>Éghajlattan</t>
  </si>
  <si>
    <t>Bevezetés</t>
  </si>
  <si>
    <t>Talajtan</t>
  </si>
  <si>
    <t>Növénytan</t>
  </si>
  <si>
    <t>Állattan</t>
  </si>
  <si>
    <t>Géptan</t>
  </si>
  <si>
    <t>Földmérés</t>
  </si>
  <si>
    <t>Munka-, tűz- és környezetvédelem</t>
  </si>
  <si>
    <t>Szakmai alapozás</t>
  </si>
  <si>
    <t>Szakmai ágazati tevékenységek végzése</t>
  </si>
  <si>
    <t>Szakmai üzemek, intézmények, cégek látogatása</t>
  </si>
  <si>
    <t>Szakosító tartalmú előadások hallgatása</t>
  </si>
  <si>
    <t>Szakosító tartalmú gyakorlatok tanüzemekben, tangazdaságokban, képzőközpontokban</t>
  </si>
  <si>
    <t>"A" ÉGHAJLATTAN (1; 2. sor)</t>
  </si>
  <si>
    <t>"F" FÖLDMÉRÉS (10; 11. sor)</t>
  </si>
  <si>
    <t>"B" TALAJTAN (3; 4. sor)</t>
  </si>
  <si>
    <t>"E" GÉPTAN (8; 9. sor)</t>
  </si>
  <si>
    <t>"C" NÖVÉNYTAN (5. sor)</t>
  </si>
  <si>
    <t>"D" ÁLATTAN (6; 7. sor)</t>
  </si>
  <si>
    <t>"G" MUNKA- TŰZ ÉS KÖRNYEZETVÉDELEM  (12. sor)</t>
  </si>
  <si>
    <r>
      <t>A tananyagelemek és a deszkriptorok projektszemléletű kapcsolódása:</t>
    </r>
    <r>
      <rPr>
        <sz val="11"/>
        <rFont val="Franklin Gothic Book"/>
        <family val="2"/>
        <charset val="238"/>
      </rPr>
      <t xml:space="preserve"> 
A tanulók megismerik Magyarország éghajlati jellemzőit. A lehetséges projektfeladatok végrehajtása során megtanulják alkalmazni a legfontosabb meteorológiai eszközöket.</t>
    </r>
  </si>
  <si>
    <r>
      <t>A tananyagelemek és a deszkriptorok projektszemléletű kapcsolódása:</t>
    </r>
    <r>
      <rPr>
        <b/>
        <sz val="11"/>
        <rFont val="Franklin Gothic Book"/>
        <family val="2"/>
        <charset val="238"/>
      </rPr>
      <t xml:space="preserve"> 
</t>
    </r>
    <r>
      <rPr>
        <sz val="11"/>
        <rFont val="Franklin Gothic Book"/>
        <family val="2"/>
        <charset val="238"/>
      </rPr>
      <t>A lehetséges projektfeladatok megoldása során a tanulók alkalmazzák a földmérésben használt területmértékegységeket és méretarányokat. A feladatok végrehajtása során elkészítik az adott alakzat rajzát, és lemérik a terület jellemző méreteit. A vázlatuk alkalmazásával meghatározzák a terület vagy területek nagyságát.</t>
    </r>
  </si>
  <si>
    <r>
      <t xml:space="preserve">A tananyagelemek és a deszkriptorok projektszemléletű kapcsolódása: 
</t>
    </r>
    <r>
      <rPr>
        <sz val="11"/>
        <rFont val="Franklin Gothic Book"/>
        <family val="2"/>
        <charset val="238"/>
      </rPr>
      <t>A képzésben résztvevők a projekt szemléletű oktatás során megismerik a gazdasági állatok eredetét, rendszerezését és hasznosításuk célját. A lehetséges projektfeladatok végrehajtása során, irányítás mellett, megismerik a gazdasági állatok értékmérő tulajdonságait, és megmérik az állatok jellemző méreteit.</t>
    </r>
  </si>
  <si>
    <r>
      <t>A tananyagelemek és a deszkriptorok projektszemléletű kapcsolódása:</t>
    </r>
    <r>
      <rPr>
        <sz val="11"/>
        <color rgb="FFFF0000"/>
        <rFont val="Franklin Gothic Book"/>
        <family val="2"/>
        <charset val="238"/>
      </rPr>
      <t xml:space="preserve"> 
</t>
    </r>
    <r>
      <rPr>
        <sz val="11"/>
        <rFont val="Franklin Gothic Book"/>
        <family val="2"/>
        <charset val="238"/>
      </rPr>
      <t>A projekt szemléletű oktatás során a feladatok megoldása közben a tanulók megismerik a helyszínen végezhető talajvizsgálati módszereket, és elsajátítják a vizsgálat értékelésének módját. Megismerik, hogyan csökkenthetők a talajok további szennyeződései felelősségteljes szakmai tevékenységgel.</t>
    </r>
  </si>
  <si>
    <r>
      <t xml:space="preserve">A tananyagelemek és a deszkriptorok projektszemléletű kapcsolódása: 
</t>
    </r>
    <r>
      <rPr>
        <sz val="11"/>
        <rFont val="Franklin Gothic Book"/>
        <family val="2"/>
        <charset val="238"/>
      </rPr>
      <t>A tanulók egy lehetséges projektfeladat végrehajtása során megismerik a növényi szerveket, továbbá a növényszaporítási módokat. A lehetséges projektfeladat végrehajtásakor irányítással növényszaporításokat végeznek.</t>
    </r>
  </si>
  <si>
    <r>
      <t xml:space="preserve">A tananyagelemek és a deszkriptorok projektszemléletű kapcsolódása: 
</t>
    </r>
    <r>
      <rPr>
        <sz val="11"/>
        <color theme="1"/>
        <rFont val="Franklin Gothic Book"/>
        <family val="2"/>
        <charset val="238"/>
      </rPr>
      <t xml:space="preserve">A </t>
    </r>
    <r>
      <rPr>
        <sz val="11"/>
        <rFont val="Franklin Gothic Book"/>
        <family val="2"/>
        <charset val="238"/>
      </rPr>
      <t>tanulók a projektszemléletű oktatán során megismerik a meteorológiai megfigyelésekre alkalmazott drónokat és az alkalmazásukkal megfigyelhető adatokat. Az adatgyűjtés után digitális készségeik birtokában feldolgoz</t>
    </r>
    <r>
      <rPr>
        <sz val="11"/>
        <color theme="1"/>
        <rFont val="Franklin Gothic Book"/>
        <family val="2"/>
        <charset val="238"/>
      </rPr>
      <t>zák az adatokat.</t>
    </r>
  </si>
  <si>
    <r>
      <t>A tananyagelemek és a deszkriptorok projektszemléletű kapcsolódása:</t>
    </r>
    <r>
      <rPr>
        <sz val="11"/>
        <rFont val="Franklin Gothic Book"/>
        <family val="2"/>
        <charset val="238"/>
      </rPr>
      <t xml:space="preserve"> 
A feladatok elvégzése során a tanulók a megszerzett ismeretek birtokában megfigyelik és lejegyzetelik a talajképződés jegyeit és folyamatait a lehetséges projektfeladatok végrehajtása során. A készített jegyzetekből következtetéseket vonnak le.</t>
    </r>
  </si>
  <si>
    <r>
      <t xml:space="preserve">A tananyagelemek és a deszkriptorok projektszemléletű kapcsolódása: 
</t>
    </r>
    <r>
      <rPr>
        <sz val="11"/>
        <rFont val="Franklin Gothic Book"/>
        <family val="2"/>
        <charset val="238"/>
      </rPr>
      <t>A tanulók a feladatok elvégzése során a megszerzett ismereteiket alkalmazva elvégzik a mezőgazdaság különböző ágazataiban használt erőgépek napi karbantartását. Felelősségteljesen végzik az erőgépek karbantartását, tudatában vannak munkájuk minőségének a gép működésére gyakorolt hatásával.</t>
    </r>
  </si>
  <si>
    <r>
      <t xml:space="preserve">A tananyagelemek és a deszkriptorok projektszemléletű kapcsolódása: 
</t>
    </r>
    <r>
      <rPr>
        <sz val="11"/>
        <rFont val="Franklin Gothic Book"/>
        <family val="2"/>
        <charset val="238"/>
      </rPr>
      <t>A lehetséges projektfeladatok teljesítése során a tanulók megfigyelik a gazdasági állatokat. Az irányított megfigyelések során kiemelt szempont az állatok magatartásváltozása a tenyésztés különböző szakaszaiban. Megfigyeléseiket megfelelően dokumentálják, és szükség esetén következtetéseket vonnak le.</t>
    </r>
  </si>
  <si>
    <r>
      <t xml:space="preserve">A tananyagelemek és a deszkriptorok projektszemléletű kapcsolódása:
</t>
    </r>
    <r>
      <rPr>
        <sz val="11"/>
        <rFont val="Franklin Gothic Book"/>
        <family val="2"/>
        <charset val="238"/>
      </rPr>
      <t>A lehetséges projektfeladatok elvégzése során a tanulók megszerzett ismereteik alapján beazonosítják a mezőgazdaságban alkalmazott erőgépek főbb szerkezeti egységeit. A megadott szempontok alapján kiválasztják az egyes erőgépek főbb jellemzőit, amelyeket be is mutatnak.</t>
    </r>
  </si>
  <si>
    <r>
      <t>A tananyagelemek és a deszkriptorok projektszemléletű kapcsolódása:</t>
    </r>
    <r>
      <rPr>
        <b/>
        <sz val="11"/>
        <rFont val="Franklin Gothic Book"/>
        <family val="2"/>
        <charset val="238"/>
      </rPr>
      <t xml:space="preserve"> 
</t>
    </r>
    <r>
      <rPr>
        <sz val="11"/>
        <rFont val="Franklin Gothic Book"/>
        <family val="2"/>
        <charset val="238"/>
      </rPr>
      <t>A projektfeladatok végrehajtása során a tanulók irányítás mellett alkalmazzák a terepi felmérésekhez használt digitális mérőeszközöket. A feladatok végrehajtása során szakmai irányítással méréseket végeznek, majd értelmezik a kapott eredményeket.</t>
    </r>
  </si>
  <si>
    <r>
      <t xml:space="preserve">A tananyagelemek és a deszkriptorok projektszemléletű kapcsolódása: 
</t>
    </r>
    <r>
      <rPr>
        <sz val="11"/>
        <rFont val="Franklin Gothic Book"/>
        <family val="2"/>
        <charset val="238"/>
      </rPr>
      <t>Az önállóan kivitelezhető projektfeladat alkalmával a tanuló felméri a mezőgazdaság különböző ágaiban jellemző veszélyforrásokat. A különböző veszélyforrások okozta balesetek elhárításának főbb elveit képes alkalmazni. A különböző területeken végzett munkák során szakmai segítséggel kiválasztja a védőfelszereléseket, és alkalmazza azokat.</t>
    </r>
  </si>
  <si>
    <t>Ágazati alapoktatás összes óraszáma:</t>
  </si>
  <si>
    <t>Univerzális traktor folyadékszintjeinek ellenőrzése: Az univerzális traktorban használt folyadékok helyeinek és anyagainak ismerete alapján előkészítik a szükséges anyagokat és eszközöket. 
A folyadékszintek ellenőrzése során eldöntik, hogy az adott helyen megfelelő mennyiségben áll-e rendelkezésre a folyadék. Szükséges mértékig pótolják a hiányzó mennyiséget, illetve többlet esetén eltávolítják azt. 
A feladatot a tanulók önállóan hajtják végre. 
A feladatteljesítést közösen átbeszélik, kiemelve a megvalósítás során alkalmazott jó gyakorlatokat. Az értékeléshez közös szempontrendszert alakítanak ki.</t>
  </si>
  <si>
    <t>Mintagödör elkészítése és a talaj vizsgálata: A talajvizsgálathoz szükséges mintagödör elkészítése után a tanulók értékelik a talajszelvényt, megállapítást tesznek a talaj rétegződéséről. Az egyéb vizsgálatokhoz szükséges eszközök és anyagok előkészítése után elvégzi a szükséges vizsgálatokat, a kapott értékek alapján elemzi a talajt. A feladatot a tanulók csoportos formában hajtják végre. A munka megkezdése előtt közösen meghatározzák a célokat és feldatok végrehajtásának menetét. Az értélést a csoportok önállóan és az oktatóval közösen végzik. A csoportok az értékelésüket feladatrészenként végzik el, melyet átadnak az oktatónak. A feladat teljesítése során az oktató értékeli a leadott részértékelések és saját tapasztalatai alapján a végzett munkát.</t>
  </si>
  <si>
    <r>
      <t xml:space="preserve">időkeret: </t>
    </r>
    <r>
      <rPr>
        <sz val="11"/>
        <color theme="1"/>
        <rFont val="Franklin Gothic Book"/>
        <family val="2"/>
        <charset val="238"/>
      </rPr>
      <t>3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</si>
  <si>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</si>
  <si>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"E"</t>
    </r>
  </si>
  <si>
    <r>
      <t xml:space="preserve">Kapcsolódó tananyagegységek: 
</t>
    </r>
    <r>
      <rPr>
        <sz val="11"/>
        <color theme="1"/>
        <rFont val="Franklin Gothic Book"/>
        <family val="2"/>
        <charset val="238"/>
      </rPr>
      <t>"A", "B", "C"</t>
    </r>
  </si>
  <si>
    <t>Szakmairányok közös óraszáma:</t>
  </si>
  <si>
    <t>Erőgépek</t>
  </si>
  <si>
    <t>Anyagismeret</t>
  </si>
  <si>
    <r>
      <t xml:space="preserve">Kapcsolódó tananyagegységek: 
</t>
    </r>
    <r>
      <rPr>
        <sz val="11"/>
        <color theme="1"/>
        <rFont val="Franklin Gothic Book"/>
        <family val="2"/>
        <charset val="238"/>
      </rPr>
      <t>"A"</t>
    </r>
  </si>
  <si>
    <t>Szakirányú oktatás összes óraszáma:</t>
  </si>
  <si>
    <r>
      <t xml:space="preserve">Kapcsolódó tananyagegységek: 
</t>
    </r>
    <r>
      <rPr>
        <sz val="11"/>
        <color theme="1"/>
        <rFont val="Franklin Gothic Book"/>
        <family val="2"/>
        <charset val="238"/>
      </rPr>
      <t>"A", "B"</t>
    </r>
  </si>
  <si>
    <r>
      <t xml:space="preserve">időkeret: </t>
    </r>
    <r>
      <rPr>
        <sz val="11"/>
        <color theme="1"/>
        <rFont val="Franklin Gothic Book"/>
        <family val="2"/>
        <charset val="238"/>
      </rPr>
      <t>5-6 hónap</t>
    </r>
  </si>
  <si>
    <t>Egy kiválasztott sertés (választott koca) ápolása, megfigyelése: takarmányadag összeállítás, ivarzó kiválasztás, termékenyítés optimális idejének meghatározása, fiaztató előkészítése, alomszám és alomtömeg mérés tanulók által önállóan. 
A csoport számára beszámol a tanuló, a csoport és az oktató vezetésével.</t>
  </si>
  <si>
    <r>
      <t xml:space="preserve">időkeret: </t>
    </r>
    <r>
      <rPr>
        <sz val="11"/>
        <color theme="1"/>
        <rFont val="Franklin Gothic Book"/>
        <family val="2"/>
        <charset val="238"/>
      </rPr>
      <t>2-3 hónap</t>
    </r>
  </si>
  <si>
    <t>A kijelölt egyed küllemi bírálatra való előkészítése: takarmányadag kiszámítása, etetés, speciális ápolás, pszichikai felkészítés, felvezetés gyakorlása, felvezetés, amelyet a tanulók egyedileg végeznek. 
A tanulók prezentáció keretében beszámolnak a tapasztalataikról, és a csoport, valamint az oktató közösen értékelik.</t>
  </si>
  <si>
    <r>
      <t>A tananyagelemek és a deszkriptorok projektszemléletű kapcsolódása:</t>
    </r>
    <r>
      <rPr>
        <b/>
        <sz val="11"/>
        <rFont val="Franklin Gothic Book"/>
        <family val="2"/>
        <charset val="238"/>
      </rPr>
      <t xml:space="preserve"> 
</t>
    </r>
    <r>
      <rPr>
        <sz val="11"/>
        <rFont val="Franklin Gothic Book"/>
        <family val="2"/>
        <charset val="238"/>
      </rPr>
      <t>Egy lehetséges gyakorlati projekt keretében a tanuló takarmányadagot állít össze az adott állatcsoport számára. Ismerni kell az energiaérték-számításokat és modern takarmányadag-optimalizálási programokat is. Mindig az állat igényei alapján állítsa össze a takarmányadagot!</t>
    </r>
    <r>
      <rPr>
        <sz val="11"/>
        <color rgb="FFFF0000"/>
        <rFont val="Franklin Gothic Book"/>
        <family val="2"/>
        <charset val="238"/>
      </rPr>
      <t xml:space="preserve">
</t>
    </r>
  </si>
  <si>
    <t>Baromfifélék tartása és tenyésztése 2.</t>
  </si>
  <si>
    <t>Ló tartása és tenyésztése 2.</t>
  </si>
  <si>
    <t>Juh és kecske tartása és tenyésztése 2.</t>
  </si>
  <si>
    <t>Sertés tartása és tenyésztése 2.</t>
  </si>
  <si>
    <t>Szarvasmarha tartása és tenyésztése 2.</t>
  </si>
  <si>
    <t>Részletes állattenyésztés</t>
  </si>
  <si>
    <t>Takarmányadag összeállítása</t>
  </si>
  <si>
    <t>Takarmányozástan</t>
  </si>
  <si>
    <t>A telep termelési és gazdasági adatait vezetői irányítással, a munkatársaival együttműködve készíti el.</t>
  </si>
  <si>
    <t>Kész a közös munkára a takarmányok betakarítása, az energiaérték számítása során.</t>
  </si>
  <si>
    <t>Ismeri az emészthető táplálóanyagokkal, az energiákkal kapcsolatos számításokat.</t>
  </si>
  <si>
    <t>Kiszámítja a takarmányok energiaértékét, összehasonlítja az adott állatok számára elvárt értékekkel.</t>
  </si>
  <si>
    <t>"A" Állattartási feladatok ellátása a mezőgazdaságban (1; 3; 5; 6; 7; 8; 9. sor)</t>
  </si>
  <si>
    <r>
      <t xml:space="preserve"> A tananyagelemek és a deszkriptorok projektszemléletű kapcsolódása: 	
</t>
    </r>
    <r>
      <rPr>
        <sz val="11"/>
        <rFont val="Franklin Gothic Book"/>
        <family val="2"/>
        <charset val="238"/>
      </rPr>
      <t xml:space="preserve">Egy komplex probléma megoldása során az állattartó telepek technológiai berendezéseit betanítás után működtetni és ellenőrizni kell. A karbantartási feladatokat is el kell végezni.
</t>
    </r>
  </si>
  <si>
    <t>Állattartás gépei és épületei</t>
  </si>
  <si>
    <t>Mezőgazdasági munkagépek</t>
  </si>
  <si>
    <t>Önálló, felelősségteljes tevékenységet végez az állattartó telepek műszaki berendezéseinek karbantartása, kezelése során.</t>
  </si>
  <si>
    <t>Tiszteletben tartja a szakmaetikai elveket, figyelemmel kíséri az üzemi elvárásokat.</t>
  </si>
  <si>
    <t>Ismeri az állattartó telepek épületeit, az épületek szerkezeteit, az épületek csoportosítását, a szellőztetési és a fűtési rendszereket.</t>
  </si>
  <si>
    <t>Kezeli az állattartó telepek, épületek műszaki berendezéseit, gondoskodik az állatfaj számára legkedvezőbb környezeti feltételek folyamatos biztosításáról.</t>
  </si>
  <si>
    <r>
      <t>A tananyagelemek és a deszkriptorok projektszemléletű kapcsolódása:</t>
    </r>
    <r>
      <rPr>
        <b/>
        <sz val="11"/>
        <rFont val="Franklin Gothic Book"/>
        <family val="2"/>
        <charset val="238"/>
      </rPr>
      <t xml:space="preserve"> 
</t>
    </r>
    <r>
      <rPr>
        <sz val="11"/>
        <rFont val="Franklin Gothic Book"/>
        <family val="2"/>
        <charset val="238"/>
      </rPr>
      <t>Gyakorlatorientált feladatokon keresztül megismerik a keltetésre vonatkozó szabályokat, a keltetőgép kezelését, működtetését, a tojások berakásának és a napos baromfi leszedésének előírásait.</t>
    </r>
  </si>
  <si>
    <t>Önállóan, felelősségteljesen végzi a keltetőgépek üzemeltetését.</t>
  </si>
  <si>
    <t>Nyitott új technológiák, gépek alkalmazására, új, nemesített tyúkfajták tenyésztésbe állítására.</t>
  </si>
  <si>
    <t>Ismeri az asztali, a szekrényes és a termes keltetőgépek kezelését, a keltetési technológia előírásait.</t>
  </si>
  <si>
    <t>Üzemelteti a keltetőgépeket.</t>
  </si>
  <si>
    <r>
      <t xml:space="preserve">A tananyagelemek és a deszkriptorok projektszemléletű kapcsolódása: 
</t>
    </r>
    <r>
      <rPr>
        <sz val="11"/>
        <rFont val="Franklin Gothic Book"/>
        <family val="2"/>
        <charset val="238"/>
      </rPr>
      <t>Projektszemléletű oktatás során fiaztató kutrica előkészítése történik a koca és a malacok fogadására. A tanulónak tudnia kell a telepi vagy háztáji technológia szerint előkészíteni a kutricát és a berendezési tárgyakat.</t>
    </r>
  </si>
  <si>
    <t>Felelősen végi a fiaztató kutricák és a szükséges segédeszközök előkészítését, szükség esetén segítséget vesz igénybe, betartja az állat-egészségügyi előírásokat.</t>
  </si>
  <si>
    <t>Törekszik a magasabb minőségű sertéshúsáru előállítására, kezdeményezi a minőségorientált hizlalás bevezetését.</t>
  </si>
  <si>
    <t>Ismeri a sertéstartó telepek és a kistermelői sertéstartás jellemzőit, a trágyakezelés szabályait, az ellető kutrica berendezéseit.</t>
  </si>
  <si>
    <t>Előkészíti a fiaztató kutricát és a fiaztatáshoz szükséges eszközöket.</t>
  </si>
  <si>
    <r>
      <t xml:space="preserve">A tananyagelemek és a deszkriptorok projektszemléletű kapcsolódása: 
</t>
    </r>
    <r>
      <rPr>
        <sz val="11"/>
        <rFont val="Franklin Gothic Book"/>
        <family val="2"/>
        <charset val="238"/>
      </rPr>
      <t>Gyakorlatorientált feladatokon keresztül végzik a juhok körmözését és fürösztését. Tudni kell a sánta juhot felismerni, megfogni, leültetni és elvégezni a körmözést. Fel kell ismerni a büdössántaságot, és szakszerűen kezelni, ellátni. A körmözés során különösen oda kell figyelni a balesetvédelmi előírások betartására.</t>
    </r>
  </si>
  <si>
    <t>Egészség, csökkent termelőképesség, betegség</t>
  </si>
  <si>
    <t>A betegség gyógykezelése és megelőzése</t>
  </si>
  <si>
    <t>Állattartási ismeretek</t>
  </si>
  <si>
    <t>A körmözést a telep tapasztalt munkatársaival együttműködésben végzi.</t>
  </si>
  <si>
    <t>Elkötelezett a juhtenyésztés iránt, pontos, precíz munkát végez, figyelemmel kíséri a juhok mozgását.</t>
  </si>
  <si>
    <t>Ismeri az állategészségügyi előírásokat, a juhtartás mindennapi és az időszakos feladatait.</t>
  </si>
  <si>
    <t>Ápolja a juhok körmét, gondoskodik az időszakos feladatok végrehajtásáról (pl. fürösztés).</t>
  </si>
  <si>
    <r>
      <t xml:space="preserve">A tananyagelemek és a deszkriptorok projektszemléletű kapcsolódása: 	
</t>
    </r>
    <r>
      <rPr>
        <sz val="11"/>
        <rFont val="Franklin Gothic Book"/>
        <family val="2"/>
        <charset val="238"/>
      </rPr>
      <t>A tanulók egy önállóan vagy csoportban végzett projekt során ivarzási tüneteket figyelnek meg, megismerik a különböző pároztatási módokat, a mesterséges termékenyítést, és segédkeznek a végrehajtásukban.</t>
    </r>
  </si>
  <si>
    <t>A gazdasági állatok szaporítása, a nemesítés folyamata</t>
  </si>
  <si>
    <t>A ló tartása és tenyésztése</t>
  </si>
  <si>
    <t>A juh és a kecske tartása és tenyésztése</t>
  </si>
  <si>
    <t>Sertés tenyésztése és tartása</t>
  </si>
  <si>
    <t>A szarvasmarha tenyésztése és tartása</t>
  </si>
  <si>
    <t>A gazdasági állatok hím és női nemi készülékének anatómiai felépítése és működése, a szaporítás</t>
  </si>
  <si>
    <t>Állattenyésztés</t>
  </si>
  <si>
    <t>Az ivarzó egyedek kiválasztását vezetői vagy állatorvosi irányítással végzi.</t>
  </si>
  <si>
    <t>Igényli és elfogadja a tapasztaltabb munkatársak segítségét.</t>
  </si>
  <si>
    <t>Ismeri az ivarzás fajonként eltérő jeleit, tüneteit, az ivarzási ciklusokat.</t>
  </si>
  <si>
    <t>Kiválasztja az ivarzó egyedeket.</t>
  </si>
  <si>
    <t>"B" Állattenyésztési feladatok ellátása a mezőgazdaságban (2; 4. sor)</t>
  </si>
  <si>
    <r>
      <t xml:space="preserve">A tananyagelemek és a deszkriptorok projektszemléletű kapcsolódása: 
</t>
    </r>
    <r>
      <rPr>
        <sz val="11"/>
        <rFont val="Franklin Gothic Book"/>
        <family val="2"/>
        <charset val="238"/>
      </rPr>
      <t>Egy valós szakmai kihívás feldolgozásával a tanulónak tudni kell az adott fejőgéppel végrehajtani a fejést és a fejés utáni teendőket. A fejés során szigorúan be kell tartani a higiéniai és élelmiszerbiztonsági előírásokat.</t>
    </r>
  </si>
  <si>
    <t>A fejést mindig azonos időpontban végzi, szigorúan betartja az állategészségügyi és élelmiszer-higiéniai előírásokat.</t>
  </si>
  <si>
    <t>Törekszik a biztonságos fejésre, a higiénia betartására, és figyeli a gépek működését, állapotát. Törekszik a gépek környezettudatos működtetésére és az állatok egészségi és mentális állapotának javítására.</t>
  </si>
  <si>
    <t>Ismeri a fejés előtti és utáni teendőket, a gépek, eszközök használatát, ellenőrzi a fejés, a tejleadás és a tejkezelés folyamatát.</t>
  </si>
  <si>
    <t>Gépi fejést végez a higiéniai előírásoknak megfelelően, végrehajtja a munka után a karbantartást, tisztítást.</t>
  </si>
  <si>
    <r>
      <t>A tananyagelemek és a deszkriptorok projektszemléletű kapcsolódása:</t>
    </r>
    <r>
      <rPr>
        <sz val="11"/>
        <color theme="1"/>
        <rFont val="Franklin Gothic Book"/>
        <family val="2"/>
        <charset val="238"/>
      </rPr>
      <t xml:space="preserve"> 
</t>
    </r>
    <r>
      <rPr>
        <sz val="11"/>
        <rFont val="Franklin Gothic Book"/>
        <family val="2"/>
        <charset val="238"/>
      </rPr>
      <t>A küllemi bírálatra fel kell készíteni az állatokat, természetesen fajspecifikus módon. Ismerni kell a bírálat feltételeit, célját, körülményeit, az adott faj, sőt fajta jellemzőit, standardjait. Tudni kell a külső és belső értékmérő tulajdonságok összefüggéseit.</t>
    </r>
  </si>
  <si>
    <t>A gazdasági állatok értékelése</t>
  </si>
  <si>
    <t>Küllemi bírálatot végez, több szakértővel együttműködve.</t>
  </si>
  <si>
    <t>Elfogadja a szakmapolitikai elveket, kész a bírálók többségi véleményét elfogadni.</t>
  </si>
  <si>
    <t>Ismeri a küllemi bírálat célját, a küllem és a termelőképesség, a testméretek, testarányok változását.</t>
  </si>
  <si>
    <t>Küllemi bírálatot végez, gondozza, neveli és hizlalja az állatokat.</t>
  </si>
  <si>
    <r>
      <t xml:space="preserve">A tananyagelemek és a deszkriptorok projektszemléletű kapcsolódása: 
</t>
    </r>
    <r>
      <rPr>
        <sz val="11"/>
        <rFont val="Franklin Gothic Book"/>
        <family val="2"/>
        <charset val="238"/>
      </rPr>
      <t>Gyakorlatorientált feladatokon keresztül gazdasági állatokon napi ápolási feladatokat hajt végre. Ehhez ismerni és tudni kell, hogy az adott állatfajnak, korcsoportnak, ivarnak melyek a speciális ápolási feladatai, és azokat hogyan lehet a leghatékonyabban, a balesetvédelmi előírások szigorú betartásával elvégezni.</t>
    </r>
  </si>
  <si>
    <t>A takarmányozás végrehajtása</t>
  </si>
  <si>
    <t>Takarmányismeret</t>
  </si>
  <si>
    <t>Az állat által megszokott, naponta azonos időpontban végzi az ápolási feladatokat, betartja az állategészségügyi előírásokat.</t>
  </si>
  <si>
    <t>Elkötelezett a felelős, gondos, szakszerű állattenyésztés iránt. Tudja és elfogadja, hogy az állat érző lény, és ennek megfelelően bánik vele.</t>
  </si>
  <si>
    <t>Ismeri a szarvasmarha, sertés, juh, ló, baromfi ápolási feladatai.</t>
  </si>
  <si>
    <t>Elvégzi az adott állat (egyed) speciális napi ápolási feladatait.</t>
  </si>
  <si>
    <r>
      <t xml:space="preserve">Kapcsolódó tananyagegységek: 
</t>
    </r>
    <r>
      <rPr>
        <sz val="11"/>
        <color theme="1"/>
        <rFont val="Franklin Gothic Book"/>
        <family val="2"/>
        <charset val="238"/>
      </rPr>
      <t>"D"</t>
    </r>
  </si>
  <si>
    <r>
      <t xml:space="preserve">időkeret: </t>
    </r>
    <r>
      <rPr>
        <sz val="11"/>
        <color theme="1"/>
        <rFont val="Franklin Gothic Book"/>
        <family val="2"/>
        <charset val="238"/>
      </rPr>
      <t>tanév folyamán</t>
    </r>
  </si>
  <si>
    <t>Gazdasági növény számára talajelőkészítést végez. 
Elvégzi a tápanyagutánpótlást és a növényápolási munkákat. 
Növényvédelmét nyomon követi, és abban részt vesz. 
A betakarítás után értékeli növénytermesztésének eredményeit. 
Tanulói csoportok végzik a munkát, majd PPT-alapú beszámolót tartanak. 
Az értékelést a csoport és az oktató közösen végzik.</t>
  </si>
  <si>
    <r>
      <t xml:space="preserve">Kapcsolódó tananyagegységek: 
</t>
    </r>
    <r>
      <rPr>
        <sz val="11"/>
        <color theme="1"/>
        <rFont val="Franklin Gothic Book"/>
        <family val="2"/>
        <charset val="238"/>
      </rPr>
      <t>"C"</t>
    </r>
  </si>
  <si>
    <t>Gazdasági állatok szaporításában tevékenykedik, figyelemmel kíséri a párosítás és pároztatás folyamatát. Vemhesség alatt megfigyeli az állatot, adatokat rögzít róla. 
Ellés, fialás alkalmával segédkezik, gondozza az újszülöttet (szülötteket) és az anyaállatot. 
A tanuló egyéni megfigyelést végez, és egyéni, PPT-alapú beszámolót készít. 
Az értékelést az oktató iránymutatásai alapján a tanulók és az oktató közösen végzik.</t>
  </si>
  <si>
    <r>
      <t xml:space="preserve">A tananyagelemek és a deszkriptorok projektszemléletű kapcsolódása: 
</t>
    </r>
    <r>
      <rPr>
        <sz val="11"/>
        <color theme="1"/>
        <rFont val="Franklin Gothic Book"/>
        <family val="2"/>
        <charset val="238"/>
      </rPr>
      <t>Falusi disznóvágást előkészít és végez. Termékfeldolgozást végez vagy végeztet. Vendégek kiszolgálását végzi és felügyeli. Tevékenysége során a biztonság és a vendég kiemelt figyelmet élvez.</t>
    </r>
  </si>
  <si>
    <t>Munkavédelemi ismeretek</t>
  </si>
  <si>
    <t>Munka és balesetvédelem (Új)</t>
  </si>
  <si>
    <t>Hagyományos termékfeldolgozás</t>
  </si>
  <si>
    <t>Élelmiszertartósítási módok</t>
  </si>
  <si>
    <t>Kiegészítő tevékenységek</t>
  </si>
  <si>
    <t>Felelősséget érez a vendégek, látogatók iránt, hogy az általuk elvárt, megfelelő minőségű kiszolgálást megkapják. Segíti a hagyományőrzést.</t>
  </si>
  <si>
    <t>Törekszik a biztonságos disznóvágás lebonyolítására, kezdeményezi a helyi hagyományos disznóvágási termékek elkészítését, értékesítését. Tudja és elfogadja, hogy az állat érző lény, és ennek megfelelően bánik vele.</t>
  </si>
  <si>
    <t>Ismeri a kisüzemi/falusi disznóvágás előkészítését, műveleteit, feltételeit, a helyi körülmények között készíthető húskészítmények receptjeit és a tartósításuk, tárolásuk szabályait.</t>
  </si>
  <si>
    <t>Előkészíti a falusi disznóvágást, bemutatja a műveleteket, alkalmazza és megköveteli a higiéniai szabályok betartását, előkészíti ennek tárgyi feltételeit.</t>
  </si>
  <si>
    <t>"G" Falusi vendéglátás (27; 28; 29. sor)</t>
  </si>
  <si>
    <r>
      <t xml:space="preserve">A tananyagelemek és a deszkriptorok projektszemléletű kapcsolódása: 
</t>
    </r>
    <r>
      <rPr>
        <sz val="11"/>
        <color theme="1"/>
        <rFont val="Franklin Gothic Book"/>
        <family val="2"/>
        <charset val="238"/>
      </rPr>
      <t>Falusi vendéglátást tervez és végez gyakorlati projekt keretében. Ismeri annak személyi és tárgyi feltételeit, és megvalósítja a vendéglátást.</t>
    </r>
  </si>
  <si>
    <t>A falusi vendéglátás és a turizmus alapfo- galmai</t>
  </si>
  <si>
    <t>Önállóan képes a falusi vendéglátás feladatainak elvégzésére.</t>
  </si>
  <si>
    <t>Elfogadja és alkalmazza a falusi vendéglátásra vonatkozó szabályokat, előírásokat.</t>
  </si>
  <si>
    <t>Ismeri a falusi vendéglátás sajátosságait, folyamatát, személyi és tárgyi feltételeit.</t>
  </si>
  <si>
    <t>Felméri a falusi vendéglátás lehetőségeit, feladatait, kidolgozza és kialakítja személyi, tárgyi feltételeit.</t>
  </si>
  <si>
    <r>
      <t xml:space="preserve">A tananyagelemek és a deszkriptorok projektszemléletű kapcsolódása: 
</t>
    </r>
    <r>
      <rPr>
        <sz val="11"/>
        <rFont val="Franklin Gothic Book"/>
        <family val="2"/>
        <charset val="238"/>
      </rPr>
      <t xml:space="preserve">Az egymásra épülő tananyagelemekből felépülő átfogó oktatási folyamat során az élelmiszer-előállításnál megkövetelt higiéniai szabályokat ismeri és betartja. Az üzem területén a szabályok betartásáért felelős.
</t>
    </r>
  </si>
  <si>
    <t>Higiéniai alapfogalmak</t>
  </si>
  <si>
    <t>Betartja és betartatja a tűzvédelmi, munkavédelmi szabályokat és higiéniai előírásokat.</t>
  </si>
  <si>
    <t>Vállalja a szakmaetikai elvek betartását. Szem előtt tartja a higiéniai követelményeket, törekszik a személyi és az üzemi higiéniai szabályok megvalósítására.</t>
  </si>
  <si>
    <t>Ismeri az élelmiszerhigiénia, a személyi higiénia előírásait, az egészségügyi követelményeket.</t>
  </si>
  <si>
    <t>Alkalmazza a munka előtti, közbeni és a munka utáni higiénia (ruházat, tisztálkodás), az élelmiszerbiztonság előírásait.</t>
  </si>
  <si>
    <r>
      <t xml:space="preserve">A tananyagelemek és a deszkriptorok projektszemléletű kapcsolódása: 
</t>
    </r>
    <r>
      <rPr>
        <sz val="11"/>
        <color theme="1"/>
        <rFont val="Franklin Gothic Book"/>
        <family val="2"/>
        <charset val="238"/>
      </rPr>
      <t>A szállítási feladat sikeres végrehajtásához ismeri az ide vonatkozó előírásokat, precízen előkészíti az állatokat, a szállító járművet, a gépeket és a mérleget. Megméri az állatokat, majd digitális formában elkészíti a dokumentációt. A végrehajtás során betartja a munkavédelmi előírásokat, különös tekintettel a szállítás kockázataira.</t>
    </r>
  </si>
  <si>
    <t>A szállítás, anyagmozgatás gépei</t>
  </si>
  <si>
    <t>Baromfifélék tartása és tenyésztése</t>
  </si>
  <si>
    <t>Ló tartása és tenyésztése</t>
  </si>
  <si>
    <t>Juh és kecske tartása és tenyésztése</t>
  </si>
  <si>
    <t>Szarvasmarha tenyésztése és tartása</t>
  </si>
  <si>
    <t>Az állatok jóléte és az állatvédelem</t>
  </si>
  <si>
    <t>Állattartási alapismeretek</t>
  </si>
  <si>
    <t xml:space="preserve">Felelős a biztonságos szállítás lebonyolításáért, a munkavédelmi, egészségügyi, állatszállításra vonatkozó előírások szerint. </t>
  </si>
  <si>
    <t>Nyitott az állatok szállításával kapcsolatos szigorú előírások betartására, a szállítás dokumentációinak az informatikai eszközök használatával történő elkészítésére.</t>
  </si>
  <si>
    <t>Ismeri a gazdasági állatok szállítására vonatkozó előírásokat, szabályokat (fejlettség, testtömeg), a mérleg használatát, a szállítás, az anyagmozgatás gépeit, a biztonságtechnikai, munkavédelmi előírásokat.</t>
  </si>
  <si>
    <t xml:space="preserve">Előkészíti az állatot a szállításra, testtömeget mér, megszervezi a mezőgazdasági termékek, állatok szállítását. </t>
  </si>
  <si>
    <t>"A" Gazdasági tevékenységhez kapcsolódó adminisztráció (1; 2; 3; 4; 26. sor)</t>
  </si>
  <si>
    <r>
      <t xml:space="preserve">A tananyagelemek és a deszkriptorok projektszemléletű kapcsolódása: </t>
    </r>
    <r>
      <rPr>
        <sz val="11"/>
        <color rgb="FFFF0000"/>
        <rFont val="Franklin Gothic Book"/>
        <family val="2"/>
        <charset val="238"/>
      </rPr>
      <t xml:space="preserve"> 
</t>
    </r>
    <r>
      <rPr>
        <sz val="11"/>
        <rFont val="Franklin Gothic Book"/>
        <family val="2"/>
        <charset val="238"/>
      </rPr>
      <t xml:space="preserve">A projektszemléletű oktatás során a kezelési útmutató használatával kapcsolatot teremt az erő- és munkagép között, alapbeállításokat végez, és szükség esetén karbantartást hajt végre.
</t>
    </r>
  </si>
  <si>
    <t>Munkagépek általános jellemzői</t>
  </si>
  <si>
    <t>Mezőgazdasági erőgépek alváza, felépítménye, elektromos berendezései</t>
  </si>
  <si>
    <t>Teljesítményátviteli rendszer</t>
  </si>
  <si>
    <r>
      <t>Az előírt technológiákat (munkamélység, sebesség, időpont stb.) szigorúan betartja. Felelősséget érez az új gépek üzembe-helyezésében</t>
    </r>
    <r>
      <rPr>
        <sz val="11"/>
        <color rgb="FF000000"/>
        <rFont val="Franklin Gothic Book"/>
        <family val="2"/>
        <charset val="238"/>
      </rPr>
      <t>. Együttműködik a gépek kezelését, szerelését végző szakemberekkel.</t>
    </r>
  </si>
  <si>
    <t>Tudatosan felkészül az új munkagépek kezelésére, elkötelezett a biztonságos, szakszerű használat megvalósítására.</t>
  </si>
  <si>
    <t>Ismeri a teljesítmény-átviteli rendszert, a teljesítményleadó tengely kapcsolását, a munkagépek csoportosítását, felépítését, a munkára történő előkészítését, beállítását, karbantartását.</t>
  </si>
  <si>
    <t>Üzembe helyezi az új munkagépet a gyári (kezelési) utasítások szerint, összekapcsolja az erő- és munkagépet, a művelő eszközöket beállítja a megadott értékre, elvégzi a karban-tartásukat.</t>
  </si>
  <si>
    <t>"F" Gépészeti feladatok (22; 23; 24; 25. sor)</t>
  </si>
  <si>
    <r>
      <t xml:space="preserve">A tananyagelemek és a deszkriptorok projektszemléletű kapcsolódása: 
</t>
    </r>
    <r>
      <rPr>
        <sz val="11"/>
        <rFont val="Franklin Gothic Book"/>
        <family val="2"/>
        <charset val="238"/>
      </rPr>
      <t>Gyakorlatorientált feladatokon keresztül ellenőrzi az erőgép munkavégzésre és közúti közlekedésre való alkalmasságát. Karbantartást végez, miközben fokozottan ügyel testi épségére és a környezet megóvására.</t>
    </r>
  </si>
  <si>
    <t>Gépelemek, szerkezeti egységek</t>
  </si>
  <si>
    <t>Járószerkezet, kormányzás, fékezés</t>
  </si>
  <si>
    <t>A mezőgazdasági erőgépek felépítése és működése, a belső égésű motorok</t>
  </si>
  <si>
    <t>Műhelyek felszerelései, mérőeszközök</t>
  </si>
  <si>
    <r>
      <t>Betartja és betartatja a munkahely, a környezet tisztántartásával kapcsolatos általános és helyi szabályokat, a használt gépekre vonatkozó kezelési, karbantartási előírásokat</t>
    </r>
    <r>
      <rPr>
        <sz val="11"/>
        <color rgb="FF000000"/>
        <rFont val="Franklin Gothic Book"/>
        <family val="2"/>
        <charset val="238"/>
      </rPr>
      <t>.</t>
    </r>
  </si>
  <si>
    <t>Gondoskodik a környezet tisztántartásáról, rendjéről. Motivált az erő- és munkagépek szakszerű, előírt rendszerességű karbantartásának elvégzésében.</t>
  </si>
  <si>
    <t>Ismeri a mezőgazdasági erőgépek felépítését, kezelőszerveit, napi karbantartását, a belsőégésű motorok működését, a kenési, üzemanyagellátó és hűtési rendszert, a járószerkezet, a kormányzás, a fékrendszerek, a gumiabroncs feladatát.</t>
  </si>
  <si>
    <t>Elvégzi a mezőgazdasági erőgép napi karbantartását, indulás előtt megnézi az üzemanyag-, hűtő-, hidraulika-, kenőrendszert, a biztonsági berendezéseket, a járószerkezetet, a gumiabroncsok állapotát, valamint fékpróbát végez.</t>
  </si>
  <si>
    <r>
      <t>A tananyagelemek és a deszkriptorok projektszemléletű kapcsolódása:</t>
    </r>
    <r>
      <rPr>
        <b/>
        <sz val="11"/>
        <rFont val="Franklin Gothic Book"/>
        <family val="2"/>
        <charset val="238"/>
      </rPr>
      <t xml:space="preserve"> 
</t>
    </r>
    <r>
      <rPr>
        <sz val="11"/>
        <rFont val="Franklin Gothic Book"/>
        <family val="2"/>
        <charset val="238"/>
      </rPr>
      <t xml:space="preserve">Egy önálló vagy csoportos feladatmegoldás során elektromos vagy belsőégésű motorral szerelt eszközöket használ, valamint ismeri azok használatával járó veszélyeket. Munkája során fokozottan figyel a környezetére és saját testi épségére.
</t>
    </r>
  </si>
  <si>
    <t>Kertészet gépei (Növénytermesztő)</t>
  </si>
  <si>
    <t>Villamosság a mezőgazdaságban</t>
  </si>
  <si>
    <t xml:space="preserve">Önállóan kezeli az elektromos berendezéseket, betartja a vezetékek és az elektromos eszközök használatával kapcsolatos előírásokat. </t>
  </si>
  <si>
    <r>
      <t>A balesetveszélyre figyelemmel végzi munkáját az elektromos gépek, eszközök használata során, vigyáz a környezetben dolgozók testi épségére. Figyelemmel kí</t>
    </r>
    <r>
      <rPr>
        <sz val="11"/>
        <color rgb="FF000000"/>
        <rFont val="Franklin Gothic Book"/>
        <family val="2"/>
        <charset val="238"/>
      </rPr>
      <t>séri a gépek, vezetékek állapotát.</t>
    </r>
  </si>
  <si>
    <t>Ismeri a villamos áram élettani hatását, az elektromos berendezések kezelését, felhívja a figyelmet a veszélyekre.</t>
  </si>
  <si>
    <t>Mezőgazdasági munkát végez elektromos és belsőégésű munkagépekkel, kezeli az elektromos és belsőégésű kézi-szerszámokat, villanymotorokat, szivattyúkat, egyéb berendezéseket.</t>
  </si>
  <si>
    <r>
      <t xml:space="preserve">A tananyagelemek és a deszkriptorok projektszemléletű kapcsolódása: 
</t>
    </r>
    <r>
      <rPr>
        <sz val="11"/>
        <rFont val="Franklin Gothic Book"/>
        <family val="2"/>
        <charset val="238"/>
      </rPr>
      <t>Egy gyakorlati projekt keretében alkalmazza anyagismereti tudását, egyszerűbb rajzokat értelmez, és számításokat végez. Ismeri a jellemzőbb gépelemeket, valamint a hajtásátsviteli módokat. Ismeri a szivattyúk és munkahengerek felépítését és működését.</t>
    </r>
  </si>
  <si>
    <t>A műszaki rajz alapfogalmai</t>
  </si>
  <si>
    <t xml:space="preserve">Önállóan olvassa, értelmezi a jelképes ábrázolásokat, a műszaki és működési rajzokat, szereli a gépelemeket, szerkezeti egységeket. </t>
  </si>
  <si>
    <t>Érdeklődik az új technológiák, a szerkezeti anyagok részletesebb jellemzői iránt, keresi felhasználási lehetőségeiket. Alapvető számításokat végez (hajtásátvitel, teljesítmény, öntözővíz mennyisége). Törekszik a környezetbarát megoldások alkalmazására.</t>
  </si>
  <si>
    <t>Ismeri a műszaki rajzokat, a jelképes ábrázolásokat, a szerkezeti anyagokat, a fémeket, a nemfémes anyagokat, a gépelemek, a hajtásátvitel, a szivattyúk, a munkahengerek felépítését, feladatait.</t>
  </si>
  <si>
    <t>Műszaki, szerelési rajzokat, jelképes ábrázolásokat olvas, megkülönbözteti a fémeket, nemfémes anyagokat, szereli a gépelemeket, szerkezeti egységeket, számításokat végez.</t>
  </si>
  <si>
    <r>
      <t xml:space="preserve">A tananyagelemek és a deszkriptorok projektszemléletű kapcsolódása: 
</t>
    </r>
    <r>
      <rPr>
        <sz val="11"/>
        <rFont val="Franklin Gothic Book"/>
        <family val="2"/>
        <charset val="238"/>
      </rPr>
      <t>Egy komplex szakmai helyzet megoldásával előkészíti és végrehajtja a szőlő telepítését. Gondozza a növényállományt, majd elvégzi a termés betakarítását is.</t>
    </r>
  </si>
  <si>
    <t>A szőlő feldolgozása, alapvető pinceműveletek</t>
  </si>
  <si>
    <t>Szőlőtermesztési ismeretek és technológiák</t>
  </si>
  <si>
    <t>Szőlő- és gyümölcstermesztés</t>
  </si>
  <si>
    <t>A szőlőtelepítést irányító/felügyelő szakemberekkel együttműködve végzi a talaj előkészítését, a növények gondozását, a termény betakarítását.</t>
  </si>
  <si>
    <t>Érdeklődik a szőlőtermesztés iránt. Igyekszik költséghatékony, fenntartható megoldásokat keresni munkája során, amely az ökológiai gazdálkodás irányába mutató.</t>
  </si>
  <si>
    <t>Rendelkezik a szőlő telepítésével, gondozásával, az érettség megállapításával, a betakarítással kapcsolatos alapvető ismeretekkel.</t>
  </si>
  <si>
    <t>Előkészíti a talajt gyökeres szőlővessző telepítéséhez, ültet, gondozza a növényeket, betakarít.</t>
  </si>
  <si>
    <t>"E" Kertészeti munkálatok (17; 18; 19; 20; 21. sor)</t>
  </si>
  <si>
    <r>
      <t xml:space="preserve">A tananyagelemek és a deszkriptorok projektszemléletű kapcsolódása: 
</t>
    </r>
    <r>
      <rPr>
        <sz val="11"/>
        <rFont val="Franklin Gothic Book"/>
        <family val="2"/>
        <charset val="238"/>
      </rPr>
      <t>A tanulók egy gyakorlati projekt keretében megismerik és végzik a gyümölcsös munkálatait. Ismerik a csonthéjasok és bogyós gyümölcsűek termesztésének sajátosságait a telepítéstől egészen a betakarításon át az értékesítésig.</t>
    </r>
  </si>
  <si>
    <t>Termékértékesítési szerződés</t>
  </si>
  <si>
    <t>Mezőgazdasági vállalkozások, termékek marketingje, értékesítése, beszerzése, készletgazdálkodása</t>
  </si>
  <si>
    <t>Agrárvállalkozási ismeretek</t>
  </si>
  <si>
    <t>Héjas (száraz) termésű gyümölcsök termesztése</t>
  </si>
  <si>
    <t>A bogyóstermésű gyümölcsök termesztése</t>
  </si>
  <si>
    <t>A csonthéjas gyümölcsök termesztése</t>
  </si>
  <si>
    <t>Az almatermésű gyümölcsök termesztése</t>
  </si>
  <si>
    <t>Együttműködik az értékesítés területén más termelőkkel.</t>
  </si>
  <si>
    <t>Elkötelezett a gyümölcstermesztés iránt, elfogadja a szakmai javaslatokat, érdeklődik az új fajták termesztése iránt.</t>
  </si>
  <si>
    <t>Ismeri az almatermésűek, csonthéjasok, bogyós-gyümölcsűek telepítésével, gondozásával, növényvédelmével, szedésével, válogatásával, tárolásával, értékesítésével kapcsolatos teendőket.</t>
  </si>
  <si>
    <t>Folyamatosan végzi a gyümölcsösben az aktuális munkálatokat (telepítés, metszés, talajmunka, növényvédelem, tápanyag-utánpótlás stb.), betakarítja a terményt, gondoskodik a tárolásról, értékesítésről.</t>
  </si>
  <si>
    <r>
      <t xml:space="preserve">A tananyagelemek és a deszkriptorok projektszemléletű kapcsolódása: 
</t>
    </r>
    <r>
      <rPr>
        <sz val="11"/>
        <color theme="1"/>
        <rFont val="Franklin Gothic Book"/>
        <family val="2"/>
        <charset val="238"/>
      </rPr>
      <t>Gyümölcsös telepítését készíti elő, majd végrehajtja. Ápolja és gondozza a fákat, termésüket betakarítja. Tárolja, és értékesítésre előkészíti.</t>
    </r>
  </si>
  <si>
    <t>A gyümölcs betakarítása, tárolása, áruelőkészítés</t>
  </si>
  <si>
    <t>A gyümölcstermő növények ápolási munkái</t>
  </si>
  <si>
    <t>Általános gyümölcstermesztési ismeretek</t>
  </si>
  <si>
    <t>A faültetést az adott fajra, fajtára vonatkozó előírások szerint végzi (sor, tőtáv, mélység, ápolás), felelősséget érez a telepített gyümölcsfák gondozásáért.</t>
  </si>
  <si>
    <t>Érdeklődik a gyümölcstermesztés iránt. Elfogadja, alkalmazza a munkaterületre vonatkozó szabályokat, előírásokat. Törekszik a környezetben dolgozó szakemberekkel az együttműködés kialakítására.</t>
  </si>
  <si>
    <t>Ismeri a gyümölcsösök telepítésének lehetőségeit, a trágyázás, a talaj-előkészítés, az öntözés, a metszés célját, az ültetvény gondozását, a tápanyag-utánpótlás feladatait, az érettség megállapítását, a betakarítás, válogatás, osztályozás, csomagolás, tárolás módjait.</t>
  </si>
  <si>
    <t>Kitűzi a telepítési területen a fák helyét, elülteti a csemetéket, metszi a gyümölcsfákat, a kórképek alapján meghatározza a növényvédelmi eljárásokat, a betakarítás idejét az érettségi fok ismeretében, betakarítja, szedi, válogatja, osztályozza, csomagolja, tárolja a terményeket.</t>
  </si>
  <si>
    <r>
      <t>A tananyagelemek és a deszkriptorok projektszemléletű kapcsolódása:</t>
    </r>
    <r>
      <rPr>
        <sz val="11"/>
        <color theme="1"/>
        <rFont val="Franklin Gothic Book"/>
        <family val="2"/>
        <charset val="238"/>
      </rPr>
      <t xml:space="preserve"> 
Zöldségnövényeket termeszt, azok érettségét megállapítja. Betakarítja, előkészíti feldolgozásra vagy értékesítésre. Kiemelt figyelmet szentel a higiéniának és az egészség megóvásának.
</t>
    </r>
  </si>
  <si>
    <t>Termesztés termesztőberendezésben</t>
  </si>
  <si>
    <t>Zöldségfélék áruelőkészítése, tisztítás, elsődleges feldolgozás</t>
  </si>
  <si>
    <t>Zöldségtermesztés</t>
  </si>
  <si>
    <t>Betartja és betartatja az élelmiszer-egészségügyi és higiéniai előírásokat, felelősséget érez az eredményes zöldségtermesztésért.</t>
  </si>
  <si>
    <t>Elkötelezett a zöldségtermesztés fejlesztéséért, különösen a minimális vegyszerhasználat vagy a biotermesztés irányában.</t>
  </si>
  <si>
    <t>Ismeri a növényházi és a szabadföldi zöldségnövények termesztésének, a gondozásnak, a begyűjtésnek, az ápolási munkáknak, a termények értékesítésre vagy feldolgozásra történő előkészítésének feladatait.</t>
  </si>
  <si>
    <t>Gondozza, ápolja a szabadföldön és a termesztő-berendezésekben termelt zöldségnövényeket, érettséget vizsgál, megállapítja a szedési időt, begyűjt, tisztít, csomagol, értékesít.</t>
  </si>
  <si>
    <r>
      <t xml:space="preserve">A tananyagelemek és a deszkriptorok projektszemléletű kapcsolódása: 
</t>
    </r>
    <r>
      <rPr>
        <sz val="11"/>
        <rFont val="Franklin Gothic Book"/>
        <family val="2"/>
        <charset val="238"/>
      </rPr>
      <t>Egy csoportos műhelymunka során talajt készít elő zöldségnövények szaporításához. Végzi a zöldségnövények szaporítását, majd ápolja a növényeket.</t>
    </r>
  </si>
  <si>
    <t>Levélzöldségek és egyéb zöldségfélék termesztése</t>
  </si>
  <si>
    <t>Hagymafélék termesztése</t>
  </si>
  <si>
    <t>Hüvelyesek termesztése</t>
  </si>
  <si>
    <t>Gyökérzöldségfélék termesztése</t>
  </si>
  <si>
    <t>Kabakosok termesztése</t>
  </si>
  <si>
    <t>Káposztafélék termesztése</t>
  </si>
  <si>
    <t>Burgonyafélék termesztése</t>
  </si>
  <si>
    <t>Általános zöldségtermesztési ismeretek</t>
  </si>
  <si>
    <t>Önállóan végzi a palánta előállítás feladatait a technológiai utasítások szerint:  talaj-előkészítés, magvetés, palántanevelés és gondozás.</t>
  </si>
  <si>
    <t>Elkötelezett az egyes növényeknél alkalmazott szakmai technológiai előírások betartására, de nyitott új, energiahatékony és fenntartható eljárások alkalmazására, új növények termesztésére.</t>
  </si>
  <si>
    <t>Ismeri a zöldségtermesztés jelentőségét, folyamatát, a különböző zöldségnövények szaporítását, gondozását.</t>
  </si>
  <si>
    <t>Előkészíti a talajt, a szaporító tálcát, ládát, tőzegtálcát, vet, tűzdel, végzi a palántanevelést, a palántázást, öntöz, gondozza a növényeket.</t>
  </si>
  <si>
    <r>
      <t xml:space="preserve">A tananyagelemek és a deszkriptorok projektszemléletű kapcsolódása:	 
</t>
    </r>
    <r>
      <rPr>
        <sz val="11"/>
        <rFont val="Franklin Gothic Book"/>
        <family val="2"/>
        <charset val="238"/>
      </rPr>
      <t>Valós feladatokon keresztül megtervezi a lucerna vagy gyep telepítését, és végrehajtja azt. A kultúrát ápolja, gondozza, és be is takarítja.</t>
    </r>
  </si>
  <si>
    <t>Gyepgazdálkodási ismeretek</t>
  </si>
  <si>
    <t>A szálas- és tömegtakarmányok termesztéstechnológiája</t>
  </si>
  <si>
    <t>Részletes növénytermesztés</t>
  </si>
  <si>
    <t>Felelősséget érez a gazdasági állatok takarmányellátásáért a lucernás és a gyepes felületek gondozása során.</t>
  </si>
  <si>
    <t>Igényli a pontos, precíz és felelős munkavégzést a lucerna telepítési, a lucernás és a gyepes felületek gondozási, betakarítási munkáinak elvégzésénél.</t>
  </si>
  <si>
    <t>Ismeri a lucernatermesztés feladatait, a gyepet alkotó növények jellemzőit, telepítését, ápolását.</t>
  </si>
  <si>
    <t>Elvégzi a lucerna, a gyepet alkotó növények telepítési, gondozási, betakarítási munkálatait.</t>
  </si>
  <si>
    <t>"D" Növénytermesztési munkák (11; 12; 13; 14; 15; 16. sor)</t>
  </si>
  <si>
    <r>
      <t xml:space="preserve">A tananyagelemek és a deszkriptorok projektszemléletű kapcsolódása: 
</t>
    </r>
    <r>
      <rPr>
        <sz val="11"/>
        <rFont val="Franklin Gothic Book"/>
        <family val="2"/>
        <charset val="238"/>
      </rPr>
      <t>Az egymásra épülő tananyagelemekből felépülő átfogó oktatási folyamat során megállapítja a termesztett növények érettségi szintjét. Betakarítást végez, majd szállítja és tárolja a terményeket. A tárolás alatt ellenőrzi azok minőségét és állapotát.</t>
    </r>
  </si>
  <si>
    <t>Gumós növények betakarításának gépei</t>
  </si>
  <si>
    <t>Szemestermény-betakarító gépek</t>
  </si>
  <si>
    <t>Szálastakarmány-betakarító gépek</t>
  </si>
  <si>
    <t>Az ipari növények termesztéstechnológiája</t>
  </si>
  <si>
    <t>A gyökér- és gumós növények termesztéstechnológiája</t>
  </si>
  <si>
    <t>A hüvelyes növények termesztéstechnológiája</t>
  </si>
  <si>
    <t>A gabonafélék termesztéstechnológiája</t>
  </si>
  <si>
    <t>Betakarítás és tartósítás, termények tárolása</t>
  </si>
  <si>
    <t>Növénytermesztés</t>
  </si>
  <si>
    <t>Kezdeményező- szerepet vállal a technológiai változások bevezetésében.</t>
  </si>
  <si>
    <t xml:space="preserve">Együttműködik a közösen végzendő, egymásra épülő feladatokban (szállítás-betakarítás). Törekszik a munkavégzéshez kapcsolódó szabályok betartására, igényli a minőségi, ökológiai szempontból megfelelő és fenntartható munkavégzést saját magától és munkatársaitól. </t>
  </si>
  <si>
    <t>Megállapítja a növények érettségét, ismeri a gabonafélék, a hüvelyes, gyökér- és gumós, az ipari, a szálas- és takarmánynövények jellemzőit, termesztését, kártevőit, betegségeit, kezelését, szállítását, értékesítését.</t>
  </si>
  <si>
    <t>Betakarítja a terményt, tárolóhelyre szállít, tárolásra vagy értékesítésre előkészíti, kezeli, beállítja a gépeket, rendszeresen vizsgálja a termények nedvességtartalmát, tisztaságát.</t>
  </si>
  <si>
    <r>
      <t xml:space="preserve">A tananyagelemek és a deszkriptorok projektszemléletű kapcsolódása: 
</t>
    </r>
    <r>
      <rPr>
        <sz val="11"/>
        <color theme="1"/>
        <rFont val="Franklin Gothic Book"/>
        <family val="2"/>
        <charset val="238"/>
      </rPr>
      <t>Tápanyagkijuttatást tervez, ütemez és végez. Alkalmazza a szerves és műtrágyák nyújtotta széles körű tápanyag-utánpótlási lehetőségeket. Öntözéssel teszi sikeresebbé és biztonságosabbá a termesztést. Elemzi az éves munkát és annak eredményességét.</t>
    </r>
  </si>
  <si>
    <t>A precíziós gazdálkodást segítő elektronikai berendezések az erőgépeken</t>
  </si>
  <si>
    <t>A növényvédelem és az öntözés gépei</t>
  </si>
  <si>
    <t>A tápanyagvisszapótlás gépei</t>
  </si>
  <si>
    <t>Növényápolás és öntözés</t>
  </si>
  <si>
    <t>Tápanyagpótlás, trágyázás</t>
  </si>
  <si>
    <t>Felelősséggel tartozik az előírt mennyiség kiszórásáért. Az előírt mennyiséget környezetvédelmi és talajvédelmi szempontból is ellenőrzi.</t>
  </si>
  <si>
    <t>Meglátja és kritikusan értékeli a növénytermesztésben végzett egész éves munkája eredményét a végső termelési eredményekben.</t>
  </si>
  <si>
    <t>Ismeri a tápanyag-utánpótlás lehetőségeit szerves és műtrágyákkal, a kijuttatás módjait, az öntözés feladatait, az öntözési lehetőségeket, a növények vízigényét, az öntözési módokat.</t>
  </si>
  <si>
    <t>Kijuttatja a tápanyagokat a technológiai előírás szerinti időpontban, működteti az öntözőberendezéseket, beállítja az öntözés időpontját, a víz mennyiségét.</t>
  </si>
  <si>
    <r>
      <t xml:space="preserve">A tananyagelemek és a deszkriptorok projektszemléletű kapcsolódása: 
</t>
    </r>
    <r>
      <rPr>
        <sz val="11"/>
        <rFont val="Franklin Gothic Book"/>
        <family val="2"/>
        <charset val="238"/>
      </rPr>
      <t>Egy komplex szakmai helyzet megoldásával az alapozó műveléstől a betakarításig végigkíséri a növénytermesztés folyamatát. Vetést, növényápolást és növényvédelmet végez.</t>
    </r>
  </si>
  <si>
    <t>Vető-, ültető- és palántázógépek</t>
  </si>
  <si>
    <t>A talajművelés gépei</t>
  </si>
  <si>
    <t>A növények szaporítása és vetése</t>
  </si>
  <si>
    <t>Talajművelési rendszerek, talajhasználat</t>
  </si>
  <si>
    <t>Talajjavítás, talajvédelem, talajmintavétel, talajvizsgálat</t>
  </si>
  <si>
    <t>A talajművelés műveletei</t>
  </si>
  <si>
    <t>Folyamatosan ellenőrzi a munkák pontos elvégzését (munkamélység, magveszteség, öntözés stb.) a termelés teljes időtartama alatt.</t>
  </si>
  <si>
    <t>Törekszik a talajelőkészítési, vetési, növényápolási munkák biztonságos végzésre. Érdeklődik az új talajművelési információk iránt, motivált az új technológiák alkalmazására.</t>
  </si>
  <si>
    <t>Ismeri a talajművelési eljárások új formáit, felkészült a talajelőkészítő, a vető, ültető, palántázó, talajápoló, növényápoló gépek üzemeltetésére, a gépek kezelésére.</t>
  </si>
  <si>
    <t>Elvégzi a vetés előtt szükséges talajelőkészítési eljárásokat, a magok vetését, a kultúrnövények folyamatos ápolását, gondozását, növényvédelmét, öntözését.</t>
  </si>
  <si>
    <r>
      <t xml:space="preserve">A tananyagelemek és a deszkriptorok projektszemléletű kapcsolódása:	 
</t>
    </r>
    <r>
      <rPr>
        <sz val="11"/>
        <rFont val="Franklin Gothic Book"/>
        <family val="2"/>
        <charset val="238"/>
      </rPr>
      <t>Projektszemléletű oktatás során a jó termés elérése érdekében elvégzi a vetőmagok vizsgálatait. Ismeri az értékmérő tulajdonságok jelentőségét, valamint jellemző és elvárt értékeit. Megfelelő vetési technológiát és növényállományt alkalmaz.</t>
    </r>
  </si>
  <si>
    <t>Vezetői irányítással, útmutatással végzi a vetőmagvak előkészítését az előírt technológia szerint.</t>
  </si>
  <si>
    <t>Elkötelezett a vetőmagvak gondos kezeléséért, a vetés szakszerű elvégzéséért, mert érzi, hogy a jövő évi eredmény alapja a vetés minőségi végrehajtása. Törekszik minimális ökológiai lábnyomot hagyni feladata elvégzése során.</t>
  </si>
  <si>
    <t>Ismeri a vetőmagvak értékmérő tulajdonságait, a mintavétel szabályait, a magvak tárolását, előkészítését, a vetés módját, idejét, sor- és tőtávolságát, mélységét.</t>
  </si>
  <si>
    <t>Gondoskodik a vetőmagvak tárolásáról, elvégzi a mintavételt, felismeri a szántóföldi kultúrnövények magjait. Megvizsgálja a vetőmagvak minőségét, előkészíti a kiszállítást (mérés, zsákolás, zárás).</t>
  </si>
  <si>
    <r>
      <t xml:space="preserve">A tananyagelemek és a deszkriptorok projektszemléletű kapcsolódása: 
</t>
    </r>
    <r>
      <rPr>
        <sz val="11"/>
        <rFont val="Franklin Gothic Book"/>
        <family val="2"/>
        <charset val="238"/>
      </rPr>
      <t>Gyakorlatorientált feladatokon keresztül bemutatja a talajművelés eszközeit és működésüket, valamint elvégzi azok beállítását. Minőségi talajmunkát végez az eredményes növénytermesztés érdekében.</t>
    </r>
  </si>
  <si>
    <t>Felelősséget érez a talajmunkák időben és pontosan történő elvégzéséért, mert a minőségi munka a következő évi eredményes termelés érdekében szükséges.</t>
  </si>
  <si>
    <t>Elkötelezett a növénytermesztés, a gondos talajművelés iránt. Törekszik a környezetterhelés mérséklésére.</t>
  </si>
  <si>
    <t>Ismeri a talajművelés fogalmát, célját, alapműveleteit, eszközeit, a gépek munkáját, beállítását, a gépek kezelését, a magágykészítés követelményeit.</t>
  </si>
  <si>
    <t>Elvégzi és értékeli a talajmunkákat, kezeli a gépeket, megvizsgálja, méri a talajfelszín egyenletességét, munkamélységét, előkészíti a magágyat.</t>
  </si>
  <si>
    <r>
      <t xml:space="preserve">A tananyagelemek és a deszkriptorok projektszemléletű kapcsolódása: 
</t>
    </r>
    <r>
      <rPr>
        <sz val="11"/>
        <rFont val="Franklin Gothic Book"/>
        <family val="2"/>
        <charset val="238"/>
      </rPr>
      <t>A tanulóknak ismerniük kell az ellés jeleit és szakaszait, valamint elő kell készíteniük az elléshez szükséges helyet, eszközöket és az állatot. Az ellést végző személynek is fel kell készülnie. Tudniuk kell az állatfajok közötti különbségeket, és ezek alapján segítséget nyújtani, majd ellátni az újszülöttet és az anyaállatot. Az egész folyamatot egyben kell látniuk, és szükség esetén végrehajtaniuk az állatorvos utasításait, valamint segédkezniük neki.</t>
    </r>
  </si>
  <si>
    <t>Részletes állattenyésztés (Állattenyésztő)</t>
  </si>
  <si>
    <t>Tudatosan végrehajtja az irányító szakember intézkedéseit az ellés és az újszülött gondozása során.</t>
  </si>
  <si>
    <t xml:space="preserve">Szívesen részt vesz az ellést segítő felelősségteljes, összehangolt munkában, az ellés levezetését irányító szakember (állatorvos) utasításai szerint. </t>
  </si>
  <si>
    <t>Ismeri az ellés jeleit, az eszközök, műszerek, használatát, a fertőtlenítést és az egyéb szükséges teendőket (köldökzsinór, nyílások tisztítása stb.).</t>
  </si>
  <si>
    <t>Elemzi a közeledő ellés jeleit, és előkészül az ellésre, biztosítja a szükséges eszközöket, ápolja az újszülöttet.</t>
  </si>
  <si>
    <t>"C" Állattenyésztési feladatok ellátása a mezőgazdaságban (9; 10. sor)</t>
  </si>
  <si>
    <r>
      <t xml:space="preserve">A tananyagelemek és a deszkriptorok projektszemléletű kapcsolódása: 
</t>
    </r>
    <r>
      <rPr>
        <sz val="11"/>
        <rFont val="Franklin Gothic Book"/>
        <family val="2"/>
        <charset val="238"/>
      </rPr>
      <t>Az összetett, több tananyagelemből álló képzési program keretében a gazdának ismernie kell az ivar- és tenyészérettség, valamint a „flasching” fogalmát, továbbá a különböző állatfajok ivarzási tüneteit, a különböző pároztatási módokat és a mesterséges termékenyítést, valamint segédkeznie kell ezek végrehajtásában. Tudnia kell a takarmányozás és a szaporítás összefüggéseit is.</t>
    </r>
  </si>
  <si>
    <t>Az állatorvos, illetve a telepvezető utasításai szerint végzi az állatok ápolását, takarmányozását.</t>
  </si>
  <si>
    <t xml:space="preserve">Törekszik a közös munkára a telep többi dolgozójával az állatok zavartalan ellátása és fejlődése érdekében. </t>
  </si>
  <si>
    <t>Ismeri az ivar- és a tenyészérettség fogalmát, a takarmányozás fontosságát (fehérje, ásványi anyag tartalom, takarmány minősége).</t>
  </si>
  <si>
    <t>Felkészíti az állatokat a pároztatási időszakra, takarmányozza és ápolja a vemhes állatot.</t>
  </si>
  <si>
    <r>
      <t xml:space="preserve">A tananyagelemek és a deszkriptorok projektszemléletű kapcsolódása: 
</t>
    </r>
    <r>
      <rPr>
        <sz val="11"/>
        <rFont val="Franklin Gothic Book"/>
        <family val="2"/>
        <charset val="238"/>
      </rPr>
      <t>A világító- és fűtőberendezéseknek kiemelkedő szerepük van a baromfifélék tartásában és tenyésztésében, ezért a tanulók egy adott munkakörnyezet szimulálásával bizonyíthatják szakmai tudásukat. Tudniuk kell az adott baromfifaj és korcsoport környezeti igényeit, valamint azt, hogy a gazdaságos termelés csak optimális környezeti feltételek biztosítása esetén lehetséges. Ismerniük kell a világítási és fűtési programokat, valamint a technológiai berendezések működtetését.</t>
    </r>
  </si>
  <si>
    <t>Mezőgazdasági munkagépek (Állattenyésztő)</t>
  </si>
  <si>
    <t>Állat és környezete</t>
  </si>
  <si>
    <t>Képes az önellenőrzésre és a hibák önálló javítására az állattartó telepek műszaki berendezéseinek kezelése során.</t>
  </si>
  <si>
    <t>Tudatosan gondoskodik az állatok számára legkedvezőbb környezeti feltételek kialakításáról, fenntartásáról (fűtés, világítás, szellőztetés). Törekszik figyelembe venni az energiahatékony állattartás elveit olyan módon, hogy az állat egészségi állapota megfelelő maradjon.</t>
  </si>
  <si>
    <t>Ismeri a természetes és mesterséges világítás hatását a termelésre, az állatok testhőmérsékletét, az optimális istálló-hőmérsékletet nyitott és zárt istálló esetén.</t>
  </si>
  <si>
    <t>Megvizsgálja a világító berendezéseket, kipróbálja a világítási programot, a fűtőberendezés működését, és vizsgálja az istálló hőmérsékletét.</t>
  </si>
  <si>
    <t>"B" Állattartási feladatok ellátása a mezőgazdaságban (5; 6; 7; 8. sor)</t>
  </si>
  <si>
    <r>
      <t xml:space="preserve">A tananyagelemek és a deszkriptorok projektszemléletű kapcsolódása: 
</t>
    </r>
    <r>
      <rPr>
        <sz val="11"/>
        <color theme="1"/>
        <rFont val="Franklin Gothic Book"/>
        <family val="2"/>
        <charset val="238"/>
      </rPr>
      <t>Ahhoz, hogy a tanuló felelősen el tudja végezni az állatcsoport takarmányozását, sokféle ismeretre van szüksége. Ismernie kell a takarmányozás alapjait, a takarmányok kémiai összetételét, a különböző takarmányféleségeket, és képesnek kell lennie érzékszervi minősítésükre. Tudnia kell takarmányadagot összeállítani az adott állatfaj vagy csoport részére, és csak ezt követően végezheti a takarmányozás gyakorlati végrehajtását, ami sok esetben gépesített.</t>
    </r>
  </si>
  <si>
    <t>A takarmányozás alapjai</t>
  </si>
  <si>
    <t>A receptúrákat alkotó módon alkalmazza, tisztában van a gondozó egyéni felelősségével az állatok szakszerű, pontos ellátása és fejlődése érdekében.</t>
  </si>
  <si>
    <t>A takarmányok előkészítését, kiosztását szabályszerűen, pontosan végzi, elkötelezett az állatok igényeinek megfelelő tartás, takarmányozás iránt.</t>
  </si>
  <si>
    <t>Ismeri a takarmány előkészítési technológiákat (darálás, őrlés, főzés), a zöld-, gyökér- és gumós-, erjesztett takarmányok, gabona-, hüvelyes, olajos magvak, ipari abrakkeverékek felhasználását.</t>
  </si>
  <si>
    <t>Takarmányt készít megadott receptúra alapján, elvégzi az állatok napi, egyedi, vagy csoportos takarmányozását, kezeli az etető- és itató, takarmány-kiosztó berendezéseket. Érzékszervi vizsgálatot végez a takarmányok használata során.</t>
  </si>
  <si>
    <r>
      <t xml:space="preserve">A tananyagelemek és a deszkriptorok projektszemléletű kapcsolódása: 
</t>
    </r>
    <r>
      <rPr>
        <sz val="11"/>
        <color theme="1"/>
        <rFont val="Franklin Gothic Book"/>
        <family val="2"/>
        <charset val="238"/>
      </rPr>
      <t xml:space="preserve">A korszerű állattartásban a betegségek megelőzésének, leküzdésének fontos módja a fertőtlenítés. Az oldat elkészítése előtt meg kell ismerni a kórokozókat, az ellenállóképességüket és a lehetséges fertőtlenítési módokat. Szigorúan be kell tartani a fertőtlenítés közben az előírt higiéniai és munkavédelmi előírásokat.
</t>
    </r>
  </si>
  <si>
    <t>Munkavédelmi ismeretek</t>
  </si>
  <si>
    <t>Kiegészítő tevékenység</t>
  </si>
  <si>
    <t>Felelősséget vállal az oldat előírt %-os értékére, körültekintően jár el a vegyszerek alkalmazásakor, védőeszközt használ.</t>
  </si>
  <si>
    <t>Együttműködik a munkavédelemért, a környezetvédelemért felelős szakértőkkel, figyel a környezetvédelmi előírásokra és törekszik betartani őket.</t>
  </si>
  <si>
    <t>Ismeri a fertőtlenítés szabályait, a biológiai, kémiai fertőtlenítési eljárásokat.</t>
  </si>
  <si>
    <t>Fertőtlenítő oldatot készít, és használja a különböző tisztítási, fertőtlenítési feladatokhoz (személyi higiénia, eszközök, telepek, állatok stb.).</t>
  </si>
  <si>
    <r>
      <t xml:space="preserve">A tananyagelemek és a deszkriptorok projektszemléletű kapcsolódása: 
</t>
    </r>
    <r>
      <rPr>
        <sz val="11"/>
        <rFont val="Franklin Gothic Book"/>
        <family val="2"/>
        <charset val="238"/>
      </rPr>
      <t xml:space="preserve">Valós feladatokon keresztül a tanulónak meg kell ismernie a különböző állatfajok, fajták, korcsoportok környezettel szemben támasztott igényeit, a tartásmódokat, és ezek alapján gondoskodni kell a minél optimálisabb és higiénikusabb elhelyezésükről. Az állatjóléti, állatvédelmi és anatómiai szempontokat maximálisan figyelembe kell venni az elhelyezés kialakításakor.
</t>
    </r>
  </si>
  <si>
    <t>A gazdasági állatok emésztőkészülékének felépítése, az emésztés folyamata és az anyagforgalom</t>
  </si>
  <si>
    <t>Az emlősök és a madarak testtájai</t>
  </si>
  <si>
    <t>A testtájak csontos alapjai</t>
  </si>
  <si>
    <r>
      <t>A gazdasági állatok igényeinek megfelelő elhelyezést önálló felelősséggel, vagy közös munkavégzés keretében végzi, betartja</t>
    </r>
    <r>
      <rPr>
        <sz val="11"/>
        <color rgb="FF000000"/>
        <rFont val="Franklin Gothic Book"/>
        <family val="2"/>
        <charset val="238"/>
      </rPr>
      <t xml:space="preserve"> az </t>
    </r>
    <r>
      <rPr>
        <sz val="11"/>
        <color theme="1"/>
        <rFont val="Franklin Gothic Book"/>
        <family val="2"/>
        <charset val="238"/>
      </rPr>
      <t xml:space="preserve">állatvédelem </t>
    </r>
    <r>
      <rPr>
        <sz val="11"/>
        <color rgb="FF000000"/>
        <rFont val="Franklin Gothic Book"/>
        <family val="2"/>
        <charset val="238"/>
      </rPr>
      <t>követelményeit.</t>
    </r>
  </si>
  <si>
    <r>
      <t xml:space="preserve">Elkötelezett a helyes állattartás iránt, </t>
    </r>
    <r>
      <rPr>
        <sz val="11"/>
        <color rgb="FF000000"/>
        <rFont val="Franklin Gothic Book"/>
        <family val="2"/>
        <charset val="238"/>
      </rPr>
      <t>é</t>
    </r>
    <r>
      <rPr>
        <sz val="11"/>
        <color theme="1"/>
        <rFont val="Franklin Gothic Book"/>
        <family val="2"/>
        <charset val="238"/>
      </rPr>
      <t>rdeklődik a gazdasági állatok élettana iránt.</t>
    </r>
  </si>
  <si>
    <t>Ismeri az állatok környezeti igényeit, szükségleteit, a tartási módokat, az ENAR krotália használatát.</t>
  </si>
  <si>
    <r>
      <t>Gazdasági állat számára megfelelő férőhelyet alakít ki, állatot megjelöl, nyilvántartásba vesz, gondoskodik az állatok biztonságos elhelyezéséről</t>
    </r>
    <r>
      <rPr>
        <sz val="11"/>
        <color rgb="FF000000"/>
        <rFont val="Franklin Gothic Book"/>
        <family val="2"/>
        <charset val="238"/>
      </rPr>
      <t>.</t>
    </r>
  </si>
  <si>
    <r>
      <t xml:space="preserve">A tananyagelemek és a deszkriptorok projektszemléletű kapcsolódása: 
</t>
    </r>
    <r>
      <rPr>
        <sz val="11"/>
        <rFont val="Franklin Gothic Book"/>
        <family val="2"/>
        <charset val="238"/>
      </rPr>
      <t>Egy valós munkafolyamatot modellezve termékek értékesítését végzi, az azzal járó adminisztrációt ellátja. Termények kereskedelméhez kapcsolódó feladatokat és dokumentációt végez. Munkája során pontos és precíz.</t>
    </r>
  </si>
  <si>
    <t>Fogyasztóvédelmi ismeretek</t>
  </si>
  <si>
    <t>Agrárvállakozási ismeretek</t>
  </si>
  <si>
    <t>Takarmányok tartósítása, tárolása</t>
  </si>
  <si>
    <r>
      <t>Felelősséggel tartozik a telepről történő ki- és beszállításkor a szállított áruk átadásáért,</t>
    </r>
    <r>
      <rPr>
        <sz val="11"/>
        <color rgb="FF000000"/>
        <rFont val="Franklin Gothic Book"/>
        <family val="2"/>
        <charset val="238"/>
      </rPr>
      <t xml:space="preserve"> átvételéért, az adatok pontosságáért, a használt információk kezeléséért.</t>
    </r>
  </si>
  <si>
    <t>A termények szállításával, átvételével kapcsolatos dokumentációkat, nyomtatványokat precízen, pontosan tölti ki, ellenőrzi a leírtakat, a pénzügyi és személyes adatokat körültekintően kezeli. Igyekszik munkája során energiatakarékos megoldásokat választani.</t>
  </si>
  <si>
    <t>Ismeri a mezőgazdasági termékekhez kapcsolódó szállítási, vásárlási, értékesítési és adminisztrációs feladatokat, az elektronikus rendszer kezelését.</t>
  </si>
  <si>
    <t>Terményt szállít, szállítólevelet, átvételi dokumentációt tölt ki, átutalási megbízást állít ki kézzel és internetes rendszerben.</t>
  </si>
  <si>
    <r>
      <t xml:space="preserve">A tananyagelemek és a deszkriptorok projektszemléletű kapcsolódása: 
</t>
    </r>
    <r>
      <rPr>
        <sz val="11"/>
        <rFont val="Franklin Gothic Book"/>
        <family val="2"/>
        <charset val="238"/>
      </rPr>
      <t>A tanulók egy lehetséges gyakorlati projekt keretében gazdálkodási tevékenységhez kapcsolódó dokumentumokat vezetnek. Az azok tartalmi és formai követelményeit ismerik és betartják.</t>
    </r>
  </si>
  <si>
    <t>Elektronikus nyilvántartás</t>
  </si>
  <si>
    <t>Papír alapú bizonylatolás</t>
  </si>
  <si>
    <t>Adminisztációs ismeretek (Új)</t>
  </si>
  <si>
    <t>A gazdálkodáshoz kapcsolódó fogalmak</t>
  </si>
  <si>
    <t>A nyilvántartások, dokumentációk használatára új (elektronikus) megoldásokat, eljárásokat vezet be saját gazdaságában, vagy kezdeményezi azok használatát munkahelyén.</t>
  </si>
  <si>
    <t>Fogékony az állattartó telepek adminisztratív feladataival kapcsolatos információk elektronikus rendszerben történő nyilvántartására, kezelésére.</t>
  </si>
  <si>
    <t>Ismeri a termékek nyilvántartása, értékesítése során használt dokumentumokat, azok tartalmi elemeit, alaki követelményeit.</t>
  </si>
  <si>
    <t>Növénytermesztő üzemek, állattartó telepek napi adminisztratív feladatait látja el: gazdálkodási naplót, permetezési naplót, bevételi, kiadási dokumentációt vezet, kitölti kézzel és elektronikusan.</t>
  </si>
  <si>
    <r>
      <t xml:space="preserve">A tananyagelemek és a deszkriptorok projektszemléletű kapcsolódása: 
</t>
    </r>
    <r>
      <rPr>
        <sz val="11"/>
        <rFont val="Franklin Gothic Book"/>
        <family val="2"/>
        <charset val="238"/>
      </rPr>
      <t>A tanulók egy lehetséges gyakorlati projekt keretében termékértékesítést végeznek, az azzal kapcsolatos bizonylatolást a szabályoknak megfelelően elvégzik.</t>
    </r>
  </si>
  <si>
    <t>Felelős a számla, nyugta, bizonylatok és egyéb dokumentumok tartalmáért.</t>
  </si>
  <si>
    <t>Precíz az adminisztrációs feladatok elvégzésében.</t>
  </si>
  <si>
    <t>Ismeri a számla, nyugta, bizonylatok kötelező és nem kötelező elemeit.</t>
  </si>
  <si>
    <t>Terméket értékesít, bizonylatot állít ki (számla, nyugta, értékesítési betétlap) kézzel és elektronikusan.</t>
  </si>
  <si>
    <r>
      <t xml:space="preserve">A tananyagelemek és a deszkriptorok projektszemléletű kapcsolódása: 
</t>
    </r>
    <r>
      <rPr>
        <sz val="11"/>
        <rFont val="Franklin Gothic Book"/>
        <family val="2"/>
        <charset val="238"/>
      </rPr>
      <t>Egy adott munkafolyamat szimulációjával a vállalkozás működésével kapcsolatosan számításokat végez.</t>
    </r>
  </si>
  <si>
    <t>Növénytermesztési szakmai számítások</t>
  </si>
  <si>
    <t>Állattenyésztési szakmai számítások</t>
  </si>
  <si>
    <t>Szakmai számítások</t>
  </si>
  <si>
    <t>Üzleti terv, fedezeti diagram, fedezeti pont</t>
  </si>
  <si>
    <t>Vállalkozási ismeretek</t>
  </si>
  <si>
    <t>A mezőgazdasági vállalkozással és tevékenységgel kapcsolatos fogalmak</t>
  </si>
  <si>
    <t>Közgazdasági és pénzügyi alapfogalmak</t>
  </si>
  <si>
    <t>A szakmai számítások pontosságáért felelősséget vállal.</t>
  </si>
  <si>
    <t>Elkötelezett a szabályszerű, helyes munkavégzés iránt, pontosan számol. Törekszik az energiahatékony, költséghatékony megoldásokat választani és alkalmazni.</t>
  </si>
  <si>
    <t>Ismeri az önköltség, hozam, termelési költség, ráfordítás, amortizáció, bekerülési érték, élettartam fogalmát.</t>
  </si>
  <si>
    <t>Költséget (önköltséget, értékcsökkenést) számol növénytermesztési és állattenyésztési vállalkozásánál.</t>
  </si>
  <si>
    <r>
      <t xml:space="preserve">Kapcsolódó tananyagegységek: 
</t>
    </r>
    <r>
      <rPr>
        <sz val="11"/>
        <color theme="1"/>
        <rFont val="Franklin Gothic Book"/>
        <family val="2"/>
        <charset val="238"/>
      </rPr>
      <t>"B"</t>
    </r>
  </si>
  <si>
    <r>
      <t xml:space="preserve">időkeret: </t>
    </r>
    <r>
      <rPr>
        <sz val="11"/>
        <color theme="1"/>
        <rFont val="Franklin Gothic Book"/>
        <family val="2"/>
        <charset val="238"/>
      </rPr>
      <t xml:space="preserve">8 </t>
    </r>
    <r>
      <rPr>
        <sz val="11"/>
        <rFont val="Franklin Gothic Book"/>
        <family val="2"/>
        <charset val="238"/>
      </rPr>
      <t>óra</t>
    </r>
  </si>
  <si>
    <t>Kór- és kárképek, valamint gyomnövények gyűjtése határszemle keretében. 
Meghatározásuk, jellemzésük és dokumentálásuk történik. 
A tanulók egyénileg számolnak be a préselt vagy fényképezett (PPT-ben előadott) gyűjteményekről az oktatónak. 
Az értékelést az oktató végzi.</t>
  </si>
  <si>
    <r>
      <t xml:space="preserve">időkeret: </t>
    </r>
    <r>
      <rPr>
        <sz val="11"/>
        <rFont val="Franklin Gothic Book"/>
        <family val="2"/>
        <charset val="238"/>
      </rPr>
      <t>8</t>
    </r>
    <r>
      <rPr>
        <sz val="11"/>
        <color rgb="FF00B050"/>
        <rFont val="Franklin Gothic Book"/>
        <family val="2"/>
        <charset val="238"/>
      </rPr>
      <t xml:space="preserve"> </t>
    </r>
    <r>
      <rPr>
        <sz val="11"/>
        <rFont val="Franklin Gothic Book"/>
        <family val="2"/>
        <charset val="238"/>
      </rPr>
      <t>óra</t>
    </r>
  </si>
  <si>
    <t>Meteorológiai adatokat mér és értékel, figyelemmel kíséri azok változását meghatározott időintervallumban. 
Talajmintagödrök készülnek, mintavétel és egyszerű talajvizsgálatok történnek. 
A tapasztalatokat PPT formátumban a tanuló bemutatja a csoportjának, amelyet az oktatóval közösen értékelnek. 
Az értékelés szempontrendszerének meghatározása az oktató feladata.</t>
  </si>
  <si>
    <r>
      <t xml:space="preserve">A tananyagelemek és a deszkriptorok projektszemléletű kapcsolódása: 
</t>
    </r>
    <r>
      <rPr>
        <sz val="11"/>
        <rFont val="Franklin Gothic Book"/>
        <family val="2"/>
        <charset val="238"/>
      </rPr>
      <t>Önálló vagy csoportos feladatmegoldás során a rendelkezésre álló vegyszerek munka- és élelmezés-egészségügyi várakozási idejét megismerik, és egymással ismertetik. Az azok fontosságát és jelentőségét csoportmunkában kielemzik. Felelősen cselekszik saját és mások biztonsága érdekében is. A környezetkímélő technológiák iránt érdeklődik, és alkalmazza azokat.</t>
    </r>
  </si>
  <si>
    <t>Környezetkímélő technológiák</t>
  </si>
  <si>
    <t>Növényvédelmi szabályok, technológiák (Új)</t>
  </si>
  <si>
    <t>Növényvédelmi alaptanfolyam tematikája szerinti 80 óra</t>
  </si>
  <si>
    <t>Növényvédelmi ismeretek</t>
  </si>
  <si>
    <t>Betartja és mindenkivel betartatja a munka- és egészségügyi várakozási időt.</t>
  </si>
  <si>
    <t>Érdeklődik a környezetet kímélő technológiák bevezetése iránt a szántóföldi növénytermesztésben és a kertészetekben.</t>
  </si>
  <si>
    <r>
      <t>Ismeri a növényvédelem jelentőségét, a vegyszereket és azoknak</t>
    </r>
    <r>
      <rPr>
        <sz val="11"/>
        <color rgb="FF000000"/>
        <rFont val="Franklin Gothic Book"/>
        <family val="2"/>
        <charset val="238"/>
      </rPr>
      <t xml:space="preserve"> a környezetre, a termékekre gyakorolt hatását.</t>
    </r>
  </si>
  <si>
    <r>
      <t>Megismerteti az új dolgozókkal és a látogatókkal a munka- és egészségügyi várakozási idő fogalmát</t>
    </r>
    <r>
      <rPr>
        <sz val="11"/>
        <color rgb="FF000000"/>
        <rFont val="Franklin Gothic Book"/>
        <family val="2"/>
        <charset val="238"/>
      </rPr>
      <t>, fontosságát, elhelyezi a permetezett területeken a használt növényvédő szerek alkalmazásánál szükséges jelöléseket.</t>
    </r>
  </si>
  <si>
    <t>"B"  Növényápolás és védelem (2; 3; 4; 5; 6; 7. sor)</t>
  </si>
  <si>
    <r>
      <t xml:space="preserve">A tananyagelemek és a deszkriptorok projektszemléletű kapcsolódása: 
</t>
    </r>
    <r>
      <rPr>
        <sz val="11"/>
        <color theme="1"/>
        <rFont val="Franklin Gothic Book"/>
        <family val="2"/>
        <charset val="238"/>
      </rPr>
      <t xml:space="preserve">Ismeri az öntözési módokat és az öntözésre vonatkozó szabályokat. Öntözési számításokat készít, és öntözést végez. Nyitott az új technológiák iránt.
</t>
    </r>
  </si>
  <si>
    <t>Öntözéssel kapcsolatos számítások</t>
  </si>
  <si>
    <t>Öntözés számításai (Új)</t>
  </si>
  <si>
    <t>Önállóan, felelősen végzi az öntözés teljes folyamatát, méri a kijuttatott víz mennyiségét.</t>
  </si>
  <si>
    <t>Elkötelezett az öntözés iránt, nyitott az új technológiákra, törekszik a talajkímélő és a víztakarékos öntözés bevezetésére.</t>
  </si>
  <si>
    <t>Ismeri az öntözés jelentőségét, az öntözési lehetőségeket, módozatokat, a növények vízigényét.</t>
  </si>
  <si>
    <t xml:space="preserve">Működteti a különböző öntözőberendezéseket, beállítja az öntözés időpontját, a vízmennyiséget. </t>
  </si>
  <si>
    <r>
      <t>A tananyagelemek és a deszkriptorok projektszemléletű kapcsolódása:</t>
    </r>
    <r>
      <rPr>
        <sz val="11"/>
        <rFont val="Franklin Gothic Book"/>
        <family val="2"/>
        <charset val="238"/>
      </rPr>
      <t xml:space="preserve"> 
Az üzem, illetve a gyakorlati lehetőségek közül talajfertőtlenítést és/vagy vetőmag-csávázást terveznek és hajtanak végre a tanulók projektfeladatként, csoportmunkában. Az alkalmazott szer kijuttatásának szabályait egymással ismertetik és értelmezik. Törekszenek a vegyszermentes kezelések alkalmazására.</t>
    </r>
  </si>
  <si>
    <t>Munka és élelmezésegészségügyi várakozási idők</t>
  </si>
  <si>
    <t>Növényvédelmi előrejelzések</t>
  </si>
  <si>
    <t>Csávázó és talajfertőtlenítő szerek</t>
  </si>
  <si>
    <t>Felelősen kezeli a vegyszereket, szigorúan betartja a munka- és élelmezés-egészségügyi jogszabályokat.</t>
  </si>
  <si>
    <t>Törekszik a preventív célú, vegyszermentes növényvédelmi eljárások alkalmazására a csávázásnál.</t>
  </si>
  <si>
    <t>Ismeri a csávázás és talajfertőtlenítés célját, eszközeit és a felhasznált anyagokat.</t>
  </si>
  <si>
    <t>Előkészíti és elvégzi a vetőmag-csávázást és a talajfertőtlenítést.</t>
  </si>
  <si>
    <r>
      <t>A tananyagelemek és a deszkriptorok projektszemléletű kapcsolódása:</t>
    </r>
    <r>
      <rPr>
        <sz val="11"/>
        <rFont val="Franklin Gothic Book"/>
        <family val="2"/>
        <charset val="238"/>
      </rPr>
      <t xml:space="preserve"> 
Csoportos műhelymunka során előzetes tudásuk megosztásával a növényvédelmi gépek felépítését, működését és rendeltetésszerű használatát ismertetik egymással. Az oktató a kimaradt információkkal kiegészíti a tanulók által elmondottakat. A kezelésekkel járó adminisztrációt pontosan elvégzik. Mindannyian elkötelezettek a környezet és a biodiverzitás megóvásában.</t>
    </r>
  </si>
  <si>
    <t>Növényvédelem jogszabályi előírása</t>
  </si>
  <si>
    <t>Felelős a növényvédelmi gépek előkészítéséért, szigorúan betartja a növényvédelmi jogszabályi előírásokat.</t>
  </si>
  <si>
    <t>A vegyszerek kijuttatásával járó adminisztratív feladatokat pontosan végzi, szem előtt tartva az ökológiai lábnyom méretének mérséklését.</t>
  </si>
  <si>
    <t>Ismeri a permetezőgép működését, beállításait, rendeltetésszerű használatát.</t>
  </si>
  <si>
    <t>Előkészíti a növényvédelmi eszközöket, gépeket, elvégzi a szükséges növényvédelmi feladatokat.</t>
  </si>
  <si>
    <r>
      <t xml:space="preserve">A tananyagelemek és a deszkriptorok projektszemléletű kapcsolódása: 
</t>
    </r>
    <r>
      <rPr>
        <sz val="11"/>
        <rFont val="Franklin Gothic Book"/>
        <family val="2"/>
        <charset val="238"/>
      </rPr>
      <t>Csapatmunkában többféle gazdasági növénykultúrában előforduló gyomnövényeket ismernek fel, és ellenük védekezést terveznek úgy, hogy a vegyszeres gyomirtást minimálisra csökkentik.</t>
    </r>
  </si>
  <si>
    <t>Gyomnövények</t>
  </si>
  <si>
    <t>Felelős a gyomnövények elleni védekezésért.</t>
  </si>
  <si>
    <r>
      <t>Elkötelezett a környezet</t>
    </r>
    <r>
      <rPr>
        <sz val="11"/>
        <color rgb="FF000000"/>
        <rFont val="Franklin Gothic Book"/>
        <family val="2"/>
        <charset val="238"/>
      </rPr>
      <t>védelem iránt, a vegyszeres növényvédelemben a minimális vegyszerhasználatra törekszik.</t>
    </r>
  </si>
  <si>
    <t>Ismeri a gyomnövények biológiai és alaktani tulajdonságait.</t>
  </si>
  <si>
    <t>Védekezik a gyomnövények kártétele ellen.</t>
  </si>
  <si>
    <r>
      <t xml:space="preserve">A tananyagelemek és a deszkriptorok projektszemléletű kapcsolódása: 
</t>
    </r>
    <r>
      <rPr>
        <sz val="11"/>
        <rFont val="Franklin Gothic Book"/>
        <family val="2"/>
        <charset val="238"/>
      </rPr>
      <t>A tanulók csoportmunkában, gyakorlati foglalkozáson, határszemle keretében felismerik a kór- és károkozókat, be tudják azonosítani őket kór- és kárképük alapján. A tanuló egyénként is törekszik a környezet megóvására, a vegyszerek használatának csökkentése érdekében cselekszik. A növényvédelemre vonatkozó szabályokat betartja.</t>
    </r>
  </si>
  <si>
    <t>Gombaölő szerek</t>
  </si>
  <si>
    <t>Állati kártevők elleni szerek</t>
  </si>
  <si>
    <t>Kórokozók, állati kártevők</t>
  </si>
  <si>
    <t>Növényvédelemmel kapcsolatos alapfogalmak</t>
  </si>
  <si>
    <t>Felelős a növénybetegségek, a károsítók és a kórokozók felismeréséért, szigorúan betartja a növényvédelemre vonatkozó előírásokat.</t>
  </si>
  <si>
    <t>Elkötelezett a szakszerű növénytermesztés, növényvédelem iránt. Törekszik a kémiai növényvédelmi módszereket biológiai növényvédelmi módszerekre váltani.</t>
  </si>
  <si>
    <t>Ismeri a károsítókat, kórokozókat, azok tüneteit.</t>
  </si>
  <si>
    <t>Felismeri a növények betegségeit, felméri a kártételeket.</t>
  </si>
  <si>
    <r>
      <t xml:space="preserve">A tananyagelemek és a deszkriptorok projektszemléletű kapcsolódása: 
</t>
    </r>
    <r>
      <rPr>
        <sz val="11"/>
        <color theme="1"/>
        <rFont val="Franklin Gothic Book"/>
        <family val="2"/>
        <charset val="238"/>
      </rPr>
      <t>Eszközök segítségével meteorológiai adatokat mér, és ismeri azok jelentőségét a mezőgazdaságban. Elvégzi a talajmintavétel eljárását és a minta küldését, valamint egyszerűbb talajvizsgálatokat végez. Munkája során kiemelten kezeli a biodiverzitást, és érdeklődik a precíziós gazdálkodás iránt.</t>
    </r>
  </si>
  <si>
    <t>Növénytermesztési munkák szervezése, a precíziós gazdálkodás</t>
  </si>
  <si>
    <t>A növénytermesztés alapjai</t>
  </si>
  <si>
    <t>A növény és környezete</t>
  </si>
  <si>
    <t>Felkészül a precíziós gazdálkodáshoz rendelkezésre álló infokommunikációs adatok használatára.</t>
  </si>
  <si>
    <t>Érdeklődik az új talaj- és meteorológiai vizsgálati eljárások, adatok, a precíziós gazdálkodás iránt. Munkája során óvja és védi a természetet, környezetét.</t>
  </si>
  <si>
    <t>Ismeri a talaj tulajdonságait, a talajmintavétel, a meteorológiai adatok értékelését, a számítógépes rögzítés folyamatát, a precíziós gazdálkodás alapjait.</t>
  </si>
  <si>
    <t>Meteorológiai adatokat mér, talajmintát vesz, laboratóriumba küldi, eredményeit számítógépen rögzíti, egyszerű talajvizsgálatokat végez.</t>
  </si>
  <si>
    <t>"A" Növénytermesztési vizsgálatok (1. sor)</t>
  </si>
  <si>
    <r>
      <t xml:space="preserve">Kapcsolódó tananyagegységek: 
</t>
    </r>
    <r>
      <rPr>
        <sz val="11"/>
        <color theme="1"/>
        <rFont val="Franklin Gothic Book"/>
        <family val="2"/>
        <charset val="238"/>
      </rPr>
      <t>"A", "B", "D"</t>
    </r>
  </si>
  <si>
    <r>
      <t xml:space="preserve">időkeret: </t>
    </r>
    <r>
      <rPr>
        <sz val="11"/>
        <color theme="1"/>
        <rFont val="Franklin Gothic Book"/>
        <family val="2"/>
        <charset val="238"/>
      </rPr>
      <t>1 hónap</t>
    </r>
  </si>
  <si>
    <t xml:space="preserve">Egy kiválasztott koca előkészítése fiaztatáshoz, segédkezés a fialásnál, majd az alomtömeg mérése, az alomkiegyenlítettség számítása, a malacok heti mérése és gondozása (fogelcsípés, vasazás, lázmérés stb.), takarmányozásuk, választáskori alomtömeg mérése és választás. 
A folyamatot a tanuló PPT-ben előadja a csoport és az oktató számára. 
Az előadást a csoport és az oktató értékelik.
</t>
  </si>
  <si>
    <r>
      <t xml:space="preserve">Kapcsolódó tananyagegységek: 
</t>
    </r>
    <r>
      <rPr>
        <sz val="11"/>
        <color theme="1"/>
        <rFont val="Franklin Gothic Book"/>
        <family val="2"/>
        <charset val="238"/>
      </rPr>
      <t>"A", "B", "C", "D"</t>
    </r>
  </si>
  <si>
    <r>
      <t xml:space="preserve">időkeret: </t>
    </r>
    <r>
      <rPr>
        <sz val="11"/>
        <rFont val="Franklin Gothic Book"/>
        <family val="2"/>
        <charset val="238"/>
      </rPr>
      <t>1 hónap, vagy 1 félév, vagy 1 év</t>
    </r>
  </si>
  <si>
    <t>Egy kiválasztott ló életjelenségeinek, elhelyezésének, gondozásának, ápolásának és használatának megfigyelése egy adott időszakon (1 hónap, 1 félév vagy 1 év) keresztül. 
A tanuló PPT-re épülő beszámolót készít, amelyet a csoportjának és az oktatójának bemutat, majd közösen értékelnek.</t>
  </si>
  <si>
    <r>
      <t xml:space="preserve">A tananyagelemek és a deszkriptorok projektszemléletű kapcsolódása: 
</t>
    </r>
    <r>
      <rPr>
        <sz val="11"/>
        <color theme="1"/>
        <rFont val="Franklin Gothic Book"/>
        <family val="2"/>
        <charset val="238"/>
      </rPr>
      <t>Egy interaktív tanulási folyamat részeként megismerik a precíziós állattartást. A tanulóknak el kell sajátítaniuk az állatállomány digitális nyilvántartását, valamint az elektronikus felületek és adatszolgáltatások használatát.</t>
    </r>
  </si>
  <si>
    <t>Digitális nyilvántartás "(ÚJ)"</t>
  </si>
  <si>
    <t>Digitális nyilvántartás</t>
  </si>
  <si>
    <t>Felelősséget vállal az adatok pontosságáért.</t>
  </si>
  <si>
    <t>Folyamatosan fejleszti digitális ismereteit, és igyekszik környezettudatos megoldásokat teremteni.</t>
  </si>
  <si>
    <t>Ismeri a digitális és IT eszközök kezelését, használatát.</t>
  </si>
  <si>
    <t>Állatok nyilvántartására digitális és IT eszközöket használ.</t>
  </si>
  <si>
    <t>"C" Adminisztratív feladatok ellátása a mezőgazdaságban (7; 9. sor)</t>
  </si>
  <si>
    <r>
      <t xml:space="preserve">A tananyagelemek és a deszkriptorok projektszemléletű kapcsolódása: 
</t>
    </r>
    <r>
      <rPr>
        <sz val="11"/>
        <color theme="1"/>
        <rFont val="Franklin Gothic Book"/>
        <family val="2"/>
        <charset val="238"/>
      </rPr>
      <t>Minden mezőgazdasági tevékenység során maradéktalanul be kell tartani a munka-, tűz-, baleset- és környezetvédelmi előírásokat. A biztonságtudatos szemlélet erősítése minden foglalkozáson kötelező.</t>
    </r>
  </si>
  <si>
    <t>A ló tartásának, tenyésztésének biztonságtechnikája</t>
  </si>
  <si>
    <t>Lótenyésztés (Lovász)</t>
  </si>
  <si>
    <t>Munka-, tűz-, baleset- és környezetvédelem "(ÚJ)"</t>
  </si>
  <si>
    <t>Munka-, tűz-, baleset- és környezetvédelem</t>
  </si>
  <si>
    <t>Felelősséget vállal önmaga és társai biztonságáért, a védőberendezéseket és védőfelszereléseket szabályszerűen használja.</t>
  </si>
  <si>
    <t>Magára és környezetére nézve kötelezőnek fogadja el a biztonsági előírásokat.</t>
  </si>
  <si>
    <r>
      <t>Ismeri a munka-, tűz-, baleset-</t>
    </r>
    <r>
      <rPr>
        <sz val="11"/>
        <color rgb="FF000000"/>
        <rFont val="Franklin Gothic Book"/>
        <family val="2"/>
        <charset val="238"/>
      </rPr>
      <t xml:space="preserve"> és környezetvédelmi általános és a munkaterületére vonatkozó speciális szabályokat.</t>
    </r>
  </si>
  <si>
    <t>Alkalmazza a munka-, tűz-, baleset- és környezetvédelmi előírásokat.</t>
  </si>
  <si>
    <t>"D" Munka-, tűz-, baleset- és környezetvédelem feladatok ellátása a mezőgazdaságban (8. sor)</t>
  </si>
  <si>
    <r>
      <t>A tananyagelemek és a deszkriptorok projektszemléletű kapcsolódása:</t>
    </r>
    <r>
      <rPr>
        <b/>
        <sz val="11"/>
        <rFont val="Franklin Gothic Book"/>
        <family val="2"/>
        <charset val="238"/>
      </rPr>
      <t xml:space="preserve"> 
</t>
    </r>
    <r>
      <rPr>
        <sz val="11"/>
        <rFont val="Franklin Gothic Book"/>
        <family val="2"/>
        <charset val="238"/>
      </rPr>
      <t xml:space="preserve">Egy interaktív tanulási folyamat részeként a tanulók megismerik a támogatások lehívásának és igénybevételének módját. A támogatások miatt megnövekedett adminisztratív feladatokat (amelyek nagyobb része elektronikus) hibátlanul kell ellátniuk.
</t>
    </r>
  </si>
  <si>
    <t>Európai uniós ismeretek, Közös Agrárpolitika</t>
  </si>
  <si>
    <t>Agrárvállakozási ismeretek (Növénytermesztő, Állattenyésztő)</t>
  </si>
  <si>
    <t>Felelősséget vállal a kérelemben általa közölt adatok pontosságáért.</t>
  </si>
  <si>
    <t>Az adminisztratív feladatokat pontosan végzi, ellenőrzi a számításokat. Törekszik az energiahatékony munkavégzésre, igyekszik minél kevésbé terhelni a környezetet (például minimális áram- és papírfelhasználás).</t>
  </si>
  <si>
    <t>Ismeri a hazai és az EU-s támogatási rendszereket, a hozzá tartozó elektronikus felületeket.</t>
  </si>
  <si>
    <t>Támogatási kérelmet előkészít, adatokat szolgáltat a kitöltéshez, benyújt.</t>
  </si>
  <si>
    <r>
      <t>A tananyagelemek és a deszkriptorok projektszemléletű kapcsolódása</t>
    </r>
    <r>
      <rPr>
        <b/>
        <sz val="11"/>
        <rFont val="Franklin Gothic Book"/>
        <family val="2"/>
        <charset val="238"/>
      </rPr>
      <t xml:space="preserve">: 
</t>
    </r>
    <r>
      <rPr>
        <sz val="11"/>
        <rFont val="Franklin Gothic Book"/>
        <family val="2"/>
        <charset val="238"/>
      </rPr>
      <t>Valós feladatokon keresztül a tanulóknak meg kell tanulniuk az ellés jeleit és szakaszait. Ismerniük kell az állatfajok közötti különbségeket, ennek alapján segítséget nyújtani, majd gondoskodni az újszülöttről és az anyaállatról. Az egész folyamatot átlátni, irányítani és levezetni szükséges.</t>
    </r>
  </si>
  <si>
    <t>A lovak tenyésztése</t>
  </si>
  <si>
    <t>Állattartási ismeretek (Növénytermesztő, Állattenyésztő)</t>
  </si>
  <si>
    <t>Másokkal együttműködve végzi az újszülött állatok gondozását, vezetői vagy állatorvosi irányítás mellett.</t>
  </si>
  <si>
    <t>Szem előtt tartja, elfogadja az ellésnél és az újszülött gondozásánál a szakmaetikai elveket. Fontos számára az állatok megfelelő egészségi és mentális állapotának megtartása és biztosítása.</t>
  </si>
  <si>
    <t>Ismeri az ellés jeleit, szakaszait, a segítségnyújtás lehetőségeit, az ellési rendellenességeket, a teendőket az újszülöttel és az anyaállattal.</t>
  </si>
  <si>
    <t>Segítséget nyújt az ellésnél, gondozza az újszülött állatot.</t>
  </si>
  <si>
    <t>"B" Állattenyésztési feladatok ellátása a mezőgazdaságban (5; 6. sor)</t>
  </si>
  <si>
    <r>
      <t xml:space="preserve">A tananyagelemek és a deszkriptorok projektszemléletű kapcsolódása: 
</t>
    </r>
    <r>
      <rPr>
        <sz val="11"/>
        <rFont val="Franklin Gothic Book"/>
        <family val="2"/>
        <charset val="238"/>
      </rPr>
      <t>Valós feladatokon keresztül a tanuló megfigyeli az állatfajok ivarzási tüneteit, megismeri és alkalmazza a különböző pároztatási módokat, valamint segédkezik a mesterséges termékenyítésnél.</t>
    </r>
  </si>
  <si>
    <t>Instrukciók alapján, részben önállóan vagy irányítás mellett részt vesz a szaporítási folyamatokban.</t>
  </si>
  <si>
    <t>Elővigyázatos, törekszik a pároztatás során az etikai és munkabiztonsági szabályok betartására.</t>
  </si>
  <si>
    <t>Ismeri az ivarzás jellemző tüneteit, a pároztatás és a mesterséges termékenyítés menetét.</t>
  </si>
  <si>
    <t>Felismeri a gazdasági állatok ivarzását, közreműködik a pároztatásban, a termékenyítésben.</t>
  </si>
  <si>
    <r>
      <t xml:space="preserve">A tananyagelemek és a deszkriptorok projektszemléletű kapcsolódása: 
</t>
    </r>
    <r>
      <rPr>
        <sz val="11"/>
        <color theme="1"/>
        <rFont val="Franklin Gothic Book"/>
        <family val="2"/>
        <charset val="238"/>
      </rPr>
      <t>Csak egészséges állat képes megfelelő teljesítményre, ezért a gazda egyik kiemelt feladata az állatok egészségének megóvása. Ide tartozik a beteg állat felismerése, elkülönítése, elsősegélynyújtás, az állatorvos értesítése, a vizsgálatokban való segédkezés, valamint az előírt kezelések maradéktalan betartása. A tanulóknak valós feladatokon keresztül ezt a komplex tevékenységet kell minél magasabb szinten elsajátítaniuk.</t>
    </r>
  </si>
  <si>
    <t>Sérült, beteg ló kezelése</t>
  </si>
  <si>
    <t>Egészséges és beteg ló életjelenségei</t>
  </si>
  <si>
    <t>Anatómia és egészségtan (Lovász)</t>
  </si>
  <si>
    <t>Viselkedésének, tüneteinek megfelelően megítéli az egyes állatok állapotát, az állatorvos utasításainak megfelelően ápolja őket.</t>
  </si>
  <si>
    <t>Törekszik a közös munkára a telepen dolgozókkal, érdeklődik, igényli a telep tapasztalt munkatársainak segítségét.</t>
  </si>
  <si>
    <t>Ismeri az állatbetegségek jellemző tüneteit és az elsősegélynyújtás szabályait.</t>
  </si>
  <si>
    <t>Felismeri, elkülöníti és gondozza a beteg állatot. Elsősegélyt nyújt, szükség szerint értesíti az állatorvost.</t>
  </si>
  <si>
    <t>"A" Állattartási feladatok ellátása a mezőgazdaságban (1; 2; 3; 4. sor)</t>
  </si>
  <si>
    <r>
      <t xml:space="preserve">A tananyagelemek és a deszkriptorok projektszemléletű kapcsolódása: </t>
    </r>
    <r>
      <rPr>
        <sz val="11"/>
        <rFont val="Franklin Gothic Book"/>
        <family val="2"/>
        <charset val="238"/>
      </rPr>
      <t xml:space="preserve"> 
Egy önálló vagy csoportos feladatmegoldás során a tanuló megismeri és elvégzi a gazdasági állatok gondozását, ideértve a napi és időszakos ápolási feladatokat is, melyeket precízen és gyorsan végez. A napi gondozás magában foglalja az etetést, itatást, valamint az állatok —  a lovak — ápolását.</t>
    </r>
  </si>
  <si>
    <t>A ló ápolása</t>
  </si>
  <si>
    <t>Lótartás és takarmányozás (Lovász)</t>
  </si>
  <si>
    <t>Állattenyésztés (Növénytermesztő, Állattenyésztő)</t>
  </si>
  <si>
    <t>Az ápolási feladatokat irányítás mellett végzi.</t>
  </si>
  <si>
    <t>Az állatok gondozása során (etetés, itatás, ápolás) törekszik a precíz, gyors munkavégzésre.</t>
  </si>
  <si>
    <t>Ismeri a gazdasági állatok napi és időszakos ápolásának. feladatait.</t>
  </si>
  <si>
    <t>Szakszerűen elvégzi a gazdasági állatok gondozását.</t>
  </si>
  <si>
    <r>
      <t xml:space="preserve">A tananyagelemek és a deszkriptorok projektszemléletű kapcsolódása:	 
</t>
    </r>
    <r>
      <rPr>
        <sz val="11"/>
        <rFont val="Franklin Gothic Book"/>
        <family val="2"/>
        <charset val="238"/>
      </rPr>
      <t xml:space="preserve">Gyakorlatorientált feladatokon keresztül a tanuló megtapasztalja a különböző állatfajok, fajták és korcsoportok környezeti igényeit, és ezek alapján gondoskodik azok minél optimálisabb és higiénikusabb elhelyezéséről.
</t>
    </r>
  </si>
  <si>
    <t>Állattenyésztés  (Növénytermesztő, Állattenyésztő)</t>
  </si>
  <si>
    <t>A ló elhelyezése, istállórend</t>
  </si>
  <si>
    <t>A ló környezeti igényei</t>
  </si>
  <si>
    <t>Állattartási (alap)ismeretek (Növénytermesztő, Állattenyésztő)</t>
  </si>
  <si>
    <t>Döntéseket hoz az egyedek elhelyezésével  kapcsolatban.</t>
  </si>
  <si>
    <t>Elkötelezett az állatok higiénikus tartásának megvalósításáért. </t>
  </si>
  <si>
    <t>Ismeri a gazdasági állatok környezeti igényeit, szükségleteit, a tartási módokat.</t>
  </si>
  <si>
    <r>
      <t>Gondoskodik a gazdasági állatok biztonságos elhelyezéséről</t>
    </r>
    <r>
      <rPr>
        <sz val="11"/>
        <color rgb="FF000000"/>
        <rFont val="Franklin Gothic Book"/>
        <family val="2"/>
        <charset val="238"/>
      </rPr>
      <t>.</t>
    </r>
  </si>
  <si>
    <r>
      <t xml:space="preserve">A tananyagelemek és a deszkriptorok projektszemléletű kapcsolódása: 
</t>
    </r>
    <r>
      <rPr>
        <sz val="11"/>
        <rFont val="Franklin Gothic Book"/>
        <family val="2"/>
        <charset val="238"/>
      </rPr>
      <t>Az állattartási feladatok sikeres ellátásához az istállómunkákat pontosan el kell tudni végezni, és kialakítani az istállórendet. Tisztában kell lenni a takarmányozás alapjaival, ismerni a különböző takarmányfajtákat, valamint tudni, hogyan kell azokat télire tartósítani és tárolni. A tanulók az elméleti ismereteket gyakorlati helyzetben alkalmazzák a megfelelő elhelyezés és takarmányozás érdekében.</t>
    </r>
  </si>
  <si>
    <t>Istállómunkák (ÚJ)</t>
  </si>
  <si>
    <t>Takarmányozástan (Növénytermesztő, Állattenyésztő)</t>
  </si>
  <si>
    <t>Takarmányismeret, a ló takarmányozása</t>
  </si>
  <si>
    <t>A telep munkatársaival együttműködve, a vezetők irányítása mellett vizsgálja és megvalósítja az egyes egyedek eltérő igényei szerinti ellátást.</t>
  </si>
  <si>
    <t>Az istállómunkákat, az állatok takarmányozását körültekintően, pontosan végzi, szakmai munkája során szabálykövető és együttműködő. Fontos számára az állatok megfelelő egészségi és mentális állapotának megtartása és biztosítása.</t>
  </si>
  <si>
    <t>Ismeri az istállómunkák módját, eszközeit, a gazdasági állatok takarmányozási alapelveit.</t>
  </si>
  <si>
    <t>Elvégzi az istállómunkákat, fenntartja az istállórendet. Szakszerűen takarmányozza a gazdasági állatokat.</t>
  </si>
  <si>
    <r>
      <t xml:space="preserve">Kapcsolódó tananyagegységek: 
</t>
    </r>
    <r>
      <rPr>
        <sz val="11"/>
        <color theme="1"/>
        <rFont val="Franklin Gothic Book"/>
        <family val="2"/>
        <charset val="238"/>
      </rPr>
      <t>"A", "C"</t>
    </r>
  </si>
  <si>
    <r>
      <t xml:space="preserve">időkeret:  </t>
    </r>
    <r>
      <rPr>
        <sz val="11"/>
        <color theme="1"/>
        <rFont val="Franklin Gothic Book"/>
        <family val="2"/>
        <charset val="238"/>
      </rPr>
      <t>1 félév, vagy 1 év</t>
    </r>
  </si>
  <si>
    <t>A lovak lételeme a mozgás. A lovak mozgatási lehetőségei közé tartozik a fogatolásuk, illetve a nyereg alatti használatuk. Az önállóan kivitelezhető projekt alkalmával a tanuló az oktató utasításának megfelelő díjlovagló vagy díjhajtó programot letölti a szakági honlapról. A programot feldolgozza, fejből megtanulja, és oktatója segítségével gyakorlások után bemutatja. A feladat részeként a tanuló előkészíti a lovat vagy lovakat, főápolást hajt végre, kiválasztja a feladathoz megfelelő szerszámzatot, eszközöket, felszereli a lovat vagy lovakat, és méretre állítja a felszerelést.</t>
  </si>
  <si>
    <r>
      <t xml:space="preserve">időkeret: </t>
    </r>
    <r>
      <rPr>
        <sz val="11"/>
        <color theme="1"/>
        <rFont val="Franklin Gothic Book"/>
        <family val="2"/>
        <charset val="238"/>
      </rPr>
      <t>1 héttől 1 hónap</t>
    </r>
  </si>
  <si>
    <t>Csak az egészséges és sérülésektől, betegségektől mentes ló tud „termelni”, illetve használható. Ezért nagyon fontos felismerni a sánta, betegség tüneteit mutató egyedeket. A tanuló feladata az adott ló egészségi állapotának elbírálása, klinikai alapértékeinek felvétele, valamint sántaság- és mozgásbírálata. A kapott eredmény alapján szakemberrel konzultál, felvázolja a tüneteket, szakmai szókincset használva beazonosítja a probléma forrását, és az állatorvos érkezéséig a bal elülső lábvégre dunsztkötést készít. Az állatorvosi vizsgálat után, a kapott diagnózis alapján szükség szerint módosítja a ló takarmányadagját, az állatorvos utasításainak megfelelően gondozza, mozgatja és rehabilitálja a lovat a teljes felépülésig.</t>
  </si>
  <si>
    <r>
      <t xml:space="preserve">időkeret: </t>
    </r>
    <r>
      <rPr>
        <sz val="11"/>
        <color theme="1"/>
        <rFont val="Franklin Gothic Book"/>
        <family val="2"/>
        <charset val="238"/>
      </rPr>
      <t>1 félév, vagy 1 év</t>
    </r>
  </si>
  <si>
    <t>A lótenyésztés egyik fő célja az adott fajtára jellemző, kifejező fajta- és nemi jelleggel rendelkező, arányos testfelépítésű, kiemelkedő mozgással és munkakészséggel rendelkező egyedek tenyésztése. A projektszemléletű oktatás során a tanuló már a megfelelő takarmányozással és szakszerű mozgatással előkészíti az adott egyedet, kiállítási kondícióba hozza. A projekt részeként felkészíti a lovat a felvezetéshez, mind mentálisan, mind küllemi és ápolási feladatok végrehajtásával. A projekt az adott egyed szakszerű felvezetésével és felállításával zárul.</t>
  </si>
  <si>
    <r>
      <t xml:space="preserve">A tananyagelemek és a deszkriptorok projektszemléletű kapcsolódása: </t>
    </r>
    <r>
      <rPr>
        <sz val="11"/>
        <color theme="1"/>
        <rFont val="Franklin Gothic Book"/>
        <family val="2"/>
        <charset val="238"/>
      </rPr>
      <t>Megfelelő lovasszakmai tapasztalata és biztos fogathajtási tudása birtokában szerszámhoz szoktatja, majd megtanítja futószáron és kettős futószáron dolgozni a fiatal lovat. A kiképzési skála elemeit szem előtt tartva, edző irányításával alapszinten kiképezi a fiatal fogatlovat.</t>
    </r>
  </si>
  <si>
    <t>Fogathajtási feladatok</t>
  </si>
  <si>
    <t>A fogathajtás alapjai</t>
  </si>
  <si>
    <t>Fel- és leszerszámozás, be- és kifogás</t>
  </si>
  <si>
    <t>A fogathajtás szerszámai, eszközei, előkészületei</t>
  </si>
  <si>
    <t>Fogathajtás</t>
  </si>
  <si>
    <t>Munkahelyi vezetője, edzője instrukciói alapján képes a kiképzési feladatok végrehajtására.</t>
  </si>
  <si>
    <t>Nyitott a fogatló kiképzési munkájának elvégzésére. A váratlan helyzetekre is szakszerűen reagál.</t>
  </si>
  <si>
    <t>Ismeri a ló fogatba tanításának menetét. Ismeri a kiképzési skálát, a csikó vezetésének szabályait, tud futószárazni és kettősfutó-szárazni. Ismeri a segédszárak és a védőfelszerelések használatát.</t>
  </si>
  <si>
    <t>Lovat fogatba tanít.</t>
  </si>
  <si>
    <t>"C" Lóhasználat (9; 10; 11; 12; 13; 14; 15; 16; 17; 18. sor)</t>
  </si>
  <si>
    <r>
      <t xml:space="preserve">A tananyagelemek és a deszkriptorok projektszemléletű kapcsolódása: </t>
    </r>
    <r>
      <rPr>
        <sz val="11"/>
        <color theme="1"/>
        <rFont val="Franklin Gothic Book"/>
        <family val="2"/>
        <charset val="238"/>
      </rPr>
      <t>Informatikai tudása birtokában a szakági honlapról alapszintű díjhajtó programot tölt le, amelyet értelmezés után megtanul, és a díjhajtás szabályait betartva végrehajtja.</t>
    </r>
  </si>
  <si>
    <t>A ló használata fogatban, versenyzési ismeretek</t>
  </si>
  <si>
    <t>A jól begyakorolt részfeladatokat képes önállóan hajtani. A bonyolultabb feladatokat irányítás mellett végzi.</t>
  </si>
  <si>
    <t>Szabálykövető, elfogadja az edző utasításait, igényli a folyamatos önképzést.</t>
  </si>
  <si>
    <t>A hivatalos szakági honlapról díjhajtó programot tölt le és értelmez. Ismeri a lovardai alakzatok hajtását, a jármód feladatokat és a díjhajtás szabályait.</t>
  </si>
  <si>
    <t>Alapszintű díjhajtó feladatot hajt.</t>
  </si>
  <si>
    <r>
      <t xml:space="preserve">A tananyagelemek és a deszkriptorok projektszemléletű kapcsolódása: </t>
    </r>
    <r>
      <rPr>
        <sz val="11"/>
        <color theme="1"/>
        <rFont val="Franklin Gothic Book"/>
        <family val="2"/>
        <charset val="238"/>
      </rPr>
      <t>Egy lehetséges projektfeladat keretében az oktató által választott területen (tanpálya, négyszög, terep, közút) kettesfogatot hajt. A feladatvégzés során a lovasetikát és a viselkedéskultúrát szem előtt tartva hajtja a jármódokat, jármódtípusokat és átmeneteket. Rutinszerűen alkalmazza a szárkezelést, ismeri a fogathajtás segítségeit, valamint a hajtás szakmai és közlekedési szabályait.</t>
    </r>
  </si>
  <si>
    <t>Lovas viselkedéskultúra</t>
  </si>
  <si>
    <t>Lótenyésztés</t>
  </si>
  <si>
    <t>Felelősségtudattal jár el a fogathajtásban. Betartja a szakmai és lovas etikai alapelveket.</t>
  </si>
  <si>
    <t>Elkötelezett a rendszeres fogathajtás, mint munkavégzés és sport iránt.</t>
  </si>
  <si>
    <t>Tudja a szárkezelést. Ismeri a fogathajtás segítségeit, a jármódokat, a jármód típusokat, az átmenetek hajtását. Ismeri a hajtás szakmai és közlekedési szabályait.</t>
  </si>
  <si>
    <t>Tanpályán, négyszögben, terepen és közúton kettesfogatot hajt.</t>
  </si>
  <si>
    <r>
      <t xml:space="preserve">A tananyagelemek és a deszkriptorok projektszemléletű kapcsolódása: </t>
    </r>
    <r>
      <rPr>
        <sz val="11"/>
        <color theme="1"/>
        <rFont val="Franklin Gothic Book"/>
        <family val="2"/>
        <charset val="238"/>
      </rPr>
      <t>Egy lehetséges projektfeladat keretében kiválasztja a használati módnak megfelelő kocsit és szerszámot, valamint felszerszámozza a lovat (lovakat). Munkája során precíz; a lovas szakmai, etikai elveket betartva szakszerűen állítja be a szerszámokat. A feladat részeként elvégzi a befogást, kifogást, a munka végeztével pedig precíz kocsi- és szerszámápolást végez.</t>
    </r>
  </si>
  <si>
    <t>Kocsik, hintók felépítése és karbantartása</t>
  </si>
  <si>
    <t>A lószerszámok ismerete és karbantartása</t>
  </si>
  <si>
    <t>Lótartás és takarmányozás</t>
  </si>
  <si>
    <t>A jól begyakorolt feladatokat képes önállóan végezni.</t>
  </si>
  <si>
    <t>Törekszik a precíz munkavégzésre a kocsi- és a szerszámápolás során. A szakmaiságra igényes.</t>
  </si>
  <si>
    <t>Tudja a fogatolási módokat, megkülönbözteti a hajtóstílusokat. Ismeri fogatszerszám és kocsi kiválasztásának szempontjait, beállítását, ellenőrzését.</t>
  </si>
  <si>
    <t>Fogatlovat szerszámoz, befog, kifog. A szerszámot, kocsit ellenőrzi, előkészíti, karbantartja. A kocsitípusokat a használatnak megfelelően kiválasztja.</t>
  </si>
  <si>
    <r>
      <t>A tananyagelemek és a deszkriptorok projektszemléletű kapcsolódása:</t>
    </r>
    <r>
      <rPr>
        <sz val="11"/>
        <color theme="1"/>
        <rFont val="Franklin Gothic Book"/>
        <family val="2"/>
        <charset val="238"/>
      </rPr>
      <t xml:space="preserve"> A csoportos feladatvégzés során a pályaépítő irányítása mellett elvégzi az adott szakág pályájának felépítését, szükség szerint karbantartja a pályát, az akadályokat és a szükséges eszközöket.</t>
    </r>
  </si>
  <si>
    <t>Pályaépítés és versenyzési ismeretek</t>
  </si>
  <si>
    <t>Lovaglás</t>
  </si>
  <si>
    <t xml:space="preserve">A feladatokat pályaépítő szakember irányítása mellett végzi. </t>
  </si>
  <si>
    <t>Érdeklődik a pályaépítés iránt. Munkájának esztétikumára igényes.</t>
  </si>
  <si>
    <t>Ismeri a különböző lovaspályák felépítésének módját, akadályait, a pálya talajának, eszközeinek, berendezéseinek karbantartását.</t>
  </si>
  <si>
    <t>A lovas versenyeknek megfelelően felépíti és berendezi a lovaspályát.</t>
  </si>
  <si>
    <r>
      <t>A tananyagelemek és a deszkriptorok projektszemléletű kapcsolódása:</t>
    </r>
    <r>
      <rPr>
        <sz val="11"/>
        <color theme="1"/>
        <rFont val="Franklin Gothic Book"/>
        <family val="2"/>
        <charset val="238"/>
      </rPr>
      <t xml:space="preserve"> Megfelelő lovasszakmai tapasztalata és biztos lovaglási tudása birtokában szerszámhoz szoktatja, majd megtanítja futószáron dolgozni a fiatal lovat. A kiképzési skála elemeit szem előtt tartva, edző irányításával alapszinten kiképzi a fiatal lovat.</t>
    </r>
  </si>
  <si>
    <t>A hátasló használata</t>
  </si>
  <si>
    <t>Lovaglási feladatok</t>
  </si>
  <si>
    <t>A lovaglás alapjai</t>
  </si>
  <si>
    <t>Szerszámismeret</t>
  </si>
  <si>
    <t>A feladatokat edző irányítása mellett, részben önállóan végzi.</t>
  </si>
  <si>
    <t>Nyitott a lókiképzés feladatainak elvégzésére. A váratlan helyzetekre is szakszerűen reagál.</t>
  </si>
  <si>
    <t>Ismeri a hátasló kiképzésének szabályait, folyamatát. Ismeri a kiképzési skálát. Tud futószárazni, ismeri a segédszárak, védőfelszerelések használatát.</t>
  </si>
  <si>
    <t>Alapszinten kiképezi a hátaslovat.</t>
  </si>
  <si>
    <r>
      <t xml:space="preserve">A tananyagelemek és a deszkriptorok projektszemléletű kapcsolódása: </t>
    </r>
    <r>
      <rPr>
        <sz val="11"/>
        <color theme="1"/>
        <rFont val="Franklin Gothic Book"/>
        <family val="2"/>
        <charset val="238"/>
      </rPr>
      <t>Informatikai tudása birtokában a szakági honlapról alapfokú díjlovagló programot tölt le, amelyet értelmezés után megtanul, és a díjlovaglás szabályait betartva lelovagol.</t>
    </r>
  </si>
  <si>
    <t>Az ismert, begyakorolt díjlovagló részfeladatokat önállóan lovagolja. Az összetettebb feladatokat iránymutatással végzi.</t>
  </si>
  <si>
    <t>Elfogadja az edző utasításait, igényli a folyamatos önképzést.</t>
  </si>
  <si>
    <t>A díjlovaglás szabályrendszerét ismeri. A szakági hivatalos honlapról díjlovagló programot tölt le, és képes azt értelmezni.</t>
  </si>
  <si>
    <t>Alapszintű díjlovagló feladatot lovagol.</t>
  </si>
  <si>
    <r>
      <t>A tananyagelemek és a deszkriptorok projektszemléletű kapcsolódása:</t>
    </r>
    <r>
      <rPr>
        <sz val="11"/>
        <color theme="1"/>
        <rFont val="Franklin Gothic Book"/>
        <family val="2"/>
        <charset val="238"/>
      </rPr>
      <t xml:space="preserve"> Az egyéni vagy csoportos feladatvégzés során a lovasetikát és a viselkedéskultúrát szem előtt tartva lovagol mindhárom jármódban. Rutinszerűen alkalmazza a lovardai vezényszavakat, patanyomfigurákat és a tereplovaglás szabályait. Helyes ülésével jól hajtja végre a segítségadásokat, az átmenetek lovaglását az adott jármódon belül és a jármódok között.</t>
    </r>
  </si>
  <si>
    <t>Felelősségtudattal jár el, betartja a lovardai alapszabályokat a feladatok lovaglásában.</t>
  </si>
  <si>
    <t>Elkötelezett a rendszeres lovaglás, mint munkavégzés és sport iránt.</t>
  </si>
  <si>
    <r>
      <t xml:space="preserve">Ismeri a lovardai vezényszavakat, patanyom figurákat, a tereplovaglás szabályait. Ismeri </t>
    </r>
    <r>
      <rPr>
        <sz val="11"/>
        <color rgb="FF000000"/>
        <rFont val="Franklin Gothic Book"/>
        <family val="2"/>
        <charset val="238"/>
      </rPr>
      <t>a lovas etikát. Ismeri, a helyes ülést, a segítségadás módszereit. Tudja a jármódok, jármód típusok, átmenetek, lovaglási alapfeladatok helyes végrehajtását.</t>
    </r>
  </si>
  <si>
    <t>Egyénileg és csoportban, mindhárom jármódban lovagol.</t>
  </si>
  <si>
    <r>
      <t xml:space="preserve">A tananyagelemek és a deszkriptorok projektszemléletű kapcsolódása: </t>
    </r>
    <r>
      <rPr>
        <sz val="11"/>
        <color theme="1"/>
        <rFont val="Franklin Gothic Book"/>
        <family val="2"/>
        <charset val="238"/>
      </rPr>
      <t>Egy lehetséges projektfeladat keretében kiválasztja, és a szakágnak, valamint a használati módnak megfelelően felszerszámozza a lovat. Munkája során precíz; a lovas szakmai, etikai elveket betartva szakszerűen állítja be a szerszámokat.</t>
    </r>
  </si>
  <si>
    <t>A ló testalakulásának megítélése</t>
  </si>
  <si>
    <t>A ló felépítése, mozgása, szervei</t>
  </si>
  <si>
    <t>Anatómia és egészségtan</t>
  </si>
  <si>
    <t>Felkészülés a lovaglásra</t>
  </si>
  <si>
    <t>Különböző lovaglási feladatoknak megfelelően képes önállóan felszerszámozni a lovat. Betartja a lovas szakmai etikai elveket.</t>
  </si>
  <si>
    <t>Törekszik a nyergelési, szerszámozási folyamatot precízen és szakszerűen elvégezni.</t>
  </si>
  <si>
    <r>
      <t>Ismeri a különböző szakágak, használati módok szerszám-</t>
    </r>
    <r>
      <rPr>
        <sz val="11"/>
        <color rgb="FF000000"/>
        <rFont val="Franklin Gothic Book"/>
        <family val="2"/>
        <charset val="238"/>
      </rPr>
      <t xml:space="preserve"> és eszközigényét, azok szakszerű használatát.</t>
    </r>
  </si>
  <si>
    <t>A szakágnak, használatnak megfelelően felnyergeli-felszerszámozza a hátaslovat.</t>
  </si>
  <si>
    <r>
      <t xml:space="preserve">A tananyagelemek és a deszkriptorok projektszemléletű kapcsolódása: </t>
    </r>
    <r>
      <rPr>
        <sz val="11"/>
        <color theme="1"/>
        <rFont val="Franklin Gothic Book"/>
        <family val="2"/>
        <charset val="238"/>
      </rPr>
      <t>Egy lehetséges projektfeladat keretében a rendeltetésének megfelelő ló- és/vagy fogatszerszámokat szakszerűen kiválasztja, felszereli, beállítja. Használatuk során szem előtt tartja a lovas szakmai, etikai és állatjóléti alapelveket.</t>
    </r>
  </si>
  <si>
    <t>A jól begyakorolt feladatokat képes önállóan végezni. Betartja a lovas-szakmai és -etikai elveket.</t>
  </si>
  <si>
    <t>Elfogadja az edző, a szakember iránymutatását. Adminisztratív munkája során igyekszik minél kevesebb papírt felhasználni.</t>
  </si>
  <si>
    <t>Felismeri és megnevezi a szerszámokat, ismeri a segéd- és védőeszközök használatát.</t>
  </si>
  <si>
    <t>Ló- és fogatszerszámokat, eszközöket szakszerűen kiválaszt, beállít és használ.</t>
  </si>
  <si>
    <r>
      <t xml:space="preserve">A tananyagelemek és a deszkriptorok projektszemléletű kapcsolódása: </t>
    </r>
    <r>
      <rPr>
        <sz val="11"/>
        <color theme="1"/>
        <rFont val="Franklin Gothic Book"/>
        <family val="2"/>
        <charset val="238"/>
      </rPr>
      <t>Digitális készségei és lótenyésztési ismeretei birtokában vezeti a lótenyésztési bizonylatokat és dokumentumokat, papíralapon és digitálisan egyaránt. Adminisztratív feladatokat lát el az IKT-eszközök használatával.</t>
    </r>
  </si>
  <si>
    <t>Szakmai digitális ismeretek (új)</t>
  </si>
  <si>
    <t>Szakmai digitális kultúra (új)</t>
  </si>
  <si>
    <t>A ló egyedi és tartós megjelölésének módjai (új)</t>
  </si>
  <si>
    <t>A ló küllemi bírálata, értékmérő tulajdonságai</t>
  </si>
  <si>
    <t>Értelmezi az adatokat, szükség esetén adekvát kérdéseket tesz fel, önálló döntést hoz a lótenyésztési dokumentumok vezetésében.</t>
  </si>
  <si>
    <t>Képes kritikusan, de pontosan használni a különböző lótenyésztési információkat.</t>
  </si>
  <si>
    <t>Ismeri a lótenyésztés bizonylatait, a kitöltés tartalmi és formai követelményeit. Ismeri a kapcsolódó IKT eszközöket, digitális okiratokat.</t>
  </si>
  <si>
    <r>
      <t>Online és papíralapon vezeti a lótenyésztés bizonylatait, d</t>
    </r>
    <r>
      <rPr>
        <sz val="11"/>
        <color rgb="FF000000"/>
        <rFont val="Franklin Gothic Book"/>
        <family val="2"/>
        <charset val="238"/>
      </rPr>
      <t>okumentum alapján azonosítja a lovat.</t>
    </r>
  </si>
  <si>
    <t>"B" Lótenyésztés (6; 7; 8. sor)</t>
  </si>
  <si>
    <r>
      <t xml:space="preserve">A tananyagelemek és a deszkriptorok projektszemléletű kapcsolódása: </t>
    </r>
    <r>
      <rPr>
        <sz val="11"/>
        <color theme="1"/>
        <rFont val="Franklin Gothic Book"/>
        <family val="2"/>
        <charset val="238"/>
      </rPr>
      <t>A projektszemléletű oktatás során a diákoknak meg kell tanulniuk az ellés jeleit és szakaszait. Problémamegoldó képességükre alapozva szükség esetén segítséget nyújtanak, majd ellátják az újszülöttet és az anyaállatot. Az egész folyamatot egyben kell átlátniuk, levezetniük és irányítaniuk.</t>
    </r>
  </si>
  <si>
    <t>Ellési rendellenességek (új)</t>
  </si>
  <si>
    <t>Ellés előtti, alatti, utáni teendők (új)</t>
  </si>
  <si>
    <t>Irányítás mellett, tapasztalt munkatársaival együttműködve végzi az újszülött csikók gondozását.</t>
  </si>
  <si>
    <t>Elfogadja a szakmaetikai elveket. Törekszik a legnagyobb odafigyeléssel gondozni a kancát és a csikót.</t>
  </si>
  <si>
    <t>Ismeri az ellés jeleit, szakaszait, a segítségnyújtás lehetőségeit, az ellési rendellenességeket, a teendőket az újszülött csikóval és a kancával.</t>
  </si>
  <si>
    <t>Segítséget nyújt az ellésnél, gondozza az újszülött csikót.</t>
  </si>
  <si>
    <r>
      <t xml:space="preserve">A tananyagelemek és a deszkriptorok projektszemléletű kapcsolódása: </t>
    </r>
    <r>
      <rPr>
        <sz val="11"/>
        <color theme="1"/>
        <rFont val="Franklin Gothic Book"/>
        <family val="2"/>
        <charset val="238"/>
      </rPr>
      <t>A csoportos feladatmegoldás során a tanulók felismerik a kanca ivarzási tüneteit, együttműködve egymással és a képzett szakemberekkel elvégzik a kanca próbáltatását, esetenként segédkeznek a tüszővizsgálatnál. Ismerik a különböző fedeztetési módokat, a mesterséges termékenyítést, és közreműködnek a kiválasztott módszer végrehajtásában.</t>
    </r>
  </si>
  <si>
    <t>Instrukciók alapján, részben önállóan részt vesz a kanca próbáltatásában, fedeztetésében, a termékenyítési munka folyamatában.</t>
  </si>
  <si>
    <t>Elővigyázatos, törekszik a fedeztetés, termékenyítés során az etikai és munkabiztonsági szabályok betartására.</t>
  </si>
  <si>
    <t>Ismeri a kanca ivarzásának tüneteit, a próbáltatás, a fedeztetés és a mesterséges termékenyítés menetét.</t>
  </si>
  <si>
    <t>Felismeri a kanca ivarzását. Közreműködik a próbáltatásban, fedeztetésben, termékenyítésben.</t>
  </si>
  <si>
    <r>
      <t>A tananyagelemek és a deszkriptorok projektszemléletű kapcsolódása:</t>
    </r>
    <r>
      <rPr>
        <sz val="11"/>
        <color theme="1"/>
        <rFont val="Franklin Gothic Book"/>
        <family val="2"/>
        <charset val="238"/>
      </rPr>
      <t xml:space="preserve"> Egy lehetséges projektfeladat során felismeri a beteg állatot, szükség esetén elkülöníti, elsősegélyt nyújt, majd értesíti az állatorvost. Segédkezik a vizsgálatok során, az állatorvos távozása után pedig maradéktalanul elvégzi az előírt kezeléseket.</t>
    </r>
  </si>
  <si>
    <t>A ló gyakoribb betegségei</t>
  </si>
  <si>
    <t xml:space="preserve"> Viselkedésének, tüneteinek megfelelően megítéli a ló állapotát. Adekvát kérdéseket tesz fel, és az állatorvos utasításainak megfelelően ellátja a lovat.</t>
  </si>
  <si>
    <t>Törekszik a közös munkára, igényli a tapasztalt munkatársak segítségét a betegségek felismerésénél, ellátásánál.</t>
  </si>
  <si>
    <t>Ismeri a lóbetegségek jellemző tüneteit és az elsősegélynyújtás szabályait.</t>
  </si>
  <si>
    <t>Felismeri, elkülöníti és gondozza a beteg lovat. Elsősegélyt nyújt, szükség szerint értesíti az állatorvost. Digitális és hagyományos gyógyászati eszközöket használ.</t>
  </si>
  <si>
    <t>"A" Lógondozási feladatok (1; 2; 3; 4; 5. sor)</t>
  </si>
  <si>
    <r>
      <t xml:space="preserve">A tananyagelemek és a deszkriptorok projektszemléletű kapcsolódása: </t>
    </r>
    <r>
      <rPr>
        <sz val="11"/>
        <color theme="1"/>
        <rFont val="Franklin Gothic Book"/>
        <family val="2"/>
        <charset val="238"/>
      </rPr>
      <t>A csoportos feladatvégzés során a lovakat koruknak és hasznosításuknak megfelelően szakszerűen, rendszeresen mozgatja. A projekt során szakszerűen elvégzi a lovak és a szállítóeszköz szállításhoz történő előkészítését, társaival együttműködve pedig a felrakodás és a lerakodás feladatait is végrehajtja.</t>
    </r>
  </si>
  <si>
    <t>A lófajták</t>
  </si>
  <si>
    <t>A lovak szállításának szabályai, feladatai (új)</t>
  </si>
  <si>
    <t>A ló mozgatása</t>
  </si>
  <si>
    <t>Munkahelyi vezetője, edzője instrukciói alapján a mozgatási, szállítási feladatot végrehajtja.</t>
  </si>
  <si>
    <r>
      <t>Törekszik a lovak szakszerű, etikus mozgatására, szállítására</t>
    </r>
    <r>
      <rPr>
        <sz val="11"/>
        <color rgb="FF000000"/>
        <rFont val="Franklin Gothic Book"/>
        <family val="2"/>
        <charset val="238"/>
      </rPr>
      <t>. Fontos számára a szállításnál is az üzemanyag felhasználásának költséghatékonysága.</t>
    </r>
  </si>
  <si>
    <t>Ismeri a lovak mozgási igényét, mozgatási módját. Ismeri a karámozás, futószárazás, lószállítás eszközeit, alapelveit.</t>
  </si>
  <si>
    <r>
      <t xml:space="preserve">A lovakat kor- </t>
    </r>
    <r>
      <rPr>
        <sz val="11"/>
        <color rgb="FF000000"/>
        <rFont val="Franklin Gothic Book"/>
        <family val="2"/>
        <charset val="238"/>
      </rPr>
      <t>és hasznosítási csoportjaiknak megfelelően, szakszerűen mozgatja. Előkészíti és elvégzi a lószállítást.</t>
    </r>
  </si>
  <si>
    <r>
      <t xml:space="preserve">A tananyagelemek és a deszkriptorok projektszemléletű kapcsolódása: </t>
    </r>
    <r>
      <rPr>
        <sz val="11"/>
        <color theme="1"/>
        <rFont val="Franklin Gothic Book"/>
        <family val="2"/>
        <charset val="238"/>
      </rPr>
      <t>Az önállóan kivitelezhető projektfeladat során az adott ló biztonságos rögzítése után elvégzi annak napi ápolási feladatait (főápolás, munka előtti és munka utáni ápolás). Az időszakos ápolási feladatokat részben önállóan, szakszerűen végzi, részben segédkezik azok kivitelezésében.</t>
    </r>
  </si>
  <si>
    <t>A lovak gondozási, ápolási feladatait igényesen, önállóan végzi.</t>
  </si>
  <si>
    <t>Törekszik az ápolási, gondozási munkák szakszerűségére, figyelemmel az esztétikai követelményekre.</t>
  </si>
  <si>
    <t>Ismeri a lovak napi és időszakos ápolását, a ló biztonságos megkötésének módját.</t>
  </si>
  <si>
    <t>Szakszerűen elvégzi a ló gondozását, ápolását, biztonságos rögzítését.</t>
  </si>
  <si>
    <r>
      <t xml:space="preserve">A tananyagelemek és a deszkriptorok projektszemléletű kapcsolódása: </t>
    </r>
    <r>
      <rPr>
        <sz val="11"/>
        <color theme="1"/>
        <rFont val="Franklin Gothic Book"/>
        <family val="2"/>
        <charset val="238"/>
      </rPr>
      <t>A projektszemléletű oktatás során használja ló faji sajátosságairól tanultakat, a korcsoportok elhelyezése során figyelembe veszi az egyedek környezettel szemben támasztott igényeit úgy, hogy közben gondoskodik a minél optimálisabb és higiénikusabb elhelyezésükről a környezetvédelmi szabályok betartása mellett.</t>
    </r>
  </si>
  <si>
    <t>A ló kialakulása, háziasítása</t>
  </si>
  <si>
    <t>A környezetvédelemi szabályok figyelembevételével döntéseket hoz az egyedek elhelyezésével kapcsolatban.</t>
  </si>
  <si>
    <t>Elkötelezett a lovak higiénikus és etikus tartásának meg-valósításáért. Tudja és elfogadja, hogy az állat érző lény, és ennek megfelelően bánik vele.</t>
  </si>
  <si>
    <t>Ismeri a ló környezeti igényeit, szükségleteit, a tartási módokat.</t>
  </si>
  <si>
    <t>Gondoskodik a ló faji sajátosságának megfelelő elhelyezéséről.</t>
  </si>
  <si>
    <r>
      <t>A tananyagelemek és a deszkriptorok projektszemléletű kapcsolódása:</t>
    </r>
    <r>
      <rPr>
        <sz val="11"/>
        <color theme="1"/>
        <rFont val="Franklin Gothic Book"/>
        <family val="2"/>
        <charset val="238"/>
      </rPr>
      <t xml:space="preserve"> Egy lehetséges projektfeladat keretében ellátja a lovakat. A takarmányok szakszerű kiválasztása, minősítése és kiadagolása után egyedileg takarmányozza az állományt, majd elvégzi az istállómunkákat, kialakítja az istállórendet. </t>
    </r>
  </si>
  <si>
    <t>Megítéli a kor- és hasznosítási csoportok eltérő igényeit. A jó gazda gondosságával egyedi takarmányozást valósít meg.</t>
  </si>
  <si>
    <t>Az istállómunkát precízen, körültekintően végzi, együttműködő és szabálykövető munkája során. Gondoskodik a környezettudatos munkavégzésről. A keletkező hulladékot megfelelően kezeli.</t>
  </si>
  <si>
    <t>Ismeri az istállómunkák módját, eszközeit, a lovak takarmányozási alapelveit.</t>
  </si>
  <si>
    <t>Elvégzi az istállómunkákat, fenntartja az istállórendet. Szakszerűen takarmányozza a lovakat.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</si>
</sst>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color rgb="FFFF0000"/>
      <name val="Franklin Gothic Book"/>
      <family val="2"/>
      <charset val="238"/>
    </font>
    <font>
      <sz val="11"/>
      <name val="Franklin Gothic Book"/>
      <family val="2"/>
      <charset val="238"/>
    </font>
    <font>
      <sz val="11"/>
      <color rgb="FF000000"/>
      <name val="Franklin Gothic Book"/>
      <family val="2"/>
      <charset val="238"/>
    </font>
    <font>
      <sz val="11"/>
      <color rgb="FF00B050"/>
      <name val="Franklin Gothic Book"/>
      <family val="2"/>
      <charset val="238"/>
    </font>
  </fonts>
  <fills count="10">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FFE4B5"/>
        <bgColor indexed="64"/>
      </patternFill>
    </fill>
    <fill>
      <patternFill patternType="solid">
        <fgColor rgb="FF66B5F8"/>
        <bgColor rgb="FF66B5F8"/>
      </patternFill>
    </fill>
    <fill>
      <patternFill patternType="solid">
        <fgColor rgb="FFFFE4B5"/>
        <bgColor rgb="FFFFE4B5"/>
      </patternFill>
    </fill>
    <fill>
      <patternFill patternType="solid">
        <fgColor rgb="FFD5E9FA"/>
        <bgColor rgb="FFD5E9FA"/>
      </patternFill>
    </fill>
    <fill>
      <patternFill patternType="solid">
        <fgColor rgb="FF66B5F8"/>
        <bgColor indexed="64"/>
      </patternFill>
    </fill>
  </fills>
  <borders count="30">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67">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4" fillId="0" borderId="0" xfId="0" applyFont="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8" borderId="29" xfId="0" applyFont="1" applyFill="1" applyBorder="1" applyAlignment="1">
      <alignment horizontal="left" vertical="center" wrapText="1"/>
    </xf>
    <xf numFmtId="0" fontId="1" fillId="5" borderId="3"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6" borderId="25" xfId="0" applyFont="1" applyFill="1" applyBorder="1" applyAlignment="1">
      <alignment horizontal="justify" vertical="center" wrapText="1"/>
    </xf>
    <xf numFmtId="0" fontId="5" fillId="0" borderId="25" xfId="0" applyFont="1" applyBorder="1" applyAlignment="1">
      <alignment horizontal="justify"/>
    </xf>
    <xf numFmtId="0" fontId="5" fillId="0" borderId="26" xfId="0" applyFont="1" applyBorder="1" applyAlignment="1">
      <alignment horizontal="justify"/>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2" fillId="7" borderId="27" xfId="0" applyFont="1" applyFill="1" applyBorder="1" applyAlignment="1">
      <alignment horizontal="justify" vertical="center" wrapText="1"/>
    </xf>
    <xf numFmtId="0" fontId="5" fillId="0" borderId="25" xfId="0" applyFont="1" applyBorder="1" applyAlignment="1">
      <alignment horizontal="justify" vertical="center"/>
    </xf>
    <xf numFmtId="0" fontId="5" fillId="0" borderId="28" xfId="0" applyFont="1" applyBorder="1" applyAlignment="1">
      <alignment horizontal="justify" vertical="center"/>
    </xf>
    <xf numFmtId="0" fontId="3" fillId="4" borderId="11"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0" xfId="0" applyFont="1" applyFill="1" applyBorder="1" applyAlignment="1">
      <alignment horizontal="right" vertical="center" wrapText="1"/>
    </xf>
    <xf numFmtId="0" fontId="1" fillId="9" borderId="11" xfId="0" applyFont="1" applyFill="1" applyBorder="1" applyAlignment="1">
      <alignment horizontal="justify" vertical="center" wrapText="1"/>
    </xf>
    <xf numFmtId="0" fontId="1" fillId="9" borderId="9" xfId="0" applyFont="1" applyFill="1" applyBorder="1" applyAlignment="1">
      <alignment horizontal="justify" vertical="center" wrapText="1"/>
    </xf>
    <xf numFmtId="0" fontId="1" fillId="5" borderId="2" xfId="0" applyFont="1" applyFill="1" applyBorder="1" applyAlignment="1">
      <alignment horizontal="center" vertical="center" wrapText="1"/>
    </xf>
    <xf numFmtId="0" fontId="1" fillId="0" borderId="13" xfId="0" applyFont="1" applyBorder="1" applyAlignment="1">
      <alignment horizontal="center" vertical="center" wrapText="1"/>
    </xf>
    <xf numFmtId="0" fontId="2" fillId="5" borderId="13" xfId="0" applyFont="1" applyFill="1" applyBorder="1" applyAlignment="1">
      <alignment horizontal="justify" vertical="center" wrapText="1"/>
    </xf>
    <xf numFmtId="0" fontId="2" fillId="5" borderId="9" xfId="0" applyFont="1" applyFill="1" applyBorder="1" applyAlignment="1">
      <alignment horizontal="justify" vertical="center" wrapText="1"/>
    </xf>
    <xf numFmtId="0" fontId="2" fillId="5" borderId="12" xfId="0" applyFont="1" applyFill="1" applyBorder="1" applyAlignment="1">
      <alignment horizontal="justify" vertical="center" wrapText="1"/>
    </xf>
    <xf numFmtId="0" fontId="3" fillId="9" borderId="11" xfId="0" applyFont="1" applyFill="1" applyBorder="1" applyAlignment="1">
      <alignment horizontal="justify" vertical="center" wrapText="1"/>
    </xf>
    <xf numFmtId="0" fontId="3" fillId="9" borderId="9" xfId="0" applyFont="1" applyFill="1" applyBorder="1" applyAlignment="1">
      <alignment horizontal="justify" vertical="center" wrapText="1"/>
    </xf>
    <xf numFmtId="0" fontId="1" fillId="5" borderId="13" xfId="0" applyFont="1" applyFill="1" applyBorder="1" applyAlignment="1">
      <alignment horizontal="left" vertical="center" wrapText="1"/>
    </xf>
    <xf numFmtId="0" fontId="1" fillId="5" borderId="9" xfId="0" applyFont="1" applyFill="1" applyBorder="1" applyAlignment="1">
      <alignment horizontal="left" vertical="center" wrapText="1"/>
    </xf>
    <xf numFmtId="0" fontId="2" fillId="5" borderId="12" xfId="0" applyFont="1" applyFill="1" applyBorder="1" applyAlignment="1">
      <alignment horizontal="left" vertical="center" wrapText="1"/>
    </xf>
    <xf numFmtId="0" fontId="1" fillId="9" borderId="11" xfId="0" applyFont="1" applyFill="1" applyBorder="1" applyAlignment="1">
      <alignment horizontal="left" vertical="center" wrapText="1"/>
    </xf>
    <xf numFmtId="0" fontId="1" fillId="9" borderId="9" xfId="0" applyFont="1" applyFill="1" applyBorder="1" applyAlignment="1">
      <alignment horizontal="left" vertical="center" wrapText="1"/>
    </xf>
    <xf numFmtId="0" fontId="2" fillId="0" borderId="24" xfId="0" applyFont="1" applyBorder="1" applyAlignment="1">
      <alignment horizontal="left" vertical="center" wrapText="1"/>
    </xf>
    <xf numFmtId="0" fontId="2" fillId="0" borderId="23" xfId="0" applyFont="1" applyBorder="1" applyAlignment="1">
      <alignment horizontal="left" vertical="center" wrapText="1"/>
    </xf>
    <xf numFmtId="0" fontId="1" fillId="3" borderId="0" xfId="0" applyFont="1" applyFill="1" applyAlignment="1">
      <alignment horizontal="left" vertical="center" wrapText="1"/>
    </xf>
    <xf numFmtId="0" fontId="2" fillId="0" borderId="22" xfId="0" applyFont="1" applyBorder="1" applyAlignment="1">
      <alignment horizontal="left"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I113"/>
  <sheetViews>
    <sheetView tabSelected="1" zoomScale="85" zoomScaleNormal="85" workbookViewId="0">
      <selection activeCell="J8" sqref="J8"/>
    </sheetView>
  </sheetViews>
  <sheetFormatPr defaultColWidth="9.140625" defaultRowHeight="15.75" x14ac:dyDescent="0.25"/>
  <cols>
    <col min="1" max="1" width="12" style="3" customWidth="1"/>
    <col min="2" max="2" width="23.85546875" style="4" customWidth="1"/>
    <col min="3" max="3" width="23" style="3" customWidth="1"/>
    <col min="4" max="4" width="28.7109375" style="3" customWidth="1"/>
    <col min="5" max="5" width="24.5703125" style="3" customWidth="1"/>
    <col min="6" max="6" width="28" style="3" customWidth="1"/>
    <col min="7" max="7" width="24" style="3" customWidth="1"/>
    <col min="8" max="8" width="23.140625" style="3" customWidth="1"/>
    <col min="9" max="9" width="20.42578125" style="2" customWidth="1"/>
    <col min="10" max="16384" width="9.140625" style="2"/>
  </cols>
  <sheetData>
    <row r="1" spans="1:8" s="1" customFormat="1" ht="48" thickBot="1" x14ac:dyDescent="0.3">
      <c r="A1" s="6" t="s">
        <v>0</v>
      </c>
      <c r="B1" s="7" t="s">
        <v>1</v>
      </c>
      <c r="C1" s="8" t="s">
        <v>2</v>
      </c>
      <c r="D1" s="8" t="s">
        <v>3</v>
      </c>
      <c r="E1" s="8" t="s">
        <v>4</v>
      </c>
      <c r="F1" s="8" t="s">
        <v>5</v>
      </c>
      <c r="G1" s="9" t="s">
        <v>6</v>
      </c>
      <c r="H1" s="10" t="s">
        <v>7</v>
      </c>
    </row>
    <row r="2" spans="1:8" x14ac:dyDescent="0.25">
      <c r="A2" s="32">
        <v>1</v>
      </c>
      <c r="B2" s="16" t="s">
        <v>72</v>
      </c>
      <c r="C2" s="28" t="s">
        <v>10</v>
      </c>
      <c r="D2" s="28" t="s">
        <v>11</v>
      </c>
      <c r="E2" s="28" t="s">
        <v>12</v>
      </c>
      <c r="F2" s="28" t="s">
        <v>13</v>
      </c>
      <c r="G2" s="19" t="s">
        <v>58</v>
      </c>
      <c r="H2" s="20"/>
    </row>
    <row r="3" spans="1:8" x14ac:dyDescent="0.25">
      <c r="A3" s="33"/>
      <c r="B3" s="17"/>
      <c r="C3" s="29"/>
      <c r="D3" s="29"/>
      <c r="E3" s="29"/>
      <c r="F3" s="29"/>
      <c r="G3" s="11" t="s">
        <v>60</v>
      </c>
      <c r="H3" s="12">
        <v>2</v>
      </c>
    </row>
    <row r="4" spans="1:8" ht="16.5" thickBot="1" x14ac:dyDescent="0.3">
      <c r="A4" s="33"/>
      <c r="B4" s="17"/>
      <c r="C4" s="29"/>
      <c r="D4" s="29"/>
      <c r="E4" s="29"/>
      <c r="F4" s="29"/>
      <c r="G4" s="11" t="s">
        <v>59</v>
      </c>
      <c r="H4" s="12">
        <v>10</v>
      </c>
    </row>
    <row r="5" spans="1:8" x14ac:dyDescent="0.25">
      <c r="A5" s="33"/>
      <c r="B5" s="17"/>
      <c r="C5" s="29"/>
      <c r="D5" s="29"/>
      <c r="E5" s="29"/>
      <c r="F5" s="29"/>
      <c r="G5" s="19" t="s">
        <v>67</v>
      </c>
      <c r="H5" s="20"/>
    </row>
    <row r="6" spans="1:8" ht="47.25" x14ac:dyDescent="0.25">
      <c r="A6" s="33"/>
      <c r="B6" s="17"/>
      <c r="C6" s="29"/>
      <c r="D6" s="29"/>
      <c r="E6" s="29"/>
      <c r="F6" s="29"/>
      <c r="G6" s="11" t="s">
        <v>68</v>
      </c>
      <c r="H6" s="12">
        <v>8</v>
      </c>
    </row>
    <row r="7" spans="1:8" ht="47.25" x14ac:dyDescent="0.25">
      <c r="A7" s="33"/>
      <c r="B7" s="17"/>
      <c r="C7" s="29"/>
      <c r="D7" s="29"/>
      <c r="E7" s="29"/>
      <c r="F7" s="29"/>
      <c r="G7" s="13" t="s">
        <v>69</v>
      </c>
      <c r="H7" s="12">
        <v>3</v>
      </c>
    </row>
    <row r="8" spans="1:8" ht="31.5" x14ac:dyDescent="0.25">
      <c r="A8" s="33"/>
      <c r="B8" s="17"/>
      <c r="C8" s="29"/>
      <c r="D8" s="29"/>
      <c r="E8" s="29"/>
      <c r="F8" s="29"/>
      <c r="G8" s="11" t="s">
        <v>70</v>
      </c>
      <c r="H8" s="12">
        <v>4</v>
      </c>
    </row>
    <row r="9" spans="1:8" ht="78.75" x14ac:dyDescent="0.25">
      <c r="A9" s="33"/>
      <c r="B9" s="17"/>
      <c r="C9" s="29"/>
      <c r="D9" s="29"/>
      <c r="E9" s="29"/>
      <c r="F9" s="29"/>
      <c r="G9" s="11" t="s">
        <v>71</v>
      </c>
      <c r="H9" s="12">
        <v>6</v>
      </c>
    </row>
    <row r="10" spans="1:8" ht="16.5" thickBot="1" x14ac:dyDescent="0.3">
      <c r="A10" s="33"/>
      <c r="B10" s="17"/>
      <c r="C10" s="30"/>
      <c r="D10" s="30"/>
      <c r="E10" s="30"/>
      <c r="F10" s="30"/>
      <c r="G10" s="21" t="s">
        <v>8</v>
      </c>
      <c r="H10" s="23">
        <f>SUM(H3:H4,H6:H9)</f>
        <v>33</v>
      </c>
    </row>
    <row r="11" spans="1:8" ht="150" customHeight="1" thickBot="1" x14ac:dyDescent="0.35">
      <c r="A11" s="34"/>
      <c r="B11" s="18"/>
      <c r="C11" s="25" t="s">
        <v>79</v>
      </c>
      <c r="D11" s="26"/>
      <c r="E11" s="26"/>
      <c r="F11" s="27"/>
      <c r="G11" s="22"/>
      <c r="H11" s="24"/>
    </row>
    <row r="12" spans="1:8" x14ac:dyDescent="0.25">
      <c r="A12" s="32">
        <v>2</v>
      </c>
      <c r="B12" s="16" t="s">
        <v>72</v>
      </c>
      <c r="C12" s="28" t="s">
        <v>14</v>
      </c>
      <c r="D12" s="28" t="s">
        <v>15</v>
      </c>
      <c r="E12" s="28" t="s">
        <v>16</v>
      </c>
      <c r="F12" s="28" t="s">
        <v>17</v>
      </c>
      <c r="G12" s="19" t="s">
        <v>58</v>
      </c>
      <c r="H12" s="20"/>
    </row>
    <row r="13" spans="1:8" ht="16.5" thickBot="1" x14ac:dyDescent="0.3">
      <c r="A13" s="33"/>
      <c r="B13" s="17"/>
      <c r="C13" s="29"/>
      <c r="D13" s="29"/>
      <c r="E13" s="29"/>
      <c r="F13" s="29"/>
      <c r="G13" s="11" t="s">
        <v>59</v>
      </c>
      <c r="H13" s="12">
        <v>9</v>
      </c>
    </row>
    <row r="14" spans="1:8" x14ac:dyDescent="0.25">
      <c r="A14" s="33"/>
      <c r="B14" s="17"/>
      <c r="C14" s="29"/>
      <c r="D14" s="29"/>
      <c r="E14" s="29"/>
      <c r="F14" s="29"/>
      <c r="G14" s="19" t="s">
        <v>67</v>
      </c>
      <c r="H14" s="20"/>
    </row>
    <row r="15" spans="1:8" ht="47.25" x14ac:dyDescent="0.25">
      <c r="A15" s="33"/>
      <c r="B15" s="17"/>
      <c r="C15" s="29"/>
      <c r="D15" s="29"/>
      <c r="E15" s="29"/>
      <c r="F15" s="29"/>
      <c r="G15" s="11" t="s">
        <v>68</v>
      </c>
      <c r="H15" s="12">
        <v>8</v>
      </c>
    </row>
    <row r="16" spans="1:8" ht="47.25" x14ac:dyDescent="0.25">
      <c r="A16" s="33"/>
      <c r="B16" s="17"/>
      <c r="C16" s="29"/>
      <c r="D16" s="29"/>
      <c r="E16" s="29"/>
      <c r="F16" s="29"/>
      <c r="G16" s="11" t="s">
        <v>69</v>
      </c>
      <c r="H16" s="12">
        <v>4</v>
      </c>
    </row>
    <row r="17" spans="1:8" ht="31.5" x14ac:dyDescent="0.25">
      <c r="A17" s="33"/>
      <c r="B17" s="17"/>
      <c r="C17" s="29"/>
      <c r="D17" s="29"/>
      <c r="E17" s="29"/>
      <c r="F17" s="29"/>
      <c r="G17" s="11" t="s">
        <v>70</v>
      </c>
      <c r="H17" s="12">
        <v>4</v>
      </c>
    </row>
    <row r="18" spans="1:8" ht="78.75" x14ac:dyDescent="0.25">
      <c r="A18" s="33"/>
      <c r="B18" s="17"/>
      <c r="C18" s="29"/>
      <c r="D18" s="29"/>
      <c r="E18" s="29"/>
      <c r="F18" s="29"/>
      <c r="G18" s="11" t="s">
        <v>71</v>
      </c>
      <c r="H18" s="12">
        <v>9</v>
      </c>
    </row>
    <row r="19" spans="1:8" ht="16.5" thickBot="1" x14ac:dyDescent="0.3">
      <c r="A19" s="33"/>
      <c r="B19" s="17"/>
      <c r="C19" s="30"/>
      <c r="D19" s="30"/>
      <c r="E19" s="30"/>
      <c r="F19" s="30"/>
      <c r="G19" s="21" t="s">
        <v>8</v>
      </c>
      <c r="H19" s="23">
        <f>SUM(H13:H13,H15:H18,)</f>
        <v>34</v>
      </c>
    </row>
    <row r="20" spans="1:8" ht="150" customHeight="1" thickBot="1" x14ac:dyDescent="0.35">
      <c r="A20" s="34"/>
      <c r="B20" s="18"/>
      <c r="C20" s="25" t="s">
        <v>84</v>
      </c>
      <c r="D20" s="26"/>
      <c r="E20" s="26"/>
      <c r="F20" s="27"/>
      <c r="G20" s="22"/>
      <c r="H20" s="24"/>
    </row>
    <row r="21" spans="1:8" x14ac:dyDescent="0.25">
      <c r="A21" s="32">
        <v>3</v>
      </c>
      <c r="B21" s="16" t="s">
        <v>74</v>
      </c>
      <c r="C21" s="28" t="s">
        <v>18</v>
      </c>
      <c r="D21" s="28" t="s">
        <v>19</v>
      </c>
      <c r="E21" s="28" t="s">
        <v>20</v>
      </c>
      <c r="F21" s="28" t="s">
        <v>21</v>
      </c>
      <c r="G21" s="19" t="s">
        <v>58</v>
      </c>
      <c r="H21" s="20"/>
    </row>
    <row r="22" spans="1:8" ht="16.5" thickBot="1" x14ac:dyDescent="0.3">
      <c r="A22" s="33"/>
      <c r="B22" s="17"/>
      <c r="C22" s="29"/>
      <c r="D22" s="29"/>
      <c r="E22" s="29"/>
      <c r="F22" s="29"/>
      <c r="G22" s="11" t="s">
        <v>61</v>
      </c>
      <c r="H22" s="12">
        <v>11</v>
      </c>
    </row>
    <row r="23" spans="1:8" x14ac:dyDescent="0.25">
      <c r="A23" s="33"/>
      <c r="B23" s="17"/>
      <c r="C23" s="29"/>
      <c r="D23" s="29"/>
      <c r="E23" s="29"/>
      <c r="F23" s="29"/>
      <c r="G23" s="19" t="s">
        <v>67</v>
      </c>
      <c r="H23" s="20"/>
    </row>
    <row r="24" spans="1:8" ht="47.25" x14ac:dyDescent="0.25">
      <c r="A24" s="33"/>
      <c r="B24" s="17"/>
      <c r="C24" s="29"/>
      <c r="D24" s="29"/>
      <c r="E24" s="29"/>
      <c r="F24" s="29"/>
      <c r="G24" s="11" t="s">
        <v>68</v>
      </c>
      <c r="H24" s="12">
        <v>12</v>
      </c>
    </row>
    <row r="25" spans="1:8" ht="47.25" x14ac:dyDescent="0.25">
      <c r="A25" s="33"/>
      <c r="B25" s="17"/>
      <c r="C25" s="29"/>
      <c r="D25" s="29"/>
      <c r="E25" s="29"/>
      <c r="F25" s="29"/>
      <c r="G25" s="11" t="s">
        <v>69</v>
      </c>
      <c r="H25" s="12">
        <v>6</v>
      </c>
    </row>
    <row r="26" spans="1:8" ht="31.5" x14ac:dyDescent="0.25">
      <c r="A26" s="33"/>
      <c r="B26" s="17"/>
      <c r="C26" s="29"/>
      <c r="D26" s="29"/>
      <c r="E26" s="29"/>
      <c r="F26" s="29"/>
      <c r="G26" s="11" t="s">
        <v>70</v>
      </c>
      <c r="H26" s="12">
        <v>8</v>
      </c>
    </row>
    <row r="27" spans="1:8" ht="78.75" x14ac:dyDescent="0.25">
      <c r="A27" s="33"/>
      <c r="B27" s="17"/>
      <c r="C27" s="29"/>
      <c r="D27" s="29"/>
      <c r="E27" s="29"/>
      <c r="F27" s="29"/>
      <c r="G27" s="11" t="s">
        <v>71</v>
      </c>
      <c r="H27" s="12">
        <v>16</v>
      </c>
    </row>
    <row r="28" spans="1:8" ht="16.5" thickBot="1" x14ac:dyDescent="0.3">
      <c r="A28" s="33"/>
      <c r="B28" s="17"/>
      <c r="C28" s="30"/>
      <c r="D28" s="30"/>
      <c r="E28" s="30"/>
      <c r="F28" s="30"/>
      <c r="G28" s="21" t="s">
        <v>8</v>
      </c>
      <c r="H28" s="23">
        <f>SUM(H22:H22,H24:H27,)</f>
        <v>53</v>
      </c>
    </row>
    <row r="29" spans="1:8" ht="150" customHeight="1" thickBot="1" x14ac:dyDescent="0.35">
      <c r="A29" s="34"/>
      <c r="B29" s="18"/>
      <c r="C29" s="25" t="s">
        <v>82</v>
      </c>
      <c r="D29" s="26"/>
      <c r="E29" s="26"/>
      <c r="F29" s="27"/>
      <c r="G29" s="22"/>
      <c r="H29" s="24"/>
    </row>
    <row r="30" spans="1:8" x14ac:dyDescent="0.25">
      <c r="A30" s="32">
        <v>4</v>
      </c>
      <c r="B30" s="16" t="s">
        <v>74</v>
      </c>
      <c r="C30" s="28" t="s">
        <v>22</v>
      </c>
      <c r="D30" s="28" t="s">
        <v>23</v>
      </c>
      <c r="E30" s="28" t="s">
        <v>24</v>
      </c>
      <c r="F30" s="28" t="s">
        <v>25</v>
      </c>
      <c r="G30" s="19" t="s">
        <v>58</v>
      </c>
      <c r="H30" s="20"/>
    </row>
    <row r="31" spans="1:8" ht="16.5" thickBot="1" x14ac:dyDescent="0.3">
      <c r="A31" s="33"/>
      <c r="B31" s="17"/>
      <c r="C31" s="29"/>
      <c r="D31" s="29"/>
      <c r="E31" s="29"/>
      <c r="F31" s="29"/>
      <c r="G31" s="11" t="s">
        <v>61</v>
      </c>
      <c r="H31" s="12">
        <v>10</v>
      </c>
    </row>
    <row r="32" spans="1:8" x14ac:dyDescent="0.25">
      <c r="A32" s="33"/>
      <c r="B32" s="17"/>
      <c r="C32" s="29"/>
      <c r="D32" s="29"/>
      <c r="E32" s="29"/>
      <c r="F32" s="29"/>
      <c r="G32" s="19" t="s">
        <v>67</v>
      </c>
      <c r="H32" s="20"/>
    </row>
    <row r="33" spans="1:8" ht="47.25" x14ac:dyDescent="0.25">
      <c r="A33" s="33"/>
      <c r="B33" s="17"/>
      <c r="C33" s="29"/>
      <c r="D33" s="29"/>
      <c r="E33" s="29"/>
      <c r="F33" s="29"/>
      <c r="G33" s="11" t="s">
        <v>68</v>
      </c>
      <c r="H33" s="12">
        <v>12</v>
      </c>
    </row>
    <row r="34" spans="1:8" ht="47.25" x14ac:dyDescent="0.25">
      <c r="A34" s="33"/>
      <c r="B34" s="17"/>
      <c r="C34" s="29"/>
      <c r="D34" s="29"/>
      <c r="E34" s="29"/>
      <c r="F34" s="29"/>
      <c r="G34" s="11" t="s">
        <v>69</v>
      </c>
      <c r="H34" s="12">
        <v>6</v>
      </c>
    </row>
    <row r="35" spans="1:8" ht="31.5" x14ac:dyDescent="0.25">
      <c r="A35" s="33"/>
      <c r="B35" s="17"/>
      <c r="C35" s="29"/>
      <c r="D35" s="29"/>
      <c r="E35" s="29"/>
      <c r="F35" s="29"/>
      <c r="G35" s="11" t="s">
        <v>70</v>
      </c>
      <c r="H35" s="12">
        <v>4</v>
      </c>
    </row>
    <row r="36" spans="1:8" ht="78.75" x14ac:dyDescent="0.25">
      <c r="A36" s="33"/>
      <c r="B36" s="17"/>
      <c r="C36" s="29"/>
      <c r="D36" s="29"/>
      <c r="E36" s="29"/>
      <c r="F36" s="29"/>
      <c r="G36" s="11" t="s">
        <v>71</v>
      </c>
      <c r="H36" s="12">
        <v>8</v>
      </c>
    </row>
    <row r="37" spans="1:8" ht="16.5" thickBot="1" x14ac:dyDescent="0.3">
      <c r="A37" s="33"/>
      <c r="B37" s="17"/>
      <c r="C37" s="30"/>
      <c r="D37" s="30"/>
      <c r="E37" s="30"/>
      <c r="F37" s="30"/>
      <c r="G37" s="21" t="s">
        <v>8</v>
      </c>
      <c r="H37" s="23">
        <f>SUM(H31:H31,H33:H36)</f>
        <v>40</v>
      </c>
    </row>
    <row r="38" spans="1:8" ht="150" customHeight="1" thickBot="1" x14ac:dyDescent="0.35">
      <c r="A38" s="34"/>
      <c r="B38" s="18"/>
      <c r="C38" s="25" t="s">
        <v>85</v>
      </c>
      <c r="D38" s="26"/>
      <c r="E38" s="26"/>
      <c r="F38" s="27"/>
      <c r="G38" s="22"/>
      <c r="H38" s="24"/>
    </row>
    <row r="39" spans="1:8" x14ac:dyDescent="0.25">
      <c r="A39" s="32">
        <v>5</v>
      </c>
      <c r="B39" s="16" t="s">
        <v>76</v>
      </c>
      <c r="C39" s="28" t="s">
        <v>26</v>
      </c>
      <c r="D39" s="28" t="s">
        <v>27</v>
      </c>
      <c r="E39" s="28" t="s">
        <v>28</v>
      </c>
      <c r="F39" s="28" t="s">
        <v>29</v>
      </c>
      <c r="G39" s="19" t="s">
        <v>58</v>
      </c>
      <c r="H39" s="20"/>
    </row>
    <row r="40" spans="1:8" ht="16.5" thickBot="1" x14ac:dyDescent="0.3">
      <c r="A40" s="33"/>
      <c r="B40" s="17"/>
      <c r="C40" s="29"/>
      <c r="D40" s="29"/>
      <c r="E40" s="29"/>
      <c r="F40" s="29"/>
      <c r="G40" s="11" t="s">
        <v>62</v>
      </c>
      <c r="H40" s="12">
        <v>21</v>
      </c>
    </row>
    <row r="41" spans="1:8" x14ac:dyDescent="0.25">
      <c r="A41" s="33"/>
      <c r="B41" s="17"/>
      <c r="C41" s="29"/>
      <c r="D41" s="29"/>
      <c r="E41" s="29"/>
      <c r="F41" s="29"/>
      <c r="G41" s="19" t="s">
        <v>67</v>
      </c>
      <c r="H41" s="20"/>
    </row>
    <row r="42" spans="1:8" ht="47.25" x14ac:dyDescent="0.25">
      <c r="A42" s="33"/>
      <c r="B42" s="17"/>
      <c r="C42" s="29"/>
      <c r="D42" s="29"/>
      <c r="E42" s="29"/>
      <c r="F42" s="29"/>
      <c r="G42" s="11" t="s">
        <v>68</v>
      </c>
      <c r="H42" s="12">
        <v>24</v>
      </c>
    </row>
    <row r="43" spans="1:8" ht="47.25" x14ac:dyDescent="0.25">
      <c r="A43" s="33"/>
      <c r="B43" s="17"/>
      <c r="C43" s="29"/>
      <c r="D43" s="29"/>
      <c r="E43" s="29"/>
      <c r="F43" s="29"/>
      <c r="G43" s="11" t="s">
        <v>69</v>
      </c>
      <c r="H43" s="12">
        <v>16</v>
      </c>
    </row>
    <row r="44" spans="1:8" ht="31.5" x14ac:dyDescent="0.25">
      <c r="A44" s="33"/>
      <c r="B44" s="17"/>
      <c r="C44" s="29"/>
      <c r="D44" s="29"/>
      <c r="E44" s="29"/>
      <c r="F44" s="29"/>
      <c r="G44" s="11" t="s">
        <v>70</v>
      </c>
      <c r="H44" s="12">
        <v>16</v>
      </c>
    </row>
    <row r="45" spans="1:8" ht="78.75" x14ac:dyDescent="0.25">
      <c r="A45" s="33"/>
      <c r="B45" s="17"/>
      <c r="C45" s="29"/>
      <c r="D45" s="29"/>
      <c r="E45" s="29"/>
      <c r="F45" s="29"/>
      <c r="G45" s="11" t="s">
        <v>71</v>
      </c>
      <c r="H45" s="12">
        <v>24</v>
      </c>
    </row>
    <row r="46" spans="1:8" ht="16.5" thickBot="1" x14ac:dyDescent="0.3">
      <c r="A46" s="33"/>
      <c r="B46" s="17"/>
      <c r="C46" s="30"/>
      <c r="D46" s="30"/>
      <c r="E46" s="30"/>
      <c r="F46" s="30"/>
      <c r="G46" s="21" t="s">
        <v>8</v>
      </c>
      <c r="H46" s="23">
        <f>SUM(H40:H40,H42:H45,)</f>
        <v>101</v>
      </c>
    </row>
    <row r="47" spans="1:8" ht="150" customHeight="1" thickBot="1" x14ac:dyDescent="0.35">
      <c r="A47" s="34"/>
      <c r="B47" s="18"/>
      <c r="C47" s="25" t="s">
        <v>83</v>
      </c>
      <c r="D47" s="26"/>
      <c r="E47" s="26"/>
      <c r="F47" s="27"/>
      <c r="G47" s="22"/>
      <c r="H47" s="24"/>
    </row>
    <row r="48" spans="1:8" x14ac:dyDescent="0.25">
      <c r="A48" s="32">
        <v>6</v>
      </c>
      <c r="B48" s="16" t="s">
        <v>77</v>
      </c>
      <c r="C48" s="28" t="s">
        <v>30</v>
      </c>
      <c r="D48" s="28" t="s">
        <v>31</v>
      </c>
      <c r="E48" s="28" t="s">
        <v>32</v>
      </c>
      <c r="F48" s="28" t="s">
        <v>33</v>
      </c>
      <c r="G48" s="19" t="s">
        <v>58</v>
      </c>
      <c r="H48" s="20"/>
    </row>
    <row r="49" spans="1:8" ht="16.5" thickBot="1" x14ac:dyDescent="0.3">
      <c r="A49" s="33"/>
      <c r="B49" s="17"/>
      <c r="C49" s="29"/>
      <c r="D49" s="29"/>
      <c r="E49" s="29"/>
      <c r="F49" s="29"/>
      <c r="G49" s="11" t="s">
        <v>63</v>
      </c>
      <c r="H49" s="12">
        <v>11</v>
      </c>
    </row>
    <row r="50" spans="1:8" x14ac:dyDescent="0.25">
      <c r="A50" s="33"/>
      <c r="B50" s="17"/>
      <c r="C50" s="29"/>
      <c r="D50" s="29"/>
      <c r="E50" s="29"/>
      <c r="F50" s="29"/>
      <c r="G50" s="19" t="s">
        <v>67</v>
      </c>
      <c r="H50" s="20"/>
    </row>
    <row r="51" spans="1:8" ht="47.25" x14ac:dyDescent="0.25">
      <c r="A51" s="33"/>
      <c r="B51" s="17"/>
      <c r="C51" s="29"/>
      <c r="D51" s="29"/>
      <c r="E51" s="29"/>
      <c r="F51" s="29"/>
      <c r="G51" s="11" t="s">
        <v>68</v>
      </c>
      <c r="H51" s="12">
        <v>10</v>
      </c>
    </row>
    <row r="52" spans="1:8" ht="47.25" x14ac:dyDescent="0.25">
      <c r="A52" s="33"/>
      <c r="B52" s="17"/>
      <c r="C52" s="29"/>
      <c r="D52" s="29"/>
      <c r="E52" s="29"/>
      <c r="F52" s="29"/>
      <c r="G52" s="11" t="s">
        <v>69</v>
      </c>
      <c r="H52" s="12">
        <v>8</v>
      </c>
    </row>
    <row r="53" spans="1:8" ht="31.5" x14ac:dyDescent="0.25">
      <c r="A53" s="33"/>
      <c r="B53" s="17"/>
      <c r="C53" s="29"/>
      <c r="D53" s="29"/>
      <c r="E53" s="29"/>
      <c r="F53" s="29"/>
      <c r="G53" s="11" t="s">
        <v>70</v>
      </c>
      <c r="H53" s="12">
        <v>8</v>
      </c>
    </row>
    <row r="54" spans="1:8" ht="78.75" x14ac:dyDescent="0.25">
      <c r="A54" s="33"/>
      <c r="B54" s="17"/>
      <c r="C54" s="29"/>
      <c r="D54" s="29"/>
      <c r="E54" s="29"/>
      <c r="F54" s="29"/>
      <c r="G54" s="11" t="s">
        <v>71</v>
      </c>
      <c r="H54" s="12">
        <v>14</v>
      </c>
    </row>
    <row r="55" spans="1:8" ht="16.5" thickBot="1" x14ac:dyDescent="0.3">
      <c r="A55" s="33"/>
      <c r="B55" s="17"/>
      <c r="C55" s="30"/>
      <c r="D55" s="30"/>
      <c r="E55" s="30"/>
      <c r="F55" s="30"/>
      <c r="G55" s="21" t="s">
        <v>8</v>
      </c>
      <c r="H55" s="23">
        <f>SUM(H49:H49,H51:H54,)</f>
        <v>51</v>
      </c>
    </row>
    <row r="56" spans="1:8" ht="150" customHeight="1" thickBot="1" x14ac:dyDescent="0.35">
      <c r="A56" s="34"/>
      <c r="B56" s="18"/>
      <c r="C56" s="25" t="s">
        <v>81</v>
      </c>
      <c r="D56" s="26"/>
      <c r="E56" s="26"/>
      <c r="F56" s="27"/>
      <c r="G56" s="22"/>
      <c r="H56" s="24"/>
    </row>
    <row r="57" spans="1:8" x14ac:dyDescent="0.25">
      <c r="A57" s="32">
        <v>7</v>
      </c>
      <c r="B57" s="16" t="s">
        <v>77</v>
      </c>
      <c r="C57" s="28" t="s">
        <v>34</v>
      </c>
      <c r="D57" s="28" t="s">
        <v>35</v>
      </c>
      <c r="E57" s="28" t="s">
        <v>36</v>
      </c>
      <c r="F57" s="28" t="s">
        <v>37</v>
      </c>
      <c r="G57" s="19" t="s">
        <v>58</v>
      </c>
      <c r="H57" s="20"/>
    </row>
    <row r="58" spans="1:8" ht="16.5" thickBot="1" x14ac:dyDescent="0.3">
      <c r="A58" s="33"/>
      <c r="B58" s="17"/>
      <c r="C58" s="29"/>
      <c r="D58" s="29"/>
      <c r="E58" s="29"/>
      <c r="F58" s="29"/>
      <c r="G58" s="11" t="s">
        <v>63</v>
      </c>
      <c r="H58" s="12">
        <v>10</v>
      </c>
    </row>
    <row r="59" spans="1:8" x14ac:dyDescent="0.25">
      <c r="A59" s="33"/>
      <c r="B59" s="17"/>
      <c r="C59" s="29"/>
      <c r="D59" s="29"/>
      <c r="E59" s="29"/>
      <c r="F59" s="29"/>
      <c r="G59" s="19" t="s">
        <v>67</v>
      </c>
      <c r="H59" s="20"/>
    </row>
    <row r="60" spans="1:8" ht="47.25" x14ac:dyDescent="0.25">
      <c r="A60" s="33"/>
      <c r="B60" s="17"/>
      <c r="C60" s="29"/>
      <c r="D60" s="29"/>
      <c r="E60" s="29"/>
      <c r="F60" s="29"/>
      <c r="G60" s="11" t="s">
        <v>68</v>
      </c>
      <c r="H60" s="12">
        <v>10</v>
      </c>
    </row>
    <row r="61" spans="1:8" ht="47.25" x14ac:dyDescent="0.25">
      <c r="A61" s="33"/>
      <c r="B61" s="17"/>
      <c r="C61" s="29"/>
      <c r="D61" s="29"/>
      <c r="E61" s="29"/>
      <c r="F61" s="29"/>
      <c r="G61" s="11" t="s">
        <v>69</v>
      </c>
      <c r="H61" s="12">
        <v>4</v>
      </c>
    </row>
    <row r="62" spans="1:8" ht="31.5" x14ac:dyDescent="0.25">
      <c r="A62" s="33"/>
      <c r="B62" s="17"/>
      <c r="C62" s="29"/>
      <c r="D62" s="29"/>
      <c r="E62" s="29"/>
      <c r="F62" s="29"/>
      <c r="G62" s="11" t="s">
        <v>70</v>
      </c>
      <c r="H62" s="12">
        <v>4</v>
      </c>
    </row>
    <row r="63" spans="1:8" ht="78.75" x14ac:dyDescent="0.25">
      <c r="A63" s="33"/>
      <c r="B63" s="17"/>
      <c r="C63" s="29"/>
      <c r="D63" s="29"/>
      <c r="E63" s="29"/>
      <c r="F63" s="29"/>
      <c r="G63" s="11" t="s">
        <v>71</v>
      </c>
      <c r="H63" s="12">
        <v>6</v>
      </c>
    </row>
    <row r="64" spans="1:8" ht="16.5" thickBot="1" x14ac:dyDescent="0.3">
      <c r="A64" s="33"/>
      <c r="B64" s="17"/>
      <c r="C64" s="30"/>
      <c r="D64" s="30"/>
      <c r="E64" s="30"/>
      <c r="F64" s="30"/>
      <c r="G64" s="21" t="s">
        <v>8</v>
      </c>
      <c r="H64" s="23">
        <f>SUM(H58:H58,H60:H63,)</f>
        <v>34</v>
      </c>
    </row>
    <row r="65" spans="1:8" ht="150" customHeight="1" thickBot="1" x14ac:dyDescent="0.35">
      <c r="A65" s="34"/>
      <c r="B65" s="18"/>
      <c r="C65" s="25" t="s">
        <v>87</v>
      </c>
      <c r="D65" s="26"/>
      <c r="E65" s="26"/>
      <c r="F65" s="27"/>
      <c r="G65" s="22"/>
      <c r="H65" s="24"/>
    </row>
    <row r="66" spans="1:8" x14ac:dyDescent="0.25">
      <c r="A66" s="32">
        <v>8</v>
      </c>
      <c r="B66" s="16" t="s">
        <v>75</v>
      </c>
      <c r="C66" s="28" t="s">
        <v>38</v>
      </c>
      <c r="D66" s="28" t="s">
        <v>39</v>
      </c>
      <c r="E66" s="28" t="s">
        <v>40</v>
      </c>
      <c r="F66" s="28" t="s">
        <v>41</v>
      </c>
      <c r="G66" s="19" t="s">
        <v>58</v>
      </c>
      <c r="H66" s="20"/>
    </row>
    <row r="67" spans="1:8" ht="16.5" thickBot="1" x14ac:dyDescent="0.3">
      <c r="A67" s="33"/>
      <c r="B67" s="17"/>
      <c r="C67" s="29"/>
      <c r="D67" s="29"/>
      <c r="E67" s="29"/>
      <c r="F67" s="29"/>
      <c r="G67" s="11" t="s">
        <v>64</v>
      </c>
      <c r="H67" s="12">
        <v>17</v>
      </c>
    </row>
    <row r="68" spans="1:8" x14ac:dyDescent="0.25">
      <c r="A68" s="33"/>
      <c r="B68" s="17"/>
      <c r="C68" s="29"/>
      <c r="D68" s="29"/>
      <c r="E68" s="29"/>
      <c r="F68" s="29"/>
      <c r="G68" s="19" t="s">
        <v>67</v>
      </c>
      <c r="H68" s="20"/>
    </row>
    <row r="69" spans="1:8" ht="47.25" x14ac:dyDescent="0.25">
      <c r="A69" s="33"/>
      <c r="B69" s="17"/>
      <c r="C69" s="29"/>
      <c r="D69" s="29"/>
      <c r="E69" s="29"/>
      <c r="F69" s="29"/>
      <c r="G69" s="11" t="s">
        <v>68</v>
      </c>
      <c r="H69" s="12">
        <v>12</v>
      </c>
    </row>
    <row r="70" spans="1:8" ht="47.25" x14ac:dyDescent="0.25">
      <c r="A70" s="33"/>
      <c r="B70" s="17"/>
      <c r="C70" s="29"/>
      <c r="D70" s="29"/>
      <c r="E70" s="29"/>
      <c r="F70" s="29"/>
      <c r="G70" s="11" t="s">
        <v>69</v>
      </c>
      <c r="H70" s="12">
        <v>8</v>
      </c>
    </row>
    <row r="71" spans="1:8" ht="31.5" x14ac:dyDescent="0.25">
      <c r="A71" s="33"/>
      <c r="B71" s="17"/>
      <c r="C71" s="29"/>
      <c r="D71" s="29"/>
      <c r="E71" s="29"/>
      <c r="F71" s="29"/>
      <c r="G71" s="11" t="s">
        <v>70</v>
      </c>
      <c r="H71" s="12">
        <v>8</v>
      </c>
    </row>
    <row r="72" spans="1:8" ht="78.75" x14ac:dyDescent="0.25">
      <c r="A72" s="33"/>
      <c r="B72" s="17"/>
      <c r="C72" s="29"/>
      <c r="D72" s="29"/>
      <c r="E72" s="29"/>
      <c r="F72" s="29"/>
      <c r="G72" s="11" t="s">
        <v>71</v>
      </c>
      <c r="H72" s="12">
        <v>12</v>
      </c>
    </row>
    <row r="73" spans="1:8" ht="16.5" thickBot="1" x14ac:dyDescent="0.3">
      <c r="A73" s="33"/>
      <c r="B73" s="17"/>
      <c r="C73" s="30"/>
      <c r="D73" s="30"/>
      <c r="E73" s="30"/>
      <c r="F73" s="30"/>
      <c r="G73" s="21" t="s">
        <v>8</v>
      </c>
      <c r="H73" s="23">
        <f>SUM(H67:H67,H69:H72,)</f>
        <v>57</v>
      </c>
    </row>
    <row r="74" spans="1:8" ht="150" customHeight="1" thickBot="1" x14ac:dyDescent="0.35">
      <c r="A74" s="34"/>
      <c r="B74" s="18"/>
      <c r="C74" s="25" t="s">
        <v>88</v>
      </c>
      <c r="D74" s="26"/>
      <c r="E74" s="26"/>
      <c r="F74" s="27"/>
      <c r="G74" s="31"/>
      <c r="H74" s="24"/>
    </row>
    <row r="75" spans="1:8" x14ac:dyDescent="0.25">
      <c r="A75" s="32">
        <v>9</v>
      </c>
      <c r="B75" s="16" t="s">
        <v>75</v>
      </c>
      <c r="C75" s="28" t="s">
        <v>42</v>
      </c>
      <c r="D75" s="28" t="s">
        <v>43</v>
      </c>
      <c r="E75" s="28" t="s">
        <v>44</v>
      </c>
      <c r="F75" s="28" t="s">
        <v>45</v>
      </c>
      <c r="G75" s="19" t="s">
        <v>58</v>
      </c>
      <c r="H75" s="20"/>
    </row>
    <row r="76" spans="1:8" ht="16.5" thickBot="1" x14ac:dyDescent="0.3">
      <c r="A76" s="33"/>
      <c r="B76" s="17"/>
      <c r="C76" s="29"/>
      <c r="D76" s="29"/>
      <c r="E76" s="29"/>
      <c r="F76" s="29"/>
      <c r="G76" s="11" t="s">
        <v>64</v>
      </c>
      <c r="H76" s="12">
        <v>4</v>
      </c>
    </row>
    <row r="77" spans="1:8" x14ac:dyDescent="0.25">
      <c r="A77" s="33"/>
      <c r="B77" s="17"/>
      <c r="C77" s="29"/>
      <c r="D77" s="29"/>
      <c r="E77" s="29"/>
      <c r="F77" s="29"/>
      <c r="G77" s="19" t="s">
        <v>67</v>
      </c>
      <c r="H77" s="20"/>
    </row>
    <row r="78" spans="1:8" ht="47.25" x14ac:dyDescent="0.25">
      <c r="A78" s="33"/>
      <c r="B78" s="17"/>
      <c r="C78" s="29"/>
      <c r="D78" s="29"/>
      <c r="E78" s="29"/>
      <c r="F78" s="29"/>
      <c r="G78" s="11" t="s">
        <v>68</v>
      </c>
      <c r="H78" s="12">
        <v>12</v>
      </c>
    </row>
    <row r="79" spans="1:8" ht="47.25" x14ac:dyDescent="0.25">
      <c r="A79" s="33"/>
      <c r="B79" s="17"/>
      <c r="C79" s="29"/>
      <c r="D79" s="29"/>
      <c r="E79" s="29"/>
      <c r="F79" s="29"/>
      <c r="G79" s="11" t="s">
        <v>69</v>
      </c>
      <c r="H79" s="12">
        <v>8</v>
      </c>
    </row>
    <row r="80" spans="1:8" ht="31.5" x14ac:dyDescent="0.25">
      <c r="A80" s="33"/>
      <c r="B80" s="17"/>
      <c r="C80" s="29"/>
      <c r="D80" s="29"/>
      <c r="E80" s="29"/>
      <c r="F80" s="29"/>
      <c r="G80" s="11" t="s">
        <v>70</v>
      </c>
      <c r="H80" s="12">
        <v>8</v>
      </c>
    </row>
    <row r="81" spans="1:8" ht="78.75" x14ac:dyDescent="0.25">
      <c r="A81" s="33"/>
      <c r="B81" s="17"/>
      <c r="C81" s="29"/>
      <c r="D81" s="29"/>
      <c r="E81" s="29"/>
      <c r="F81" s="29"/>
      <c r="G81" s="11" t="s">
        <v>71</v>
      </c>
      <c r="H81" s="12">
        <v>12</v>
      </c>
    </row>
    <row r="82" spans="1:8" ht="16.5" thickBot="1" x14ac:dyDescent="0.3">
      <c r="A82" s="33"/>
      <c r="B82" s="17"/>
      <c r="C82" s="30"/>
      <c r="D82" s="30"/>
      <c r="E82" s="30"/>
      <c r="F82" s="30"/>
      <c r="G82" s="21" t="s">
        <v>8</v>
      </c>
      <c r="H82" s="23">
        <f>SUM(H76:H76,H78:H81,)</f>
        <v>44</v>
      </c>
    </row>
    <row r="83" spans="1:8" ht="150" customHeight="1" thickBot="1" x14ac:dyDescent="0.35">
      <c r="A83" s="34"/>
      <c r="B83" s="18"/>
      <c r="C83" s="25" t="s">
        <v>86</v>
      </c>
      <c r="D83" s="26"/>
      <c r="E83" s="26"/>
      <c r="F83" s="27"/>
      <c r="G83" s="22"/>
      <c r="H83" s="24"/>
    </row>
    <row r="84" spans="1:8" x14ac:dyDescent="0.25">
      <c r="A84" s="32">
        <v>10</v>
      </c>
      <c r="B84" s="16" t="s">
        <v>73</v>
      </c>
      <c r="C84" s="28" t="s">
        <v>46</v>
      </c>
      <c r="D84" s="28" t="s">
        <v>47</v>
      </c>
      <c r="E84" s="28" t="s">
        <v>48</v>
      </c>
      <c r="F84" s="28" t="s">
        <v>49</v>
      </c>
      <c r="G84" s="19" t="s">
        <v>58</v>
      </c>
      <c r="H84" s="20"/>
    </row>
    <row r="85" spans="1:8" ht="16.5" thickBot="1" x14ac:dyDescent="0.3">
      <c r="A85" s="33"/>
      <c r="B85" s="17"/>
      <c r="C85" s="29"/>
      <c r="D85" s="29"/>
      <c r="E85" s="29"/>
      <c r="F85" s="29"/>
      <c r="G85" s="11" t="s">
        <v>65</v>
      </c>
      <c r="H85" s="12">
        <v>8</v>
      </c>
    </row>
    <row r="86" spans="1:8" x14ac:dyDescent="0.25">
      <c r="A86" s="33"/>
      <c r="B86" s="17"/>
      <c r="C86" s="29"/>
      <c r="D86" s="29"/>
      <c r="E86" s="29"/>
      <c r="F86" s="29"/>
      <c r="G86" s="19" t="s">
        <v>67</v>
      </c>
      <c r="H86" s="20"/>
    </row>
    <row r="87" spans="1:8" ht="47.25" x14ac:dyDescent="0.25">
      <c r="A87" s="33"/>
      <c r="B87" s="17"/>
      <c r="C87" s="29"/>
      <c r="D87" s="29"/>
      <c r="E87" s="29"/>
      <c r="F87" s="29"/>
      <c r="G87" s="11" t="s">
        <v>68</v>
      </c>
      <c r="H87" s="12">
        <v>10</v>
      </c>
    </row>
    <row r="88" spans="1:8" ht="47.25" x14ac:dyDescent="0.25">
      <c r="A88" s="33"/>
      <c r="B88" s="17"/>
      <c r="C88" s="29"/>
      <c r="D88" s="29"/>
      <c r="E88" s="29"/>
      <c r="F88" s="29"/>
      <c r="G88" s="11" t="s">
        <v>69</v>
      </c>
      <c r="H88" s="12">
        <v>4</v>
      </c>
    </row>
    <row r="89" spans="1:8" ht="31.5" x14ac:dyDescent="0.25">
      <c r="A89" s="33"/>
      <c r="B89" s="17"/>
      <c r="C89" s="29"/>
      <c r="D89" s="29"/>
      <c r="E89" s="29"/>
      <c r="F89" s="29"/>
      <c r="G89" s="11" t="s">
        <v>70</v>
      </c>
      <c r="H89" s="12">
        <v>4</v>
      </c>
    </row>
    <row r="90" spans="1:8" ht="78.75" x14ac:dyDescent="0.25">
      <c r="A90" s="33"/>
      <c r="B90" s="17"/>
      <c r="C90" s="29"/>
      <c r="D90" s="29"/>
      <c r="E90" s="29"/>
      <c r="F90" s="29"/>
      <c r="G90" s="11" t="s">
        <v>71</v>
      </c>
      <c r="H90" s="12">
        <v>8</v>
      </c>
    </row>
    <row r="91" spans="1:8" ht="16.5" thickBot="1" x14ac:dyDescent="0.3">
      <c r="A91" s="33"/>
      <c r="B91" s="17"/>
      <c r="C91" s="30"/>
      <c r="D91" s="30"/>
      <c r="E91" s="30"/>
      <c r="F91" s="30"/>
      <c r="G91" s="21" t="s">
        <v>8</v>
      </c>
      <c r="H91" s="23">
        <f>SUM(H85:H85,H87:H90,)</f>
        <v>34</v>
      </c>
    </row>
    <row r="92" spans="1:8" ht="150" customHeight="1" thickBot="1" x14ac:dyDescent="0.35">
      <c r="A92" s="34"/>
      <c r="B92" s="18"/>
      <c r="C92" s="25" t="s">
        <v>80</v>
      </c>
      <c r="D92" s="26"/>
      <c r="E92" s="26"/>
      <c r="F92" s="27"/>
      <c r="G92" s="22"/>
      <c r="H92" s="24"/>
    </row>
    <row r="93" spans="1:8" x14ac:dyDescent="0.25">
      <c r="A93" s="32">
        <v>11</v>
      </c>
      <c r="B93" s="16" t="s">
        <v>73</v>
      </c>
      <c r="C93" s="28" t="s">
        <v>50</v>
      </c>
      <c r="D93" s="28" t="s">
        <v>51</v>
      </c>
      <c r="E93" s="28" t="s">
        <v>52</v>
      </c>
      <c r="F93" s="28" t="s">
        <v>53</v>
      </c>
      <c r="G93" s="19" t="s">
        <v>58</v>
      </c>
      <c r="H93" s="20"/>
    </row>
    <row r="94" spans="1:8" ht="16.5" thickBot="1" x14ac:dyDescent="0.3">
      <c r="A94" s="33"/>
      <c r="B94" s="17"/>
      <c r="C94" s="29"/>
      <c r="D94" s="29"/>
      <c r="E94" s="29"/>
      <c r="F94" s="29"/>
      <c r="G94" s="11" t="s">
        <v>65</v>
      </c>
      <c r="H94" s="12">
        <v>13</v>
      </c>
    </row>
    <row r="95" spans="1:8" x14ac:dyDescent="0.25">
      <c r="A95" s="33"/>
      <c r="B95" s="17"/>
      <c r="C95" s="29"/>
      <c r="D95" s="29"/>
      <c r="E95" s="29"/>
      <c r="F95" s="29"/>
      <c r="G95" s="19" t="s">
        <v>67</v>
      </c>
      <c r="H95" s="20"/>
    </row>
    <row r="96" spans="1:8" ht="47.25" x14ac:dyDescent="0.25">
      <c r="A96" s="33"/>
      <c r="B96" s="17"/>
      <c r="C96" s="29"/>
      <c r="D96" s="29"/>
      <c r="E96" s="29"/>
      <c r="F96" s="29"/>
      <c r="G96" s="11" t="s">
        <v>68</v>
      </c>
      <c r="H96" s="12">
        <v>10</v>
      </c>
    </row>
    <row r="97" spans="1:9" ht="47.25" x14ac:dyDescent="0.25">
      <c r="A97" s="33"/>
      <c r="B97" s="17"/>
      <c r="C97" s="29"/>
      <c r="D97" s="29"/>
      <c r="E97" s="29"/>
      <c r="F97" s="29"/>
      <c r="G97" s="11" t="s">
        <v>69</v>
      </c>
      <c r="H97" s="12">
        <v>4</v>
      </c>
    </row>
    <row r="98" spans="1:9" ht="31.5" x14ac:dyDescent="0.25">
      <c r="A98" s="33"/>
      <c r="B98" s="17"/>
      <c r="C98" s="29"/>
      <c r="D98" s="29"/>
      <c r="E98" s="29"/>
      <c r="F98" s="29"/>
      <c r="G98" s="11" t="s">
        <v>70</v>
      </c>
      <c r="H98" s="12">
        <v>4</v>
      </c>
    </row>
    <row r="99" spans="1:9" ht="78.75" x14ac:dyDescent="0.25">
      <c r="A99" s="33"/>
      <c r="B99" s="17"/>
      <c r="C99" s="29"/>
      <c r="D99" s="29"/>
      <c r="E99" s="29"/>
      <c r="F99" s="29"/>
      <c r="G99" s="11" t="s">
        <v>71</v>
      </c>
      <c r="H99" s="12">
        <v>12</v>
      </c>
    </row>
    <row r="100" spans="1:9" ht="16.5" thickBot="1" x14ac:dyDescent="0.3">
      <c r="A100" s="33"/>
      <c r="B100" s="17"/>
      <c r="C100" s="30"/>
      <c r="D100" s="30"/>
      <c r="E100" s="30"/>
      <c r="F100" s="30"/>
      <c r="G100" s="21" t="s">
        <v>8</v>
      </c>
      <c r="H100" s="23">
        <f>SUM(H94:H94,H96:H99,)</f>
        <v>43</v>
      </c>
    </row>
    <row r="101" spans="1:9" ht="150" customHeight="1" thickBot="1" x14ac:dyDescent="0.35">
      <c r="A101" s="34"/>
      <c r="B101" s="18"/>
      <c r="C101" s="25" t="s">
        <v>89</v>
      </c>
      <c r="D101" s="26"/>
      <c r="E101" s="26"/>
      <c r="F101" s="27"/>
      <c r="G101" s="22"/>
      <c r="H101" s="24"/>
    </row>
    <row r="102" spans="1:9" x14ac:dyDescent="0.25">
      <c r="A102" s="32">
        <v>12</v>
      </c>
      <c r="B102" s="16" t="s">
        <v>78</v>
      </c>
      <c r="C102" s="28" t="s">
        <v>54</v>
      </c>
      <c r="D102" s="28" t="s">
        <v>55</v>
      </c>
      <c r="E102" s="28" t="s">
        <v>56</v>
      </c>
      <c r="F102" s="28" t="s">
        <v>57</v>
      </c>
      <c r="G102" s="19" t="s">
        <v>58</v>
      </c>
      <c r="H102" s="20"/>
    </row>
    <row r="103" spans="1:9" ht="32.25" thickBot="1" x14ac:dyDescent="0.3">
      <c r="A103" s="33"/>
      <c r="B103" s="17"/>
      <c r="C103" s="29"/>
      <c r="D103" s="29"/>
      <c r="E103" s="29"/>
      <c r="F103" s="29"/>
      <c r="G103" s="11" t="s">
        <v>66</v>
      </c>
      <c r="H103" s="12">
        <v>18</v>
      </c>
    </row>
    <row r="104" spans="1:9" x14ac:dyDescent="0.25">
      <c r="A104" s="33"/>
      <c r="B104" s="17"/>
      <c r="C104" s="29"/>
      <c r="D104" s="29"/>
      <c r="E104" s="29"/>
      <c r="F104" s="29"/>
      <c r="G104" s="19" t="s">
        <v>67</v>
      </c>
      <c r="H104" s="20"/>
    </row>
    <row r="105" spans="1:9" ht="47.25" x14ac:dyDescent="0.25">
      <c r="A105" s="33"/>
      <c r="B105" s="17"/>
      <c r="C105" s="29"/>
      <c r="D105" s="29"/>
      <c r="E105" s="29"/>
      <c r="F105" s="29"/>
      <c r="G105" s="11" t="s">
        <v>68</v>
      </c>
      <c r="H105" s="12">
        <v>4</v>
      </c>
    </row>
    <row r="106" spans="1:9" ht="47.25" x14ac:dyDescent="0.25">
      <c r="A106" s="33"/>
      <c r="B106" s="17"/>
      <c r="C106" s="29"/>
      <c r="D106" s="29"/>
      <c r="E106" s="29"/>
      <c r="F106" s="29"/>
      <c r="G106" s="11" t="s">
        <v>69</v>
      </c>
      <c r="H106" s="12">
        <v>4</v>
      </c>
    </row>
    <row r="107" spans="1:9" ht="31.5" x14ac:dyDescent="0.25">
      <c r="A107" s="33"/>
      <c r="B107" s="17"/>
      <c r="C107" s="29"/>
      <c r="D107" s="29"/>
      <c r="E107" s="29"/>
      <c r="F107" s="29"/>
      <c r="G107" s="11" t="s">
        <v>70</v>
      </c>
      <c r="H107" s="12">
        <v>4</v>
      </c>
    </row>
    <row r="108" spans="1:9" ht="78.75" x14ac:dyDescent="0.25">
      <c r="A108" s="33"/>
      <c r="B108" s="17"/>
      <c r="C108" s="29"/>
      <c r="D108" s="29"/>
      <c r="E108" s="29"/>
      <c r="F108" s="29"/>
      <c r="G108" s="11" t="s">
        <v>71</v>
      </c>
      <c r="H108" s="12">
        <v>4</v>
      </c>
    </row>
    <row r="109" spans="1:9" ht="16.5" thickBot="1" x14ac:dyDescent="0.3">
      <c r="A109" s="33"/>
      <c r="B109" s="17"/>
      <c r="C109" s="30"/>
      <c r="D109" s="30"/>
      <c r="E109" s="30"/>
      <c r="F109" s="30"/>
      <c r="G109" s="21" t="s">
        <v>8</v>
      </c>
      <c r="H109" s="23">
        <f>SUM(H103:H103,H105:H108,)</f>
        <v>34</v>
      </c>
    </row>
    <row r="110" spans="1:9" ht="150" customHeight="1" thickBot="1" x14ac:dyDescent="0.35">
      <c r="A110" s="34"/>
      <c r="B110" s="18"/>
      <c r="C110" s="25" t="s">
        <v>90</v>
      </c>
      <c r="D110" s="26"/>
      <c r="E110" s="26"/>
      <c r="F110" s="27"/>
      <c r="G110" s="22"/>
      <c r="H110" s="24"/>
    </row>
    <row r="111" spans="1:9" ht="16.5" thickBot="1" x14ac:dyDescent="0.3">
      <c r="A111" s="35" t="s">
        <v>91</v>
      </c>
      <c r="B111" s="36"/>
      <c r="C111" s="36"/>
      <c r="D111" s="36"/>
      <c r="E111" s="37"/>
      <c r="F111" s="38">
        <f>H109+H100+H91+H82+H73+H64+H55+H46+H37+H28+H19+H10</f>
        <v>558</v>
      </c>
      <c r="G111" s="39"/>
      <c r="H111" s="40"/>
    </row>
    <row r="112" spans="1:9" ht="249.95" customHeight="1" thickBot="1" x14ac:dyDescent="0.3">
      <c r="A112" s="41" t="s">
        <v>9</v>
      </c>
      <c r="B112" s="42"/>
      <c r="C112" s="43" t="s">
        <v>92</v>
      </c>
      <c r="D112" s="44"/>
      <c r="E112" s="44"/>
      <c r="F112" s="45"/>
      <c r="G112" s="14" t="s">
        <v>94</v>
      </c>
      <c r="H112" s="15" t="s">
        <v>96</v>
      </c>
      <c r="I112" s="5"/>
    </row>
    <row r="113" spans="1:8" ht="249.95" customHeight="1" thickBot="1" x14ac:dyDescent="0.3">
      <c r="A113" s="41" t="s">
        <v>9</v>
      </c>
      <c r="B113" s="42"/>
      <c r="C113" s="43" t="s">
        <v>93</v>
      </c>
      <c r="D113" s="44"/>
      <c r="E113" s="44"/>
      <c r="F113" s="45"/>
      <c r="G113" s="14" t="s">
        <v>95</v>
      </c>
      <c r="H113" s="15" t="s">
        <v>97</v>
      </c>
    </row>
  </sheetData>
  <sheetProtection algorithmName="SHA-512" hashValue="XX3GMAw4n1QYZUwPy04DrJD5jaQilOOOhx+Ux5ehfWaDrtJc+txZ++J3gGf4Gq5JsUGEZuZfwwKY0T79vQqQ/A==" saltValue="MPWaJ1EL6Y0vhWZ0RI9RRA==" spinCount="100000" sheet="1" formatCells="0" formatColumns="0" formatRows="0" insertColumns="0" insertRows="0" insertHyperlinks="0" sort="0" autoFilter="0"/>
  <autoFilter ref="A1:H449" xr:uid="{00000000-0009-0000-0000-000000000000}"/>
  <mergeCells count="138">
    <mergeCell ref="H28:H29"/>
    <mergeCell ref="C29:F29"/>
    <mergeCell ref="C21:C28"/>
    <mergeCell ref="D21:D28"/>
    <mergeCell ref="E21:E28"/>
    <mergeCell ref="F21:F28"/>
    <mergeCell ref="D84:D91"/>
    <mergeCell ref="A113:B113"/>
    <mergeCell ref="C113:F113"/>
    <mergeCell ref="B30:B38"/>
    <mergeCell ref="G30:H30"/>
    <mergeCell ref="G32:H32"/>
    <mergeCell ref="G37:G38"/>
    <mergeCell ref="H37:H38"/>
    <mergeCell ref="C38:F38"/>
    <mergeCell ref="C30:C37"/>
    <mergeCell ref="D30:D37"/>
    <mergeCell ref="E30:E37"/>
    <mergeCell ref="F30:F37"/>
    <mergeCell ref="B21:B29"/>
    <mergeCell ref="G21:H21"/>
    <mergeCell ref="G23:H23"/>
    <mergeCell ref="G28:G29"/>
    <mergeCell ref="B39:B47"/>
    <mergeCell ref="A111:E111"/>
    <mergeCell ref="F111:H111"/>
    <mergeCell ref="A112:B112"/>
    <mergeCell ref="C112:F112"/>
    <mergeCell ref="G100:G101"/>
    <mergeCell ref="H100:H101"/>
    <mergeCell ref="C101:F101"/>
    <mergeCell ref="B102:B110"/>
    <mergeCell ref="G102:H102"/>
    <mergeCell ref="G104:H104"/>
    <mergeCell ref="G109:G110"/>
    <mergeCell ref="H109:H110"/>
    <mergeCell ref="C110:F110"/>
    <mergeCell ref="C102:C109"/>
    <mergeCell ref="D102:D109"/>
    <mergeCell ref="E102:E109"/>
    <mergeCell ref="F102:F109"/>
    <mergeCell ref="B12:B20"/>
    <mergeCell ref="G12:H12"/>
    <mergeCell ref="G14:H14"/>
    <mergeCell ref="G19:G20"/>
    <mergeCell ref="H19:H20"/>
    <mergeCell ref="C20:F20"/>
    <mergeCell ref="C12:C19"/>
    <mergeCell ref="D12:D19"/>
    <mergeCell ref="E12:E19"/>
    <mergeCell ref="F12:F19"/>
    <mergeCell ref="B2:B11"/>
    <mergeCell ref="G2:H2"/>
    <mergeCell ref="G5:H5"/>
    <mergeCell ref="G10:G11"/>
    <mergeCell ref="H10:H11"/>
    <mergeCell ref="C11:F11"/>
    <mergeCell ref="C2:C10"/>
    <mergeCell ref="D2:D10"/>
    <mergeCell ref="E2:E10"/>
    <mergeCell ref="F2:F10"/>
    <mergeCell ref="A2:A11"/>
    <mergeCell ref="A12:A20"/>
    <mergeCell ref="A21:A29"/>
    <mergeCell ref="A93:A101"/>
    <mergeCell ref="A102:A110"/>
    <mergeCell ref="A30:A38"/>
    <mergeCell ref="A39:A47"/>
    <mergeCell ref="A48:A56"/>
    <mergeCell ref="A57:A65"/>
    <mergeCell ref="A66:A74"/>
    <mergeCell ref="A75:A83"/>
    <mergeCell ref="A84:A92"/>
    <mergeCell ref="G39:H39"/>
    <mergeCell ref="G41:H41"/>
    <mergeCell ref="G46:G47"/>
    <mergeCell ref="H46:H47"/>
    <mergeCell ref="C47:F47"/>
    <mergeCell ref="C39:C46"/>
    <mergeCell ref="D39:D46"/>
    <mergeCell ref="E39:E46"/>
    <mergeCell ref="F39:F46"/>
    <mergeCell ref="B48:B56"/>
    <mergeCell ref="G48:H48"/>
    <mergeCell ref="G50:H50"/>
    <mergeCell ref="G55:G56"/>
    <mergeCell ref="H55:H56"/>
    <mergeCell ref="C56:F56"/>
    <mergeCell ref="C48:C55"/>
    <mergeCell ref="D48:D55"/>
    <mergeCell ref="E48:E55"/>
    <mergeCell ref="F48:F55"/>
    <mergeCell ref="B57:B65"/>
    <mergeCell ref="G57:H57"/>
    <mergeCell ref="G59:H59"/>
    <mergeCell ref="G64:G65"/>
    <mergeCell ref="H64:H65"/>
    <mergeCell ref="C65:F65"/>
    <mergeCell ref="C57:C64"/>
    <mergeCell ref="D57:D64"/>
    <mergeCell ref="E57:E64"/>
    <mergeCell ref="F57:F64"/>
    <mergeCell ref="B66:B74"/>
    <mergeCell ref="G66:H66"/>
    <mergeCell ref="G68:H68"/>
    <mergeCell ref="G73:G74"/>
    <mergeCell ref="H73:H74"/>
    <mergeCell ref="C74:F74"/>
    <mergeCell ref="C66:C73"/>
    <mergeCell ref="D66:D73"/>
    <mergeCell ref="E66:E73"/>
    <mergeCell ref="F66:F73"/>
    <mergeCell ref="B75:B83"/>
    <mergeCell ref="G75:H75"/>
    <mergeCell ref="G77:H77"/>
    <mergeCell ref="G82:G83"/>
    <mergeCell ref="H82:H83"/>
    <mergeCell ref="C83:F83"/>
    <mergeCell ref="C75:C82"/>
    <mergeCell ref="D75:D82"/>
    <mergeCell ref="E75:E82"/>
    <mergeCell ref="F75:F82"/>
    <mergeCell ref="B84:B92"/>
    <mergeCell ref="B93:B101"/>
    <mergeCell ref="G84:H84"/>
    <mergeCell ref="G86:H86"/>
    <mergeCell ref="G91:G92"/>
    <mergeCell ref="H91:H92"/>
    <mergeCell ref="C92:F92"/>
    <mergeCell ref="G93:H93"/>
    <mergeCell ref="G95:H95"/>
    <mergeCell ref="C84:C91"/>
    <mergeCell ref="E84:E91"/>
    <mergeCell ref="F84:F91"/>
    <mergeCell ref="C93:C100"/>
    <mergeCell ref="D93:D100"/>
    <mergeCell ref="E93:E100"/>
    <mergeCell ref="F93:F100"/>
  </mergeCells>
  <pageMargins left="0.7" right="0.7" top="0.75" bottom="0.75" header="0.3" footer="0.3"/>
  <pageSetup paperSize="9"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3C573-4829-4230-8A77-8C4ACF75C25B}">
  <dimension ref="A1:I71"/>
  <sheetViews>
    <sheetView zoomScale="85" zoomScaleNormal="85" workbookViewId="0">
      <selection activeCell="K9" sqref="K9"/>
    </sheetView>
  </sheetViews>
  <sheetFormatPr defaultColWidth="9.140625" defaultRowHeight="15.75" x14ac:dyDescent="0.25"/>
  <cols>
    <col min="1" max="1" width="12" style="3" customWidth="1"/>
    <col min="2" max="2" width="24.140625" style="4" customWidth="1"/>
    <col min="3" max="3" width="23" style="3" customWidth="1"/>
    <col min="4" max="4" width="28.7109375" style="3" customWidth="1"/>
    <col min="5" max="5" width="24.5703125" style="3" customWidth="1"/>
    <col min="6" max="6" width="28" style="3" customWidth="1"/>
    <col min="7" max="7" width="24" style="3" customWidth="1"/>
    <col min="8" max="8" width="23.140625" style="3" customWidth="1"/>
    <col min="9" max="9" width="29.5703125" style="2" customWidth="1"/>
    <col min="10" max="16384" width="9.140625" style="2"/>
  </cols>
  <sheetData>
    <row r="1" spans="1:8" s="1" customFormat="1" ht="48" thickBot="1" x14ac:dyDescent="0.3">
      <c r="A1" s="6" t="s">
        <v>0</v>
      </c>
      <c r="B1" s="7" t="s">
        <v>1</v>
      </c>
      <c r="C1" s="8" t="s">
        <v>2</v>
      </c>
      <c r="D1" s="8" t="s">
        <v>3</v>
      </c>
      <c r="E1" s="8" t="s">
        <v>4</v>
      </c>
      <c r="F1" s="8" t="s">
        <v>5</v>
      </c>
      <c r="G1" s="9" t="s">
        <v>6</v>
      </c>
      <c r="H1" s="10" t="s">
        <v>7</v>
      </c>
    </row>
    <row r="2" spans="1:8" ht="15.75" customHeight="1" x14ac:dyDescent="0.25">
      <c r="A2" s="32">
        <v>1</v>
      </c>
      <c r="B2" s="16" t="s">
        <v>541</v>
      </c>
      <c r="C2" s="28" t="s">
        <v>566</v>
      </c>
      <c r="D2" s="28" t="s">
        <v>565</v>
      </c>
      <c r="E2" s="28" t="s">
        <v>564</v>
      </c>
      <c r="F2" s="28" t="s">
        <v>563</v>
      </c>
      <c r="G2" s="19" t="s">
        <v>544</v>
      </c>
      <c r="H2" s="20"/>
    </row>
    <row r="3" spans="1:8" ht="32.450000000000003" customHeight="1" x14ac:dyDescent="0.25">
      <c r="A3" s="33"/>
      <c r="B3" s="17"/>
      <c r="C3" s="29"/>
      <c r="D3" s="29"/>
      <c r="E3" s="29"/>
      <c r="F3" s="29"/>
      <c r="G3" s="11" t="s">
        <v>552</v>
      </c>
      <c r="H3" s="12">
        <v>3</v>
      </c>
    </row>
    <row r="4" spans="1:8" ht="31.15" customHeight="1" thickBot="1" x14ac:dyDescent="0.3">
      <c r="A4" s="33"/>
      <c r="B4" s="17"/>
      <c r="C4" s="29"/>
      <c r="D4" s="29"/>
      <c r="E4" s="29"/>
      <c r="F4" s="29"/>
      <c r="G4" s="11" t="s">
        <v>562</v>
      </c>
      <c r="H4" s="12">
        <v>3</v>
      </c>
    </row>
    <row r="5" spans="1:8" ht="45" customHeight="1" x14ac:dyDescent="0.25">
      <c r="A5" s="33"/>
      <c r="B5" s="17"/>
      <c r="C5" s="29"/>
      <c r="D5" s="29"/>
      <c r="E5" s="29"/>
      <c r="F5" s="29"/>
      <c r="G5" s="19" t="s">
        <v>561</v>
      </c>
      <c r="H5" s="20"/>
    </row>
    <row r="6" spans="1:8" ht="15" customHeight="1" x14ac:dyDescent="0.25">
      <c r="A6" s="33"/>
      <c r="B6" s="17"/>
      <c r="C6" s="29"/>
      <c r="D6" s="29"/>
      <c r="E6" s="29"/>
      <c r="F6" s="29"/>
      <c r="G6" s="11" t="s">
        <v>375</v>
      </c>
      <c r="H6" s="12">
        <v>3</v>
      </c>
    </row>
    <row r="7" spans="1:8" ht="15" customHeight="1" x14ac:dyDescent="0.25">
      <c r="A7" s="33"/>
      <c r="B7" s="17"/>
      <c r="C7" s="29"/>
      <c r="D7" s="29"/>
      <c r="E7" s="29"/>
      <c r="F7" s="29"/>
      <c r="G7" s="11" t="s">
        <v>173</v>
      </c>
      <c r="H7" s="12">
        <v>5</v>
      </c>
    </row>
    <row r="8" spans="1:8" ht="28.9" customHeight="1" thickBot="1" x14ac:dyDescent="0.3">
      <c r="A8" s="33"/>
      <c r="B8" s="17"/>
      <c r="C8" s="29"/>
      <c r="D8" s="29"/>
      <c r="E8" s="29"/>
      <c r="F8" s="29"/>
      <c r="G8" s="11" t="s">
        <v>398</v>
      </c>
      <c r="H8" s="12">
        <v>5</v>
      </c>
    </row>
    <row r="9" spans="1:8" ht="15" customHeight="1" x14ac:dyDescent="0.25">
      <c r="A9" s="33"/>
      <c r="B9" s="17"/>
      <c r="C9" s="29"/>
      <c r="D9" s="29"/>
      <c r="E9" s="29"/>
      <c r="F9" s="29"/>
      <c r="G9" s="19" t="s">
        <v>142</v>
      </c>
      <c r="H9" s="20"/>
    </row>
    <row r="10" spans="1:8" ht="15" customHeight="1" x14ac:dyDescent="0.25">
      <c r="A10" s="33"/>
      <c r="B10" s="17"/>
      <c r="C10" s="29"/>
      <c r="D10" s="29"/>
      <c r="E10" s="29"/>
      <c r="F10" s="29"/>
      <c r="G10" s="11" t="s">
        <v>560</v>
      </c>
      <c r="H10" s="12">
        <v>3</v>
      </c>
    </row>
    <row r="11" spans="1:8" ht="16.5" thickBot="1" x14ac:dyDescent="0.3">
      <c r="A11" s="33"/>
      <c r="B11" s="17"/>
      <c r="C11" s="30"/>
      <c r="D11" s="30"/>
      <c r="E11" s="30"/>
      <c r="F11" s="30"/>
      <c r="G11" s="21" t="s">
        <v>8</v>
      </c>
      <c r="H11" s="23">
        <f>SUM(H3:H4,H6:H8,H10:H10,)</f>
        <v>22</v>
      </c>
    </row>
    <row r="12" spans="1:8" ht="150" customHeight="1" thickBot="1" x14ac:dyDescent="0.3">
      <c r="A12" s="34"/>
      <c r="B12" s="18"/>
      <c r="C12" s="50" t="s">
        <v>559</v>
      </c>
      <c r="D12" s="50"/>
      <c r="E12" s="50"/>
      <c r="F12" s="49"/>
      <c r="G12" s="22"/>
      <c r="H12" s="24"/>
    </row>
    <row r="13" spans="1:8" ht="45.75" customHeight="1" x14ac:dyDescent="0.25">
      <c r="A13" s="32">
        <v>2</v>
      </c>
      <c r="B13" s="16" t="s">
        <v>541</v>
      </c>
      <c r="C13" s="28" t="s">
        <v>558</v>
      </c>
      <c r="D13" s="28" t="s">
        <v>557</v>
      </c>
      <c r="E13" s="28" t="s">
        <v>556</v>
      </c>
      <c r="F13" s="28" t="s">
        <v>555</v>
      </c>
      <c r="G13" s="19" t="s">
        <v>554</v>
      </c>
      <c r="H13" s="20"/>
    </row>
    <row r="14" spans="1:8" ht="16.5" thickBot="1" x14ac:dyDescent="0.3">
      <c r="A14" s="33"/>
      <c r="B14" s="17"/>
      <c r="C14" s="29"/>
      <c r="D14" s="29"/>
      <c r="E14" s="29"/>
      <c r="F14" s="29"/>
      <c r="G14" s="11" t="s">
        <v>368</v>
      </c>
      <c r="H14" s="12">
        <v>6</v>
      </c>
    </row>
    <row r="15" spans="1:8" ht="16.5" customHeight="1" x14ac:dyDescent="0.25">
      <c r="A15" s="33"/>
      <c r="B15" s="17"/>
      <c r="C15" s="29"/>
      <c r="D15" s="29"/>
      <c r="E15" s="29"/>
      <c r="F15" s="29"/>
      <c r="G15" s="19" t="s">
        <v>544</v>
      </c>
      <c r="H15" s="20"/>
    </row>
    <row r="16" spans="1:8" ht="16.5" customHeight="1" x14ac:dyDescent="0.25">
      <c r="A16" s="33"/>
      <c r="B16" s="17"/>
      <c r="C16" s="29"/>
      <c r="D16" s="29"/>
      <c r="E16" s="29"/>
      <c r="F16" s="29"/>
      <c r="G16" s="11" t="s">
        <v>553</v>
      </c>
      <c r="H16" s="12">
        <v>3</v>
      </c>
    </row>
    <row r="17" spans="1:8" ht="32.25" thickBot="1" x14ac:dyDescent="0.3">
      <c r="A17" s="33"/>
      <c r="B17" s="17"/>
      <c r="C17" s="29"/>
      <c r="D17" s="29"/>
      <c r="E17" s="29"/>
      <c r="F17" s="29"/>
      <c r="G17" s="11" t="s">
        <v>552</v>
      </c>
      <c r="H17" s="12">
        <v>3</v>
      </c>
    </row>
    <row r="18" spans="1:8" x14ac:dyDescent="0.25">
      <c r="A18" s="33"/>
      <c r="B18" s="17"/>
      <c r="C18" s="29"/>
      <c r="D18" s="29"/>
      <c r="E18" s="29"/>
      <c r="F18" s="29"/>
      <c r="G18" s="19" t="s">
        <v>551</v>
      </c>
      <c r="H18" s="20"/>
    </row>
    <row r="19" spans="1:8" ht="47.25" x14ac:dyDescent="0.25">
      <c r="A19" s="33"/>
      <c r="B19" s="17"/>
      <c r="C19" s="29"/>
      <c r="D19" s="29"/>
      <c r="E19" s="29"/>
      <c r="F19" s="29"/>
      <c r="G19" s="11" t="s">
        <v>152</v>
      </c>
      <c r="H19" s="12">
        <v>2</v>
      </c>
    </row>
    <row r="20" spans="1:8" ht="31.5" x14ac:dyDescent="0.25">
      <c r="A20" s="33"/>
      <c r="B20" s="17"/>
      <c r="C20" s="29"/>
      <c r="D20" s="29"/>
      <c r="E20" s="29"/>
      <c r="F20" s="29"/>
      <c r="G20" s="11" t="s">
        <v>151</v>
      </c>
      <c r="H20" s="12">
        <v>2</v>
      </c>
    </row>
    <row r="21" spans="1:8" ht="47.25" x14ac:dyDescent="0.25">
      <c r="A21" s="33"/>
      <c r="B21" s="17"/>
      <c r="C21" s="29"/>
      <c r="D21" s="29"/>
      <c r="E21" s="29"/>
      <c r="F21" s="29"/>
      <c r="G21" s="11" t="s">
        <v>150</v>
      </c>
      <c r="H21" s="12">
        <v>2</v>
      </c>
    </row>
    <row r="22" spans="1:8" ht="31.5" x14ac:dyDescent="0.25">
      <c r="A22" s="33"/>
      <c r="B22" s="17"/>
      <c r="C22" s="29"/>
      <c r="D22" s="29"/>
      <c r="E22" s="29"/>
      <c r="F22" s="29"/>
      <c r="G22" s="11" t="s">
        <v>208</v>
      </c>
      <c r="H22" s="12">
        <v>2</v>
      </c>
    </row>
    <row r="23" spans="1:8" ht="16.5" thickBot="1" x14ac:dyDescent="0.3">
      <c r="A23" s="33"/>
      <c r="B23" s="17"/>
      <c r="C23" s="30"/>
      <c r="D23" s="30"/>
      <c r="E23" s="30"/>
      <c r="F23" s="30"/>
      <c r="G23" s="21" t="s">
        <v>8</v>
      </c>
      <c r="H23" s="23">
        <f>SUM(H14:H14,H16:H17,H19:H22,)</f>
        <v>20</v>
      </c>
    </row>
    <row r="24" spans="1:8" ht="150" customHeight="1" thickBot="1" x14ac:dyDescent="0.3">
      <c r="A24" s="34"/>
      <c r="B24" s="18"/>
      <c r="C24" s="50" t="s">
        <v>550</v>
      </c>
      <c r="D24" s="50"/>
      <c r="E24" s="50"/>
      <c r="F24" s="49"/>
      <c r="G24" s="22"/>
      <c r="H24" s="24"/>
    </row>
    <row r="25" spans="1:8" ht="16.5" customHeight="1" x14ac:dyDescent="0.25">
      <c r="A25" s="32">
        <v>3</v>
      </c>
      <c r="B25" s="16" t="s">
        <v>541</v>
      </c>
      <c r="C25" s="28" t="s">
        <v>549</v>
      </c>
      <c r="D25" s="28" t="s">
        <v>548</v>
      </c>
      <c r="E25" s="28" t="s">
        <v>547</v>
      </c>
      <c r="F25" s="28" t="s">
        <v>546</v>
      </c>
      <c r="G25" s="19" t="s">
        <v>545</v>
      </c>
      <c r="H25" s="20"/>
    </row>
    <row r="26" spans="1:8" ht="47.25" x14ac:dyDescent="0.25">
      <c r="A26" s="33"/>
      <c r="B26" s="17"/>
      <c r="C26" s="29"/>
      <c r="D26" s="29"/>
      <c r="E26" s="29"/>
      <c r="F26" s="29"/>
      <c r="G26" s="11" t="s">
        <v>152</v>
      </c>
      <c r="H26" s="12">
        <v>3</v>
      </c>
    </row>
    <row r="27" spans="1:8" ht="31.5" x14ac:dyDescent="0.25">
      <c r="A27" s="33"/>
      <c r="B27" s="17"/>
      <c r="C27" s="29"/>
      <c r="D27" s="29"/>
      <c r="E27" s="29"/>
      <c r="F27" s="29"/>
      <c r="G27" s="11" t="s">
        <v>151</v>
      </c>
      <c r="H27" s="12">
        <v>3</v>
      </c>
    </row>
    <row r="28" spans="1:8" ht="47.25" x14ac:dyDescent="0.25">
      <c r="A28" s="33"/>
      <c r="B28" s="17"/>
      <c r="C28" s="29"/>
      <c r="D28" s="29"/>
      <c r="E28" s="29"/>
      <c r="F28" s="29"/>
      <c r="G28" s="11" t="s">
        <v>150</v>
      </c>
      <c r="H28" s="12">
        <v>3</v>
      </c>
    </row>
    <row r="29" spans="1:8" ht="31.5" x14ac:dyDescent="0.25">
      <c r="A29" s="33"/>
      <c r="B29" s="17"/>
      <c r="C29" s="29"/>
      <c r="D29" s="29"/>
      <c r="E29" s="29"/>
      <c r="F29" s="29"/>
      <c r="G29" s="11" t="s">
        <v>208</v>
      </c>
      <c r="H29" s="12">
        <v>3</v>
      </c>
    </row>
    <row r="30" spans="1:8" ht="32.25" thickBot="1" x14ac:dyDescent="0.3">
      <c r="A30" s="33"/>
      <c r="B30" s="17"/>
      <c r="C30" s="29"/>
      <c r="D30" s="29"/>
      <c r="E30" s="29"/>
      <c r="F30" s="29"/>
      <c r="G30" s="11" t="s">
        <v>149</v>
      </c>
      <c r="H30" s="12">
        <v>3</v>
      </c>
    </row>
    <row r="31" spans="1:8" x14ac:dyDescent="0.25">
      <c r="A31" s="33"/>
      <c r="B31" s="17"/>
      <c r="C31" s="29"/>
      <c r="D31" s="29"/>
      <c r="E31" s="29"/>
      <c r="F31" s="29"/>
      <c r="G31" s="19" t="s">
        <v>544</v>
      </c>
      <c r="H31" s="20"/>
    </row>
    <row r="32" spans="1:8" x14ac:dyDescent="0.25">
      <c r="A32" s="33"/>
      <c r="B32" s="17"/>
      <c r="C32" s="29"/>
      <c r="D32" s="29"/>
      <c r="E32" s="29"/>
      <c r="F32" s="29"/>
      <c r="G32" s="11" t="s">
        <v>543</v>
      </c>
      <c r="H32" s="12">
        <v>3</v>
      </c>
    </row>
    <row r="33" spans="1:8" ht="16.5" thickBot="1" x14ac:dyDescent="0.3">
      <c r="A33" s="33"/>
      <c r="B33" s="17"/>
      <c r="C33" s="30"/>
      <c r="D33" s="30"/>
      <c r="E33" s="30"/>
      <c r="F33" s="30"/>
      <c r="G33" s="21" t="s">
        <v>8</v>
      </c>
      <c r="H33" s="23">
        <f>SUM(H26:H30,H32:H32,)</f>
        <v>18</v>
      </c>
    </row>
    <row r="34" spans="1:8" ht="150" customHeight="1" thickBot="1" x14ac:dyDescent="0.3">
      <c r="A34" s="34"/>
      <c r="B34" s="18"/>
      <c r="C34" s="50" t="s">
        <v>542</v>
      </c>
      <c r="D34" s="50"/>
      <c r="E34" s="50"/>
      <c r="F34" s="49"/>
      <c r="G34" s="22"/>
      <c r="H34" s="24"/>
    </row>
    <row r="35" spans="1:8" ht="16.5" customHeight="1" x14ac:dyDescent="0.25">
      <c r="A35" s="32">
        <v>4</v>
      </c>
      <c r="B35" s="16" t="s">
        <v>541</v>
      </c>
      <c r="C35" s="28" t="s">
        <v>540</v>
      </c>
      <c r="D35" s="28" t="s">
        <v>539</v>
      </c>
      <c r="E35" s="28" t="s">
        <v>538</v>
      </c>
      <c r="F35" s="28" t="s">
        <v>537</v>
      </c>
      <c r="G35" s="19" t="s">
        <v>522</v>
      </c>
      <c r="H35" s="20"/>
    </row>
    <row r="36" spans="1:8" ht="47.25" x14ac:dyDescent="0.25">
      <c r="A36" s="33"/>
      <c r="B36" s="17"/>
      <c r="C36" s="29"/>
      <c r="D36" s="29"/>
      <c r="E36" s="29"/>
      <c r="F36" s="29"/>
      <c r="G36" s="11" t="s">
        <v>140</v>
      </c>
      <c r="H36" s="12">
        <v>2</v>
      </c>
    </row>
    <row r="37" spans="1:8" ht="48" thickBot="1" x14ac:dyDescent="0.3">
      <c r="A37" s="33"/>
      <c r="B37" s="17"/>
      <c r="C37" s="29"/>
      <c r="D37" s="29"/>
      <c r="E37" s="29"/>
      <c r="F37" s="29"/>
      <c r="G37" s="11" t="s">
        <v>141</v>
      </c>
      <c r="H37" s="12">
        <v>2</v>
      </c>
    </row>
    <row r="38" spans="1:8" x14ac:dyDescent="0.25">
      <c r="A38" s="33"/>
      <c r="B38" s="17"/>
      <c r="C38" s="29"/>
      <c r="D38" s="29"/>
      <c r="E38" s="29"/>
      <c r="F38" s="29"/>
      <c r="G38" s="19" t="s">
        <v>536</v>
      </c>
      <c r="H38" s="20"/>
    </row>
    <row r="39" spans="1:8" ht="31.5" x14ac:dyDescent="0.25">
      <c r="A39" s="33"/>
      <c r="B39" s="17"/>
      <c r="C39" s="29"/>
      <c r="D39" s="29"/>
      <c r="E39" s="29"/>
      <c r="F39" s="29"/>
      <c r="G39" s="11" t="s">
        <v>535</v>
      </c>
      <c r="H39" s="12">
        <v>2</v>
      </c>
    </row>
    <row r="40" spans="1:8" ht="31.5" x14ac:dyDescent="0.25">
      <c r="A40" s="33"/>
      <c r="B40" s="17"/>
      <c r="C40" s="29"/>
      <c r="D40" s="29"/>
      <c r="E40" s="29"/>
      <c r="F40" s="29"/>
      <c r="G40" s="11" t="s">
        <v>534</v>
      </c>
      <c r="H40" s="12">
        <v>2</v>
      </c>
    </row>
    <row r="41" spans="1:8" ht="16.5" thickBot="1" x14ac:dyDescent="0.3">
      <c r="A41" s="33"/>
      <c r="B41" s="17"/>
      <c r="C41" s="30"/>
      <c r="D41" s="30"/>
      <c r="E41" s="30"/>
      <c r="F41" s="30"/>
      <c r="G41" s="21" t="s">
        <v>8</v>
      </c>
      <c r="H41" s="23">
        <f>SUM(H36:H37,H39:H40,)</f>
        <v>8</v>
      </c>
    </row>
    <row r="42" spans="1:8" ht="150" customHeight="1" thickBot="1" x14ac:dyDescent="0.3">
      <c r="A42" s="34"/>
      <c r="B42" s="18"/>
      <c r="C42" s="50" t="s">
        <v>533</v>
      </c>
      <c r="D42" s="50"/>
      <c r="E42" s="50"/>
      <c r="F42" s="49"/>
      <c r="G42" s="22"/>
      <c r="H42" s="24"/>
    </row>
    <row r="43" spans="1:8" ht="16.5" customHeight="1" x14ac:dyDescent="0.25">
      <c r="A43" s="32">
        <v>5</v>
      </c>
      <c r="B43" s="16" t="s">
        <v>527</v>
      </c>
      <c r="C43" s="28" t="s">
        <v>532</v>
      </c>
      <c r="D43" s="28" t="s">
        <v>531</v>
      </c>
      <c r="E43" s="28" t="s">
        <v>530</v>
      </c>
      <c r="F43" s="28" t="s">
        <v>529</v>
      </c>
      <c r="G43" s="19" t="s">
        <v>522</v>
      </c>
      <c r="H43" s="20"/>
    </row>
    <row r="44" spans="1:8" ht="48" thickBot="1" x14ac:dyDescent="0.3">
      <c r="A44" s="33"/>
      <c r="B44" s="17"/>
      <c r="C44" s="29"/>
      <c r="D44" s="29"/>
      <c r="E44" s="29"/>
      <c r="F44" s="29"/>
      <c r="G44" s="11" t="s">
        <v>148</v>
      </c>
      <c r="H44" s="12">
        <v>6</v>
      </c>
    </row>
    <row r="45" spans="1:8" x14ac:dyDescent="0.25">
      <c r="A45" s="33"/>
      <c r="B45" s="17"/>
      <c r="C45" s="29"/>
      <c r="D45" s="29"/>
      <c r="E45" s="29"/>
      <c r="F45" s="29"/>
      <c r="G45" s="19" t="s">
        <v>505</v>
      </c>
      <c r="H45" s="20"/>
    </row>
    <row r="46" spans="1:8" x14ac:dyDescent="0.25">
      <c r="A46" s="33"/>
      <c r="B46" s="17"/>
      <c r="C46" s="29"/>
      <c r="D46" s="29"/>
      <c r="E46" s="29"/>
      <c r="F46" s="29"/>
      <c r="G46" s="11" t="s">
        <v>521</v>
      </c>
      <c r="H46" s="12">
        <v>5</v>
      </c>
    </row>
    <row r="47" spans="1:8" ht="16.5" thickBot="1" x14ac:dyDescent="0.3">
      <c r="A47" s="33"/>
      <c r="B47" s="17"/>
      <c r="C47" s="30"/>
      <c r="D47" s="30"/>
      <c r="E47" s="30"/>
      <c r="F47" s="30"/>
      <c r="G47" s="21" t="s">
        <v>8</v>
      </c>
      <c r="H47" s="23">
        <f>SUM(H44:H44,H46:H46,)</f>
        <v>11</v>
      </c>
    </row>
    <row r="48" spans="1:8" ht="150" customHeight="1" thickBot="1" x14ac:dyDescent="0.3">
      <c r="A48" s="34"/>
      <c r="B48" s="18"/>
      <c r="C48" s="50" t="s">
        <v>528</v>
      </c>
      <c r="D48" s="50"/>
      <c r="E48" s="50"/>
      <c r="F48" s="49"/>
      <c r="G48" s="22"/>
      <c r="H48" s="24"/>
    </row>
    <row r="49" spans="1:8" ht="16.5" customHeight="1" x14ac:dyDescent="0.25">
      <c r="A49" s="32">
        <v>6</v>
      </c>
      <c r="B49" s="16" t="s">
        <v>527</v>
      </c>
      <c r="C49" s="28" t="s">
        <v>526</v>
      </c>
      <c r="D49" s="28" t="s">
        <v>525</v>
      </c>
      <c r="E49" s="28" t="s">
        <v>524</v>
      </c>
      <c r="F49" s="28" t="s">
        <v>523</v>
      </c>
      <c r="G49" s="19" t="s">
        <v>522</v>
      </c>
      <c r="H49" s="20"/>
    </row>
    <row r="50" spans="1:8" ht="48" thickBot="1" x14ac:dyDescent="0.3">
      <c r="A50" s="33"/>
      <c r="B50" s="17"/>
      <c r="C50" s="29"/>
      <c r="D50" s="29"/>
      <c r="E50" s="29"/>
      <c r="F50" s="29"/>
      <c r="G50" s="11" t="s">
        <v>148</v>
      </c>
      <c r="H50" s="12">
        <v>5</v>
      </c>
    </row>
    <row r="51" spans="1:8" x14ac:dyDescent="0.25">
      <c r="A51" s="33"/>
      <c r="B51" s="17"/>
      <c r="C51" s="29"/>
      <c r="D51" s="29"/>
      <c r="E51" s="29"/>
      <c r="F51" s="29"/>
      <c r="G51" s="19" t="s">
        <v>505</v>
      </c>
      <c r="H51" s="20"/>
    </row>
    <row r="52" spans="1:8" x14ac:dyDescent="0.25">
      <c r="A52" s="33"/>
      <c r="B52" s="17"/>
      <c r="C52" s="29"/>
      <c r="D52" s="29"/>
      <c r="E52" s="29"/>
      <c r="F52" s="29"/>
      <c r="G52" s="11" t="s">
        <v>521</v>
      </c>
      <c r="H52" s="12">
        <v>5</v>
      </c>
    </row>
    <row r="53" spans="1:8" ht="171.75" customHeight="1" thickBot="1" x14ac:dyDescent="0.3">
      <c r="A53" s="33"/>
      <c r="B53" s="17"/>
      <c r="C53" s="30"/>
      <c r="D53" s="30"/>
      <c r="E53" s="30"/>
      <c r="F53" s="30"/>
      <c r="G53" s="21" t="s">
        <v>8</v>
      </c>
      <c r="H53" s="23">
        <f>SUM(H50:H50,H52:H52)</f>
        <v>10</v>
      </c>
    </row>
    <row r="54" spans="1:8" ht="150" customHeight="1" thickBot="1" x14ac:dyDescent="0.3">
      <c r="A54" s="34"/>
      <c r="B54" s="18"/>
      <c r="C54" s="50" t="s">
        <v>520</v>
      </c>
      <c r="D54" s="50"/>
      <c r="E54" s="50"/>
      <c r="F54" s="49"/>
      <c r="G54" s="22"/>
      <c r="H54" s="24"/>
    </row>
    <row r="55" spans="1:8" ht="16.5" customHeight="1" x14ac:dyDescent="0.25">
      <c r="A55" s="32">
        <v>7</v>
      </c>
      <c r="B55" s="16" t="s">
        <v>502</v>
      </c>
      <c r="C55" s="28" t="s">
        <v>519</v>
      </c>
      <c r="D55" s="28" t="s">
        <v>518</v>
      </c>
      <c r="E55" s="28" t="s">
        <v>517</v>
      </c>
      <c r="F55" s="28" t="s">
        <v>516</v>
      </c>
      <c r="G55" s="19" t="s">
        <v>515</v>
      </c>
      <c r="H55" s="20"/>
    </row>
    <row r="56" spans="1:8" ht="47.25" x14ac:dyDescent="0.25">
      <c r="A56" s="33"/>
      <c r="B56" s="17"/>
      <c r="C56" s="29"/>
      <c r="D56" s="29"/>
      <c r="E56" s="29"/>
      <c r="F56" s="29"/>
      <c r="G56" s="11" t="s">
        <v>514</v>
      </c>
      <c r="H56" s="12">
        <v>5</v>
      </c>
    </row>
    <row r="57" spans="1:8" ht="182.25" customHeight="1" thickBot="1" x14ac:dyDescent="0.3">
      <c r="A57" s="33"/>
      <c r="B57" s="17"/>
      <c r="C57" s="30"/>
      <c r="D57" s="30"/>
      <c r="E57" s="30"/>
      <c r="F57" s="30"/>
      <c r="G57" s="21" t="s">
        <v>8</v>
      </c>
      <c r="H57" s="23">
        <f>SUM(H56:H56,)</f>
        <v>5</v>
      </c>
    </row>
    <row r="58" spans="1:8" ht="150" customHeight="1" thickBot="1" x14ac:dyDescent="0.3">
      <c r="A58" s="34"/>
      <c r="B58" s="18"/>
      <c r="C58" s="50" t="s">
        <v>513</v>
      </c>
      <c r="D58" s="50"/>
      <c r="E58" s="50"/>
      <c r="F58" s="49"/>
      <c r="G58" s="22"/>
      <c r="H58" s="24"/>
    </row>
    <row r="59" spans="1:8" ht="16.5" customHeight="1" x14ac:dyDescent="0.25">
      <c r="A59" s="32">
        <v>8</v>
      </c>
      <c r="B59" s="16" t="s">
        <v>512</v>
      </c>
      <c r="C59" s="28" t="s">
        <v>511</v>
      </c>
      <c r="D59" s="28" t="s">
        <v>510</v>
      </c>
      <c r="E59" s="28" t="s">
        <v>509</v>
      </c>
      <c r="F59" s="28" t="s">
        <v>508</v>
      </c>
      <c r="G59" s="19" t="s">
        <v>507</v>
      </c>
      <c r="H59" s="20"/>
    </row>
    <row r="60" spans="1:8" ht="48" thickBot="1" x14ac:dyDescent="0.3">
      <c r="A60" s="33"/>
      <c r="B60" s="17"/>
      <c r="C60" s="29"/>
      <c r="D60" s="29"/>
      <c r="E60" s="29"/>
      <c r="F60" s="29"/>
      <c r="G60" s="11" t="s">
        <v>506</v>
      </c>
      <c r="H60" s="12">
        <v>5</v>
      </c>
    </row>
    <row r="61" spans="1:8" x14ac:dyDescent="0.25">
      <c r="A61" s="33"/>
      <c r="B61" s="17"/>
      <c r="C61" s="29"/>
      <c r="D61" s="29"/>
      <c r="E61" s="29"/>
      <c r="F61" s="29"/>
      <c r="G61" s="19" t="s">
        <v>505</v>
      </c>
      <c r="H61" s="20"/>
    </row>
    <row r="62" spans="1:8" ht="47.25" x14ac:dyDescent="0.25">
      <c r="A62" s="33"/>
      <c r="B62" s="17"/>
      <c r="C62" s="29"/>
      <c r="D62" s="29"/>
      <c r="E62" s="29"/>
      <c r="F62" s="29"/>
      <c r="G62" s="11" t="s">
        <v>504</v>
      </c>
      <c r="H62" s="12">
        <v>5</v>
      </c>
    </row>
    <row r="63" spans="1:8" ht="16.5" thickBot="1" x14ac:dyDescent="0.3">
      <c r="A63" s="33"/>
      <c r="B63" s="17"/>
      <c r="C63" s="30"/>
      <c r="D63" s="30"/>
      <c r="E63" s="30"/>
      <c r="F63" s="30"/>
      <c r="G63" s="21" t="s">
        <v>8</v>
      </c>
      <c r="H63" s="23">
        <f>SUM(H60:H60,H62:H62,)</f>
        <v>10</v>
      </c>
    </row>
    <row r="64" spans="1:8" ht="150" customHeight="1" thickBot="1" x14ac:dyDescent="0.3">
      <c r="A64" s="34"/>
      <c r="B64" s="18"/>
      <c r="C64" s="50" t="s">
        <v>503</v>
      </c>
      <c r="D64" s="50"/>
      <c r="E64" s="50"/>
      <c r="F64" s="49"/>
      <c r="G64" s="22"/>
      <c r="H64" s="24"/>
    </row>
    <row r="65" spans="1:9" ht="16.5" customHeight="1" x14ac:dyDescent="0.25">
      <c r="A65" s="32">
        <v>9</v>
      </c>
      <c r="B65" s="16" t="s">
        <v>502</v>
      </c>
      <c r="C65" s="28" t="s">
        <v>501</v>
      </c>
      <c r="D65" s="28" t="s">
        <v>500</v>
      </c>
      <c r="E65" s="28" t="s">
        <v>499</v>
      </c>
      <c r="F65" s="28" t="s">
        <v>498</v>
      </c>
      <c r="G65" s="19" t="s">
        <v>497</v>
      </c>
      <c r="H65" s="20"/>
    </row>
    <row r="66" spans="1:9" ht="31.5" x14ac:dyDescent="0.25">
      <c r="A66" s="33"/>
      <c r="B66" s="17"/>
      <c r="C66" s="29"/>
      <c r="D66" s="29"/>
      <c r="E66" s="29"/>
      <c r="F66" s="29"/>
      <c r="G66" s="11" t="s">
        <v>496</v>
      </c>
      <c r="H66" s="12">
        <v>6</v>
      </c>
    </row>
    <row r="67" spans="1:9" ht="54.75" customHeight="1" thickBot="1" x14ac:dyDescent="0.3">
      <c r="A67" s="33"/>
      <c r="B67" s="17"/>
      <c r="C67" s="30"/>
      <c r="D67" s="30"/>
      <c r="E67" s="30"/>
      <c r="F67" s="30"/>
      <c r="G67" s="21" t="s">
        <v>8</v>
      </c>
      <c r="H67" s="23">
        <f>SUM(H66:H66,)</f>
        <v>6</v>
      </c>
    </row>
    <row r="68" spans="1:9" ht="150" customHeight="1" thickBot="1" x14ac:dyDescent="0.3">
      <c r="A68" s="34"/>
      <c r="B68" s="18"/>
      <c r="C68" s="50" t="s">
        <v>495</v>
      </c>
      <c r="D68" s="50"/>
      <c r="E68" s="50"/>
      <c r="F68" s="49"/>
      <c r="G68" s="22"/>
      <c r="H68" s="24"/>
    </row>
    <row r="69" spans="1:9" ht="16.5" thickBot="1" x14ac:dyDescent="0.3">
      <c r="A69" s="48" t="s">
        <v>98</v>
      </c>
      <c r="B69" s="47"/>
      <c r="C69" s="47"/>
      <c r="D69" s="47"/>
      <c r="E69" s="46"/>
      <c r="F69" s="38">
        <f>H67+H63+H57+H53+H47+H41+H33+H23+H11</f>
        <v>110</v>
      </c>
      <c r="G69" s="39"/>
      <c r="H69" s="40"/>
    </row>
    <row r="70" spans="1:9" ht="109.5" customHeight="1" thickBot="1" x14ac:dyDescent="0.3">
      <c r="A70" s="41" t="s">
        <v>9</v>
      </c>
      <c r="B70" s="42"/>
      <c r="C70" s="55" t="s">
        <v>494</v>
      </c>
      <c r="D70" s="54"/>
      <c r="E70" s="54"/>
      <c r="F70" s="53"/>
      <c r="G70" s="14" t="s">
        <v>493</v>
      </c>
      <c r="H70" s="15" t="s">
        <v>492</v>
      </c>
      <c r="I70" s="5"/>
    </row>
    <row r="71" spans="1:9" ht="126" customHeight="1" thickBot="1" x14ac:dyDescent="0.3">
      <c r="A71" s="41" t="s">
        <v>9</v>
      </c>
      <c r="B71" s="42"/>
      <c r="C71" s="55" t="s">
        <v>491</v>
      </c>
      <c r="D71" s="54"/>
      <c r="E71" s="54"/>
      <c r="F71" s="53"/>
      <c r="G71" s="14" t="s">
        <v>490</v>
      </c>
      <c r="H71" s="15" t="s">
        <v>489</v>
      </c>
      <c r="I71" s="5"/>
    </row>
  </sheetData>
  <sheetProtection algorithmName="SHA-512" hashValue="hW7duwL6RN1zWsfqwDLMcvDuA2Bp7U7Spm42WW3qupWQBfYAwW0C4vYPae6tIqQe6djf2Vm2PXiwyTzTfWUfCA==" saltValue="3J58Gf1XZVfVddoc0RCdRQ==" spinCount="100000" sheet="1" formatCells="0" formatColumns="0" formatRows="0" insertColumns="0" insertRows="0" deleteRows="0" autoFilter="0" pivotTables="0"/>
  <autoFilter ref="A1:H407" xr:uid="{00000000-0009-0000-0000-000000000000}"/>
  <mergeCells count="105">
    <mergeCell ref="B65:B68"/>
    <mergeCell ref="G65:H65"/>
    <mergeCell ref="G67:G68"/>
    <mergeCell ref="H67:H68"/>
    <mergeCell ref="C68:F68"/>
    <mergeCell ref="C65:C67"/>
    <mergeCell ref="D65:D67"/>
    <mergeCell ref="E65:E67"/>
    <mergeCell ref="F65:F67"/>
    <mergeCell ref="G59:H59"/>
    <mergeCell ref="G61:H61"/>
    <mergeCell ref="G63:G64"/>
    <mergeCell ref="H63:H64"/>
    <mergeCell ref="C64:F64"/>
    <mergeCell ref="C59:C63"/>
    <mergeCell ref="D59:D63"/>
    <mergeCell ref="E59:E63"/>
    <mergeCell ref="F59:F63"/>
    <mergeCell ref="G55:H55"/>
    <mergeCell ref="G57:G58"/>
    <mergeCell ref="H57:H58"/>
    <mergeCell ref="C58:F58"/>
    <mergeCell ref="C55:C57"/>
    <mergeCell ref="D55:D57"/>
    <mergeCell ref="E55:E57"/>
    <mergeCell ref="F55:F57"/>
    <mergeCell ref="G49:H49"/>
    <mergeCell ref="G51:H51"/>
    <mergeCell ref="G53:G54"/>
    <mergeCell ref="H53:H54"/>
    <mergeCell ref="C54:F54"/>
    <mergeCell ref="C49:C53"/>
    <mergeCell ref="D49:D53"/>
    <mergeCell ref="E49:E53"/>
    <mergeCell ref="F49:F53"/>
    <mergeCell ref="G43:H43"/>
    <mergeCell ref="G45:H45"/>
    <mergeCell ref="G47:G48"/>
    <mergeCell ref="H47:H48"/>
    <mergeCell ref="C48:F48"/>
    <mergeCell ref="C43:C47"/>
    <mergeCell ref="D43:D47"/>
    <mergeCell ref="E43:E47"/>
    <mergeCell ref="F43:F47"/>
    <mergeCell ref="G35:H35"/>
    <mergeCell ref="G38:H38"/>
    <mergeCell ref="G41:G42"/>
    <mergeCell ref="H41:H42"/>
    <mergeCell ref="C42:F42"/>
    <mergeCell ref="C35:C41"/>
    <mergeCell ref="D35:D41"/>
    <mergeCell ref="E35:E41"/>
    <mergeCell ref="F35:F41"/>
    <mergeCell ref="A43:A48"/>
    <mergeCell ref="A49:A54"/>
    <mergeCell ref="A55:A58"/>
    <mergeCell ref="A59:A64"/>
    <mergeCell ref="A65:A68"/>
    <mergeCell ref="B35:B42"/>
    <mergeCell ref="B43:B48"/>
    <mergeCell ref="B49:B54"/>
    <mergeCell ref="B55:B58"/>
    <mergeCell ref="B59:B64"/>
    <mergeCell ref="E2:E11"/>
    <mergeCell ref="F2:F11"/>
    <mergeCell ref="A2:A12"/>
    <mergeCell ref="A13:A24"/>
    <mergeCell ref="A25:A34"/>
    <mergeCell ref="A35:A42"/>
    <mergeCell ref="F13:F23"/>
    <mergeCell ref="B2:B12"/>
    <mergeCell ref="G2:H2"/>
    <mergeCell ref="G5:H5"/>
    <mergeCell ref="G9:H9"/>
    <mergeCell ref="G11:G12"/>
    <mergeCell ref="H11:H12"/>
    <mergeCell ref="C12:F12"/>
    <mergeCell ref="C2:C11"/>
    <mergeCell ref="D2:D11"/>
    <mergeCell ref="B13:B24"/>
    <mergeCell ref="G13:H13"/>
    <mergeCell ref="G15:H15"/>
    <mergeCell ref="G18:H18"/>
    <mergeCell ref="G23:G24"/>
    <mergeCell ref="H23:H24"/>
    <mergeCell ref="C24:F24"/>
    <mergeCell ref="C13:C23"/>
    <mergeCell ref="D13:D23"/>
    <mergeCell ref="E13:E23"/>
    <mergeCell ref="B25:B34"/>
    <mergeCell ref="G25:H25"/>
    <mergeCell ref="G31:H31"/>
    <mergeCell ref="G33:G34"/>
    <mergeCell ref="H33:H34"/>
    <mergeCell ref="C34:F34"/>
    <mergeCell ref="C25:C33"/>
    <mergeCell ref="D25:D33"/>
    <mergeCell ref="E25:E33"/>
    <mergeCell ref="F25:F33"/>
    <mergeCell ref="A69:E69"/>
    <mergeCell ref="F69:H69"/>
    <mergeCell ref="A70:B70"/>
    <mergeCell ref="C70:F70"/>
    <mergeCell ref="A71:B71"/>
    <mergeCell ref="C71:F7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E579F-F051-40C6-978F-6E5181ACA243}">
  <dimension ref="A1:I270"/>
  <sheetViews>
    <sheetView zoomScale="85" zoomScaleNormal="85" workbookViewId="0">
      <selection activeCell="G270" sqref="G270"/>
    </sheetView>
  </sheetViews>
  <sheetFormatPr defaultColWidth="9.140625" defaultRowHeight="15.75" x14ac:dyDescent="0.25"/>
  <cols>
    <col min="1" max="1" width="12" style="3" customWidth="1"/>
    <col min="2" max="2" width="19.42578125" style="4" customWidth="1"/>
    <col min="3" max="3" width="23" style="3" customWidth="1"/>
    <col min="4" max="4" width="28.7109375" style="3" customWidth="1"/>
    <col min="5" max="5" width="24.5703125" style="3" customWidth="1"/>
    <col min="6" max="6" width="28" style="3" customWidth="1"/>
    <col min="7" max="7" width="27.85546875" style="3" customWidth="1"/>
    <col min="8" max="8" width="23.140625" style="3" customWidth="1"/>
    <col min="9" max="9" width="50.42578125" style="2" customWidth="1"/>
    <col min="10" max="16384" width="9.140625" style="2"/>
  </cols>
  <sheetData>
    <row r="1" spans="1:9" s="1" customFormat="1" ht="48" thickBot="1" x14ac:dyDescent="0.3">
      <c r="A1" s="6" t="s">
        <v>0</v>
      </c>
      <c r="B1" s="7" t="s">
        <v>1</v>
      </c>
      <c r="C1" s="8" t="s">
        <v>2</v>
      </c>
      <c r="D1" s="8" t="s">
        <v>3</v>
      </c>
      <c r="E1" s="8" t="s">
        <v>4</v>
      </c>
      <c r="F1" s="8" t="s">
        <v>5</v>
      </c>
      <c r="G1" s="9" t="s">
        <v>6</v>
      </c>
      <c r="H1" s="10" t="s">
        <v>7</v>
      </c>
    </row>
    <row r="2" spans="1:9" x14ac:dyDescent="0.25">
      <c r="A2" s="32">
        <v>1</v>
      </c>
      <c r="B2" s="16" t="s">
        <v>218</v>
      </c>
      <c r="C2" s="28" t="s">
        <v>428</v>
      </c>
      <c r="D2" s="28" t="s">
        <v>427</v>
      </c>
      <c r="E2" s="28" t="s">
        <v>426</v>
      </c>
      <c r="F2" s="28" t="s">
        <v>425</v>
      </c>
      <c r="G2" s="19" t="s">
        <v>397</v>
      </c>
      <c r="H2" s="20"/>
    </row>
    <row r="3" spans="1:9" ht="31.5" x14ac:dyDescent="0.25">
      <c r="A3" s="33"/>
      <c r="B3" s="17"/>
      <c r="C3" s="29"/>
      <c r="D3" s="29"/>
      <c r="E3" s="29"/>
      <c r="F3" s="29"/>
      <c r="G3" s="11" t="s">
        <v>424</v>
      </c>
      <c r="H3" s="12">
        <v>6</v>
      </c>
    </row>
    <row r="4" spans="1:9" ht="63" x14ac:dyDescent="0.25">
      <c r="A4" s="33"/>
      <c r="B4" s="17"/>
      <c r="C4" s="29"/>
      <c r="D4" s="29"/>
      <c r="E4" s="29"/>
      <c r="F4" s="29"/>
      <c r="G4" s="11" t="s">
        <v>423</v>
      </c>
      <c r="H4" s="12">
        <v>20</v>
      </c>
    </row>
    <row r="5" spans="1:9" ht="31.5" x14ac:dyDescent="0.25">
      <c r="A5" s="33"/>
      <c r="B5" s="17"/>
      <c r="C5" s="29"/>
      <c r="D5" s="29"/>
      <c r="E5" s="29"/>
      <c r="F5" s="29"/>
      <c r="G5" s="11" t="s">
        <v>407</v>
      </c>
      <c r="H5" s="12">
        <v>2</v>
      </c>
    </row>
    <row r="6" spans="1:9" x14ac:dyDescent="0.25">
      <c r="A6" s="33"/>
      <c r="B6" s="17"/>
      <c r="C6" s="29"/>
      <c r="D6" s="29"/>
      <c r="E6" s="29"/>
      <c r="F6" s="29"/>
      <c r="G6" s="11" t="s">
        <v>422</v>
      </c>
      <c r="H6" s="12">
        <v>16</v>
      </c>
    </row>
    <row r="7" spans="1:9" ht="32.25" thickBot="1" x14ac:dyDescent="0.3">
      <c r="A7" s="33"/>
      <c r="B7" s="17"/>
      <c r="C7" s="29"/>
      <c r="D7" s="29"/>
      <c r="E7" s="29"/>
      <c r="F7" s="29"/>
      <c r="G7" s="11" t="s">
        <v>421</v>
      </c>
      <c r="H7" s="12">
        <v>6</v>
      </c>
    </row>
    <row r="8" spans="1:9" x14ac:dyDescent="0.25">
      <c r="A8" s="33"/>
      <c r="B8" s="17"/>
      <c r="C8" s="29"/>
      <c r="D8" s="29"/>
      <c r="E8" s="29"/>
      <c r="F8" s="29"/>
      <c r="G8" s="19" t="s">
        <v>420</v>
      </c>
      <c r="H8" s="20"/>
      <c r="I8" s="5"/>
    </row>
    <row r="9" spans="1:9" ht="31.5" x14ac:dyDescent="0.25">
      <c r="A9" s="33"/>
      <c r="B9" s="17"/>
      <c r="C9" s="29"/>
      <c r="D9" s="29"/>
      <c r="E9" s="29"/>
      <c r="F9" s="29"/>
      <c r="G9" s="11" t="s">
        <v>419</v>
      </c>
      <c r="H9" s="12">
        <v>5</v>
      </c>
    </row>
    <row r="10" spans="1:9" ht="31.5" x14ac:dyDescent="0.25">
      <c r="A10" s="33"/>
      <c r="B10" s="17"/>
      <c r="C10" s="29"/>
      <c r="D10" s="29"/>
      <c r="E10" s="29"/>
      <c r="F10" s="29"/>
      <c r="G10" s="11" t="s">
        <v>418</v>
      </c>
      <c r="H10" s="12">
        <v>5</v>
      </c>
    </row>
    <row r="11" spans="1:9" ht="16.5" thickBot="1" x14ac:dyDescent="0.3">
      <c r="A11" s="33"/>
      <c r="B11" s="17"/>
      <c r="C11" s="30"/>
      <c r="D11" s="30"/>
      <c r="E11" s="30"/>
      <c r="F11" s="30"/>
      <c r="G11" s="21" t="s">
        <v>8</v>
      </c>
      <c r="H11" s="23">
        <f>SUM(H3:H7,H9:H10,)</f>
        <v>60</v>
      </c>
    </row>
    <row r="12" spans="1:9" ht="99.95" customHeight="1" thickBot="1" x14ac:dyDescent="0.3">
      <c r="A12" s="34"/>
      <c r="B12" s="18"/>
      <c r="C12" s="50" t="s">
        <v>417</v>
      </c>
      <c r="D12" s="50"/>
      <c r="E12" s="50"/>
      <c r="F12" s="49"/>
      <c r="G12" s="22"/>
      <c r="H12" s="24"/>
    </row>
    <row r="13" spans="1:9" x14ac:dyDescent="0.25">
      <c r="A13" s="32">
        <v>2</v>
      </c>
      <c r="B13" s="16" t="s">
        <v>218</v>
      </c>
      <c r="C13" s="28" t="s">
        <v>416</v>
      </c>
      <c r="D13" s="28" t="s">
        <v>415</v>
      </c>
      <c r="E13" s="28" t="s">
        <v>414</v>
      </c>
      <c r="F13" s="28" t="s">
        <v>413</v>
      </c>
      <c r="G13" s="19" t="s">
        <v>397</v>
      </c>
      <c r="H13" s="20"/>
    </row>
    <row r="14" spans="1:9" ht="94.5" x14ac:dyDescent="0.25">
      <c r="A14" s="33"/>
      <c r="B14" s="17"/>
      <c r="C14" s="29"/>
      <c r="D14" s="29"/>
      <c r="E14" s="29"/>
      <c r="F14" s="29"/>
      <c r="G14" s="11" t="s">
        <v>261</v>
      </c>
      <c r="H14" s="12">
        <v>4</v>
      </c>
    </row>
    <row r="15" spans="1:9" ht="31.5" x14ac:dyDescent="0.25">
      <c r="A15" s="33"/>
      <c r="B15" s="17"/>
      <c r="C15" s="29"/>
      <c r="D15" s="29"/>
      <c r="E15" s="29"/>
      <c r="F15" s="29"/>
      <c r="G15" s="11" t="s">
        <v>260</v>
      </c>
      <c r="H15" s="12">
        <v>2</v>
      </c>
    </row>
    <row r="16" spans="1:9" ht="31.5" x14ac:dyDescent="0.25">
      <c r="A16" s="33"/>
      <c r="B16" s="17"/>
      <c r="C16" s="29"/>
      <c r="D16" s="29"/>
      <c r="E16" s="29"/>
      <c r="F16" s="29"/>
      <c r="G16" s="11" t="s">
        <v>407</v>
      </c>
      <c r="H16" s="12">
        <v>6</v>
      </c>
    </row>
    <row r="17" spans="1:9" ht="16.5" thickBot="1" x14ac:dyDescent="0.3">
      <c r="A17" s="33"/>
      <c r="B17" s="17"/>
      <c r="C17" s="30"/>
      <c r="D17" s="30"/>
      <c r="E17" s="30"/>
      <c r="F17" s="30"/>
      <c r="G17" s="21" t="s">
        <v>8</v>
      </c>
      <c r="H17" s="23">
        <f>SUM(H14:H16,)</f>
        <v>12</v>
      </c>
    </row>
    <row r="18" spans="1:9" ht="99.95" customHeight="1" thickBot="1" x14ac:dyDescent="0.3">
      <c r="A18" s="34"/>
      <c r="B18" s="18"/>
      <c r="C18" s="50" t="s">
        <v>412</v>
      </c>
      <c r="D18" s="50"/>
      <c r="E18" s="50"/>
      <c r="F18" s="49"/>
      <c r="G18" s="22"/>
      <c r="H18" s="24"/>
    </row>
    <row r="19" spans="1:9" x14ac:dyDescent="0.25">
      <c r="A19" s="32">
        <v>3</v>
      </c>
      <c r="B19" s="16" t="s">
        <v>218</v>
      </c>
      <c r="C19" s="28" t="s">
        <v>411</v>
      </c>
      <c r="D19" s="28" t="s">
        <v>410</v>
      </c>
      <c r="E19" s="28" t="s">
        <v>409</v>
      </c>
      <c r="F19" s="28" t="s">
        <v>408</v>
      </c>
      <c r="G19" s="19" t="s">
        <v>397</v>
      </c>
      <c r="H19" s="20"/>
    </row>
    <row r="20" spans="1:9" ht="94.5" x14ac:dyDescent="0.25">
      <c r="A20" s="33"/>
      <c r="B20" s="17"/>
      <c r="C20" s="29"/>
      <c r="D20" s="29"/>
      <c r="E20" s="29"/>
      <c r="F20" s="29"/>
      <c r="G20" s="11" t="s">
        <v>261</v>
      </c>
      <c r="H20" s="12">
        <v>4</v>
      </c>
    </row>
    <row r="21" spans="1:9" ht="31.5" x14ac:dyDescent="0.25">
      <c r="A21" s="33"/>
      <c r="B21" s="17"/>
      <c r="C21" s="29"/>
      <c r="D21" s="29"/>
      <c r="E21" s="29"/>
      <c r="F21" s="29"/>
      <c r="G21" s="11" t="s">
        <v>260</v>
      </c>
      <c r="H21" s="12">
        <v>2</v>
      </c>
    </row>
    <row r="22" spans="1:9" ht="32.25" thickBot="1" x14ac:dyDescent="0.3">
      <c r="A22" s="33"/>
      <c r="B22" s="17"/>
      <c r="C22" s="29"/>
      <c r="D22" s="29"/>
      <c r="E22" s="29"/>
      <c r="F22" s="29"/>
      <c r="G22" s="11" t="s">
        <v>407</v>
      </c>
      <c r="H22" s="12">
        <v>2</v>
      </c>
    </row>
    <row r="23" spans="1:9" x14ac:dyDescent="0.25">
      <c r="A23" s="33"/>
      <c r="B23" s="17"/>
      <c r="C23" s="29"/>
      <c r="D23" s="29"/>
      <c r="E23" s="29"/>
      <c r="F23" s="29"/>
      <c r="G23" s="19" t="s">
        <v>406</v>
      </c>
      <c r="H23" s="20"/>
      <c r="I23" s="5"/>
    </row>
    <row r="24" spans="1:9" x14ac:dyDescent="0.25">
      <c r="A24" s="33"/>
      <c r="B24" s="17"/>
      <c r="C24" s="29"/>
      <c r="D24" s="29"/>
      <c r="E24" s="29"/>
      <c r="F24" s="29"/>
      <c r="G24" s="11" t="s">
        <v>405</v>
      </c>
      <c r="H24" s="12">
        <v>10</v>
      </c>
    </row>
    <row r="25" spans="1:9" ht="31.5" x14ac:dyDescent="0.25">
      <c r="A25" s="33"/>
      <c r="B25" s="17"/>
      <c r="C25" s="29"/>
      <c r="D25" s="29"/>
      <c r="E25" s="29"/>
      <c r="F25" s="29"/>
      <c r="G25" s="11" t="s">
        <v>404</v>
      </c>
      <c r="H25" s="12">
        <v>10</v>
      </c>
    </row>
    <row r="26" spans="1:9" ht="16.5" thickBot="1" x14ac:dyDescent="0.3">
      <c r="A26" s="33"/>
      <c r="B26" s="17"/>
      <c r="C26" s="30"/>
      <c r="D26" s="30"/>
      <c r="E26" s="30"/>
      <c r="F26" s="30"/>
      <c r="G26" s="21" t="s">
        <v>8</v>
      </c>
      <c r="H26" s="23">
        <f>SUM(H20:H22,H24:H25,)</f>
        <v>28</v>
      </c>
    </row>
    <row r="27" spans="1:9" ht="99.95" customHeight="1" thickBot="1" x14ac:dyDescent="0.3">
      <c r="A27" s="34"/>
      <c r="B27" s="18"/>
      <c r="C27" s="50" t="s">
        <v>403</v>
      </c>
      <c r="D27" s="50"/>
      <c r="E27" s="50"/>
      <c r="F27" s="49"/>
      <c r="G27" s="22"/>
      <c r="H27" s="24"/>
    </row>
    <row r="28" spans="1:9" x14ac:dyDescent="0.25">
      <c r="A28" s="32">
        <v>4</v>
      </c>
      <c r="B28" s="16" t="s">
        <v>218</v>
      </c>
      <c r="C28" s="28" t="s">
        <v>402</v>
      </c>
      <c r="D28" s="28" t="s">
        <v>401</v>
      </c>
      <c r="E28" s="28" t="s">
        <v>400</v>
      </c>
      <c r="F28" s="28" t="s">
        <v>399</v>
      </c>
      <c r="G28" s="19" t="s">
        <v>116</v>
      </c>
      <c r="H28" s="20"/>
    </row>
    <row r="29" spans="1:9" ht="32.25" thickBot="1" x14ac:dyDescent="0.3">
      <c r="A29" s="33"/>
      <c r="B29" s="17"/>
      <c r="C29" s="29"/>
      <c r="D29" s="29"/>
      <c r="E29" s="29"/>
      <c r="F29" s="29"/>
      <c r="G29" s="11" t="s">
        <v>398</v>
      </c>
      <c r="H29" s="12">
        <v>16</v>
      </c>
    </row>
    <row r="30" spans="1:9" x14ac:dyDescent="0.25">
      <c r="A30" s="33"/>
      <c r="B30" s="17"/>
      <c r="C30" s="29"/>
      <c r="D30" s="29"/>
      <c r="E30" s="29"/>
      <c r="F30" s="29"/>
      <c r="G30" s="19" t="s">
        <v>397</v>
      </c>
      <c r="H30" s="20"/>
    </row>
    <row r="31" spans="1:9" ht="94.5" x14ac:dyDescent="0.25">
      <c r="A31" s="33"/>
      <c r="B31" s="17"/>
      <c r="C31" s="29"/>
      <c r="D31" s="29"/>
      <c r="E31" s="29"/>
      <c r="F31" s="29"/>
      <c r="G31" s="11" t="s">
        <v>261</v>
      </c>
      <c r="H31" s="12">
        <v>4</v>
      </c>
    </row>
    <row r="32" spans="1:9" ht="31.5" x14ac:dyDescent="0.25">
      <c r="A32" s="33"/>
      <c r="B32" s="17"/>
      <c r="C32" s="29"/>
      <c r="D32" s="29"/>
      <c r="E32" s="29"/>
      <c r="F32" s="29"/>
      <c r="G32" s="11" t="s">
        <v>260</v>
      </c>
      <c r="H32" s="12">
        <v>2</v>
      </c>
    </row>
    <row r="33" spans="1:9" ht="32.25" thickBot="1" x14ac:dyDescent="0.3">
      <c r="A33" s="33"/>
      <c r="B33" s="17"/>
      <c r="C33" s="29"/>
      <c r="D33" s="29"/>
      <c r="E33" s="29"/>
      <c r="F33" s="29"/>
      <c r="G33" s="11" t="s">
        <v>396</v>
      </c>
      <c r="H33" s="12">
        <v>8</v>
      </c>
    </row>
    <row r="34" spans="1:9" x14ac:dyDescent="0.25">
      <c r="A34" s="33"/>
      <c r="B34" s="17"/>
      <c r="C34" s="29"/>
      <c r="D34" s="29"/>
      <c r="E34" s="29"/>
      <c r="F34" s="29"/>
      <c r="G34" s="19" t="s">
        <v>124</v>
      </c>
      <c r="H34" s="20"/>
    </row>
    <row r="35" spans="1:9" ht="32.25" thickBot="1" x14ac:dyDescent="0.3">
      <c r="A35" s="33"/>
      <c r="B35" s="17"/>
      <c r="C35" s="29"/>
      <c r="D35" s="29"/>
      <c r="E35" s="29"/>
      <c r="F35" s="29"/>
      <c r="G35" s="11" t="s">
        <v>207</v>
      </c>
      <c r="H35" s="12">
        <v>10</v>
      </c>
    </row>
    <row r="36" spans="1:9" x14ac:dyDescent="0.25">
      <c r="A36" s="33"/>
      <c r="B36" s="17"/>
      <c r="C36" s="29"/>
      <c r="D36" s="29"/>
      <c r="E36" s="29"/>
      <c r="F36" s="29"/>
      <c r="G36" s="19" t="s">
        <v>318</v>
      </c>
      <c r="H36" s="20"/>
    </row>
    <row r="37" spans="1:9" ht="47.25" x14ac:dyDescent="0.25">
      <c r="A37" s="33"/>
      <c r="B37" s="17"/>
      <c r="C37" s="29"/>
      <c r="D37" s="29"/>
      <c r="E37" s="29"/>
      <c r="F37" s="29"/>
      <c r="G37" s="11" t="s">
        <v>317</v>
      </c>
      <c r="H37" s="12">
        <v>11</v>
      </c>
    </row>
    <row r="38" spans="1:9" ht="16.5" thickBot="1" x14ac:dyDescent="0.3">
      <c r="A38" s="33"/>
      <c r="B38" s="17"/>
      <c r="C38" s="30"/>
      <c r="D38" s="30"/>
      <c r="E38" s="30"/>
      <c r="F38" s="30"/>
      <c r="G38" s="21" t="s">
        <v>8</v>
      </c>
      <c r="H38" s="23">
        <f>SUM(H29:H29,H31:H33,H35:H35,H37:H37,)</f>
        <v>51</v>
      </c>
    </row>
    <row r="39" spans="1:9" ht="99.95" customHeight="1" thickBot="1" x14ac:dyDescent="0.3">
      <c r="A39" s="34"/>
      <c r="B39" s="18"/>
      <c r="C39" s="50" t="s">
        <v>395</v>
      </c>
      <c r="D39" s="50"/>
      <c r="E39" s="50"/>
      <c r="F39" s="49"/>
      <c r="G39" s="22"/>
      <c r="H39" s="24"/>
    </row>
    <row r="40" spans="1:9" x14ac:dyDescent="0.25">
      <c r="A40" s="32">
        <v>5</v>
      </c>
      <c r="B40" s="16" t="s">
        <v>373</v>
      </c>
      <c r="C40" s="28" t="s">
        <v>394</v>
      </c>
      <c r="D40" s="28" t="s">
        <v>393</v>
      </c>
      <c r="E40" s="28" t="s">
        <v>392</v>
      </c>
      <c r="F40" s="28" t="s">
        <v>391</v>
      </c>
      <c r="G40" s="19" t="s">
        <v>142</v>
      </c>
      <c r="H40" s="20"/>
    </row>
    <row r="41" spans="1:9" x14ac:dyDescent="0.25">
      <c r="A41" s="33"/>
      <c r="B41" s="17"/>
      <c r="C41" s="29"/>
      <c r="D41" s="29"/>
      <c r="E41" s="29"/>
      <c r="F41" s="29"/>
      <c r="G41" s="11" t="s">
        <v>368</v>
      </c>
      <c r="H41" s="12">
        <v>6</v>
      </c>
    </row>
    <row r="42" spans="1:9" ht="32.25" thickBot="1" x14ac:dyDescent="0.3">
      <c r="A42" s="33"/>
      <c r="B42" s="17"/>
      <c r="C42" s="29"/>
      <c r="D42" s="29"/>
      <c r="E42" s="29"/>
      <c r="F42" s="29"/>
      <c r="G42" s="11" t="s">
        <v>212</v>
      </c>
      <c r="H42" s="12">
        <v>6</v>
      </c>
    </row>
    <row r="43" spans="1:9" x14ac:dyDescent="0.25">
      <c r="A43" s="33"/>
      <c r="B43" s="17"/>
      <c r="C43" s="29"/>
      <c r="D43" s="29"/>
      <c r="E43" s="29"/>
      <c r="F43" s="29"/>
      <c r="G43" s="19" t="s">
        <v>154</v>
      </c>
      <c r="H43" s="20"/>
    </row>
    <row r="44" spans="1:9" ht="31.5" x14ac:dyDescent="0.25">
      <c r="A44" s="33"/>
      <c r="B44" s="17"/>
      <c r="C44" s="29"/>
      <c r="D44" s="29"/>
      <c r="E44" s="29"/>
      <c r="F44" s="29"/>
      <c r="G44" s="11" t="s">
        <v>390</v>
      </c>
      <c r="H44" s="12">
        <v>16</v>
      </c>
    </row>
    <row r="45" spans="1:9" ht="31.5" x14ac:dyDescent="0.25">
      <c r="A45" s="33"/>
      <c r="B45" s="17"/>
      <c r="C45" s="29"/>
      <c r="D45" s="29"/>
      <c r="E45" s="29"/>
      <c r="F45" s="29"/>
      <c r="G45" s="11" t="s">
        <v>389</v>
      </c>
      <c r="H45" s="12">
        <v>14</v>
      </c>
    </row>
    <row r="46" spans="1:9" ht="79.5" thickBot="1" x14ac:dyDescent="0.3">
      <c r="A46" s="33"/>
      <c r="B46" s="17"/>
      <c r="C46" s="29"/>
      <c r="D46" s="29"/>
      <c r="E46" s="29"/>
      <c r="F46" s="29"/>
      <c r="G46" s="11" t="s">
        <v>388</v>
      </c>
      <c r="H46" s="12">
        <v>22</v>
      </c>
    </row>
    <row r="47" spans="1:9" x14ac:dyDescent="0.25">
      <c r="A47" s="33"/>
      <c r="B47" s="17"/>
      <c r="C47" s="29"/>
      <c r="D47" s="29"/>
      <c r="E47" s="29"/>
      <c r="F47" s="29"/>
      <c r="G47" s="19" t="s">
        <v>355</v>
      </c>
      <c r="H47" s="20"/>
      <c r="I47" s="5"/>
    </row>
    <row r="48" spans="1:9" ht="31.5" x14ac:dyDescent="0.25">
      <c r="A48" s="33"/>
      <c r="B48" s="17"/>
      <c r="C48" s="29"/>
      <c r="D48" s="29"/>
      <c r="E48" s="29"/>
      <c r="F48" s="29"/>
      <c r="G48" s="11" t="s">
        <v>113</v>
      </c>
      <c r="H48" s="12">
        <v>8</v>
      </c>
    </row>
    <row r="49" spans="1:9" ht="31.5" x14ac:dyDescent="0.25">
      <c r="A49" s="33"/>
      <c r="B49" s="17"/>
      <c r="C49" s="29"/>
      <c r="D49" s="29"/>
      <c r="E49" s="29"/>
      <c r="F49" s="29"/>
      <c r="G49" s="11" t="s">
        <v>112</v>
      </c>
      <c r="H49" s="12">
        <v>8</v>
      </c>
    </row>
    <row r="50" spans="1:9" ht="31.5" x14ac:dyDescent="0.25">
      <c r="A50" s="33"/>
      <c r="B50" s="17"/>
      <c r="C50" s="29"/>
      <c r="D50" s="29"/>
      <c r="E50" s="29"/>
      <c r="F50" s="29"/>
      <c r="G50" s="11" t="s">
        <v>111</v>
      </c>
      <c r="H50" s="12">
        <v>5</v>
      </c>
    </row>
    <row r="51" spans="1:9" ht="31.5" x14ac:dyDescent="0.25">
      <c r="A51" s="33"/>
      <c r="B51" s="17"/>
      <c r="C51" s="29"/>
      <c r="D51" s="29"/>
      <c r="E51" s="29"/>
      <c r="F51" s="29"/>
      <c r="G51" s="11" t="s">
        <v>110</v>
      </c>
      <c r="H51" s="12">
        <v>8</v>
      </c>
    </row>
    <row r="52" spans="1:9" ht="31.5" x14ac:dyDescent="0.25">
      <c r="A52" s="33"/>
      <c r="B52" s="17"/>
      <c r="C52" s="29"/>
      <c r="D52" s="29"/>
      <c r="E52" s="29"/>
      <c r="F52" s="29"/>
      <c r="G52" s="11" t="s">
        <v>109</v>
      </c>
      <c r="H52" s="12">
        <v>8</v>
      </c>
    </row>
    <row r="53" spans="1:9" ht="16.5" thickBot="1" x14ac:dyDescent="0.3">
      <c r="A53" s="33"/>
      <c r="B53" s="17"/>
      <c r="C53" s="30"/>
      <c r="D53" s="30"/>
      <c r="E53" s="30"/>
      <c r="F53" s="30"/>
      <c r="G53" s="21" t="s">
        <v>8</v>
      </c>
      <c r="H53" s="23">
        <f>SUM(H41:H42,H44:H46,H48:H52,)</f>
        <v>101</v>
      </c>
    </row>
    <row r="54" spans="1:9" ht="99.95" customHeight="1" thickBot="1" x14ac:dyDescent="0.3">
      <c r="A54" s="34"/>
      <c r="B54" s="18"/>
      <c r="C54" s="57" t="s">
        <v>387</v>
      </c>
      <c r="D54" s="57"/>
      <c r="E54" s="57"/>
      <c r="F54" s="56"/>
      <c r="G54" s="22"/>
      <c r="H54" s="24"/>
    </row>
    <row r="55" spans="1:9" x14ac:dyDescent="0.25">
      <c r="A55" s="32">
        <v>6</v>
      </c>
      <c r="B55" s="16" t="s">
        <v>373</v>
      </c>
      <c r="C55" s="28" t="s">
        <v>386</v>
      </c>
      <c r="D55" s="28" t="s">
        <v>385</v>
      </c>
      <c r="E55" s="28" t="s">
        <v>384</v>
      </c>
      <c r="F55" s="28" t="s">
        <v>383</v>
      </c>
      <c r="G55" s="19" t="s">
        <v>142</v>
      </c>
      <c r="H55" s="20"/>
    </row>
    <row r="56" spans="1:9" ht="48" thickBot="1" x14ac:dyDescent="0.3">
      <c r="A56" s="33"/>
      <c r="B56" s="17"/>
      <c r="C56" s="29"/>
      <c r="D56" s="29"/>
      <c r="E56" s="29"/>
      <c r="F56" s="29"/>
      <c r="G56" s="11" t="s">
        <v>141</v>
      </c>
      <c r="H56" s="12">
        <v>12</v>
      </c>
    </row>
    <row r="57" spans="1:9" x14ac:dyDescent="0.25">
      <c r="A57" s="33"/>
      <c r="B57" s="17"/>
      <c r="C57" s="29"/>
      <c r="D57" s="29"/>
      <c r="E57" s="29"/>
      <c r="F57" s="29"/>
      <c r="G57" s="19" t="s">
        <v>382</v>
      </c>
      <c r="H57" s="20"/>
    </row>
    <row r="58" spans="1:9" ht="16.5" thickBot="1" x14ac:dyDescent="0.3">
      <c r="A58" s="33"/>
      <c r="B58" s="17"/>
      <c r="C58" s="29"/>
      <c r="D58" s="29"/>
      <c r="E58" s="29"/>
      <c r="F58" s="29"/>
      <c r="G58" s="11" t="s">
        <v>201</v>
      </c>
      <c r="H58" s="12">
        <v>2</v>
      </c>
    </row>
    <row r="59" spans="1:9" x14ac:dyDescent="0.25">
      <c r="A59" s="33"/>
      <c r="B59" s="17"/>
      <c r="C59" s="29"/>
      <c r="D59" s="29"/>
      <c r="E59" s="29"/>
      <c r="F59" s="29"/>
      <c r="G59" s="19" t="s">
        <v>185</v>
      </c>
      <c r="H59" s="20"/>
      <c r="I59" s="5"/>
    </row>
    <row r="60" spans="1:9" ht="31.5" x14ac:dyDescent="0.25">
      <c r="A60" s="33"/>
      <c r="B60" s="17"/>
      <c r="C60" s="29"/>
      <c r="D60" s="29"/>
      <c r="E60" s="29"/>
      <c r="F60" s="29"/>
      <c r="G60" s="11" t="s">
        <v>381</v>
      </c>
      <c r="H60" s="12">
        <v>2</v>
      </c>
    </row>
    <row r="61" spans="1:9" ht="16.5" thickBot="1" x14ac:dyDescent="0.3">
      <c r="A61" s="33"/>
      <c r="B61" s="17"/>
      <c r="C61" s="30"/>
      <c r="D61" s="30"/>
      <c r="E61" s="30"/>
      <c r="F61" s="30"/>
      <c r="G61" s="21" t="s">
        <v>8</v>
      </c>
      <c r="H61" s="23">
        <f>SUM(H56:H56,H58:H58,H60:H60,)</f>
        <v>16</v>
      </c>
    </row>
    <row r="62" spans="1:9" ht="99.95" customHeight="1" thickBot="1" x14ac:dyDescent="0.3">
      <c r="A62" s="34"/>
      <c r="B62" s="18"/>
      <c r="C62" s="50" t="s">
        <v>380</v>
      </c>
      <c r="D62" s="50"/>
      <c r="E62" s="50"/>
      <c r="F62" s="49"/>
      <c r="G62" s="22"/>
      <c r="H62" s="24"/>
    </row>
    <row r="63" spans="1:9" x14ac:dyDescent="0.25">
      <c r="A63" s="32">
        <v>7</v>
      </c>
      <c r="B63" s="16" t="s">
        <v>373</v>
      </c>
      <c r="C63" s="28" t="s">
        <v>379</v>
      </c>
      <c r="D63" s="28" t="s">
        <v>378</v>
      </c>
      <c r="E63" s="28" t="s">
        <v>377</v>
      </c>
      <c r="F63" s="28" t="s">
        <v>376</v>
      </c>
      <c r="G63" s="19" t="s">
        <v>116</v>
      </c>
      <c r="H63" s="20"/>
    </row>
    <row r="64" spans="1:9" x14ac:dyDescent="0.25">
      <c r="A64" s="33"/>
      <c r="B64" s="17"/>
      <c r="C64" s="29"/>
      <c r="D64" s="29"/>
      <c r="E64" s="29"/>
      <c r="F64" s="29"/>
      <c r="G64" s="11" t="s">
        <v>375</v>
      </c>
      <c r="H64" s="12">
        <v>10</v>
      </c>
    </row>
    <row r="65" spans="1:9" x14ac:dyDescent="0.25">
      <c r="A65" s="33"/>
      <c r="B65" s="17"/>
      <c r="C65" s="29"/>
      <c r="D65" s="29"/>
      <c r="E65" s="29"/>
      <c r="F65" s="29"/>
      <c r="G65" s="11" t="s">
        <v>173</v>
      </c>
      <c r="H65" s="12">
        <v>10</v>
      </c>
    </row>
    <row r="66" spans="1:9" ht="31.5" x14ac:dyDescent="0.25">
      <c r="A66" s="33"/>
      <c r="B66" s="17"/>
      <c r="C66" s="29"/>
      <c r="D66" s="29"/>
      <c r="E66" s="29"/>
      <c r="F66" s="29"/>
      <c r="G66" s="11" t="s">
        <v>172</v>
      </c>
      <c r="H66" s="12">
        <v>5</v>
      </c>
    </row>
    <row r="67" spans="1:9" ht="32.25" thickBot="1" x14ac:dyDescent="0.3">
      <c r="A67" s="33"/>
      <c r="B67" s="17"/>
      <c r="C67" s="29"/>
      <c r="D67" s="29"/>
      <c r="E67" s="29"/>
      <c r="F67" s="29"/>
      <c r="G67" s="11" t="s">
        <v>115</v>
      </c>
      <c r="H67" s="12">
        <v>5</v>
      </c>
    </row>
    <row r="68" spans="1:9" x14ac:dyDescent="0.25">
      <c r="A68" s="33"/>
      <c r="B68" s="17"/>
      <c r="C68" s="29"/>
      <c r="D68" s="29"/>
      <c r="E68" s="29"/>
      <c r="F68" s="29"/>
      <c r="G68" s="19" t="s">
        <v>367</v>
      </c>
      <c r="H68" s="20"/>
    </row>
    <row r="69" spans="1:9" ht="31.5" x14ac:dyDescent="0.25">
      <c r="A69" s="33"/>
      <c r="B69" s="17"/>
      <c r="C69" s="29"/>
      <c r="D69" s="29"/>
      <c r="E69" s="29"/>
      <c r="F69" s="29"/>
      <c r="G69" s="11" t="s">
        <v>123</v>
      </c>
      <c r="H69" s="12">
        <v>3</v>
      </c>
      <c r="I69" s="5"/>
    </row>
    <row r="70" spans="1:9" ht="80.25" customHeight="1" thickBot="1" x14ac:dyDescent="0.3">
      <c r="A70" s="33"/>
      <c r="B70" s="17"/>
      <c r="C70" s="30"/>
      <c r="D70" s="30"/>
      <c r="E70" s="30"/>
      <c r="F70" s="30"/>
      <c r="G70" s="21" t="s">
        <v>8</v>
      </c>
      <c r="H70" s="23">
        <f>SUM(H64:H67,H69:H69,)</f>
        <v>33</v>
      </c>
    </row>
    <row r="71" spans="1:9" ht="99.95" customHeight="1" thickBot="1" x14ac:dyDescent="0.3">
      <c r="A71" s="34"/>
      <c r="B71" s="18"/>
      <c r="C71" s="50" t="s">
        <v>374</v>
      </c>
      <c r="D71" s="50"/>
      <c r="E71" s="50"/>
      <c r="F71" s="49"/>
      <c r="G71" s="22"/>
      <c r="H71" s="24"/>
    </row>
    <row r="72" spans="1:9" x14ac:dyDescent="0.25">
      <c r="A72" s="32">
        <v>8</v>
      </c>
      <c r="B72" s="16" t="s">
        <v>373</v>
      </c>
      <c r="C72" s="28" t="s">
        <v>372</v>
      </c>
      <c r="D72" s="28" t="s">
        <v>371</v>
      </c>
      <c r="E72" s="28" t="s">
        <v>370</v>
      </c>
      <c r="F72" s="28" t="s">
        <v>369</v>
      </c>
      <c r="G72" s="19" t="s">
        <v>142</v>
      </c>
      <c r="H72" s="20"/>
    </row>
    <row r="73" spans="1:9" x14ac:dyDescent="0.25">
      <c r="A73" s="33"/>
      <c r="B73" s="17"/>
      <c r="C73" s="29"/>
      <c r="D73" s="29"/>
      <c r="E73" s="29"/>
      <c r="F73" s="29"/>
      <c r="G73" s="11" t="s">
        <v>368</v>
      </c>
      <c r="H73" s="12">
        <v>6</v>
      </c>
    </row>
    <row r="74" spans="1:9" ht="32.25" thickBot="1" x14ac:dyDescent="0.3">
      <c r="A74" s="33"/>
      <c r="B74" s="17"/>
      <c r="C74" s="29"/>
      <c r="D74" s="29"/>
      <c r="E74" s="29"/>
      <c r="F74" s="29"/>
      <c r="G74" s="11" t="s">
        <v>212</v>
      </c>
      <c r="H74" s="12">
        <v>6</v>
      </c>
    </row>
    <row r="75" spans="1:9" x14ac:dyDescent="0.25">
      <c r="A75" s="33"/>
      <c r="B75" s="17"/>
      <c r="C75" s="29"/>
      <c r="D75" s="29"/>
      <c r="E75" s="29"/>
      <c r="F75" s="29"/>
      <c r="G75" s="19" t="s">
        <v>367</v>
      </c>
      <c r="H75" s="20"/>
    </row>
    <row r="76" spans="1:9" ht="32.25" thickBot="1" x14ac:dyDescent="0.3">
      <c r="A76" s="33"/>
      <c r="B76" s="17"/>
      <c r="C76" s="29"/>
      <c r="D76" s="29"/>
      <c r="E76" s="29"/>
      <c r="F76" s="29"/>
      <c r="G76" s="11" t="s">
        <v>123</v>
      </c>
      <c r="H76" s="12">
        <v>3</v>
      </c>
      <c r="I76" s="5"/>
    </row>
    <row r="77" spans="1:9" x14ac:dyDescent="0.25">
      <c r="A77" s="33"/>
      <c r="B77" s="17"/>
      <c r="C77" s="29"/>
      <c r="D77" s="29"/>
      <c r="E77" s="29"/>
      <c r="F77" s="29"/>
      <c r="G77" s="19" t="s">
        <v>355</v>
      </c>
      <c r="H77" s="20"/>
      <c r="I77" s="5"/>
    </row>
    <row r="78" spans="1:9" ht="31.5" x14ac:dyDescent="0.25">
      <c r="A78" s="33"/>
      <c r="B78" s="17"/>
      <c r="C78" s="29"/>
      <c r="D78" s="29"/>
      <c r="E78" s="29"/>
      <c r="F78" s="29"/>
      <c r="G78" s="11" t="s">
        <v>109</v>
      </c>
      <c r="H78" s="12">
        <v>10</v>
      </c>
    </row>
    <row r="79" spans="1:9" ht="117" customHeight="1" thickBot="1" x14ac:dyDescent="0.3">
      <c r="A79" s="33"/>
      <c r="B79" s="17"/>
      <c r="C79" s="30"/>
      <c r="D79" s="30"/>
      <c r="E79" s="30"/>
      <c r="F79" s="30"/>
      <c r="G79" s="21" t="s">
        <v>8</v>
      </c>
      <c r="H79" s="23">
        <f>SUM(H73:H74,H76:H76,H78:H78,)</f>
        <v>25</v>
      </c>
    </row>
    <row r="80" spans="1:9" ht="99.95" customHeight="1" thickBot="1" x14ac:dyDescent="0.3">
      <c r="A80" s="34"/>
      <c r="B80" s="18"/>
      <c r="C80" s="50" t="s">
        <v>366</v>
      </c>
      <c r="D80" s="50"/>
      <c r="E80" s="50"/>
      <c r="F80" s="49"/>
      <c r="G80" s="22"/>
      <c r="H80" s="24"/>
    </row>
    <row r="81" spans="1:8" x14ac:dyDescent="0.25">
      <c r="A81" s="32">
        <v>9</v>
      </c>
      <c r="B81" s="16" t="s">
        <v>360</v>
      </c>
      <c r="C81" s="28" t="s">
        <v>365</v>
      </c>
      <c r="D81" s="28" t="s">
        <v>364</v>
      </c>
      <c r="E81" s="28" t="s">
        <v>363</v>
      </c>
      <c r="F81" s="28" t="s">
        <v>362</v>
      </c>
      <c r="G81" s="19" t="s">
        <v>142</v>
      </c>
      <c r="H81" s="20"/>
    </row>
    <row r="82" spans="1:8" ht="48" thickBot="1" x14ac:dyDescent="0.3">
      <c r="A82" s="33"/>
      <c r="B82" s="17"/>
      <c r="C82" s="29"/>
      <c r="D82" s="29"/>
      <c r="E82" s="29"/>
      <c r="F82" s="29"/>
      <c r="G82" s="11" t="s">
        <v>148</v>
      </c>
      <c r="H82" s="12">
        <v>3</v>
      </c>
    </row>
    <row r="83" spans="1:8" x14ac:dyDescent="0.25">
      <c r="A83" s="33"/>
      <c r="B83" s="17"/>
      <c r="C83" s="29"/>
      <c r="D83" s="29"/>
      <c r="E83" s="29"/>
      <c r="F83" s="29"/>
      <c r="G83" s="19" t="s">
        <v>154</v>
      </c>
      <c r="H83" s="20"/>
    </row>
    <row r="84" spans="1:8" ht="78.75" x14ac:dyDescent="0.25">
      <c r="A84" s="33"/>
      <c r="B84" s="17"/>
      <c r="C84" s="29"/>
      <c r="D84" s="29"/>
      <c r="E84" s="29"/>
      <c r="F84" s="29"/>
      <c r="G84" s="11" t="s">
        <v>153</v>
      </c>
      <c r="H84" s="12">
        <v>5</v>
      </c>
    </row>
    <row r="85" spans="1:8" ht="31.5" x14ac:dyDescent="0.25">
      <c r="A85" s="33"/>
      <c r="B85" s="17"/>
      <c r="C85" s="29"/>
      <c r="D85" s="29"/>
      <c r="E85" s="29"/>
      <c r="F85" s="29"/>
      <c r="G85" s="11" t="s">
        <v>152</v>
      </c>
      <c r="H85" s="12">
        <v>4</v>
      </c>
    </row>
    <row r="86" spans="1:8" ht="31.5" x14ac:dyDescent="0.25">
      <c r="A86" s="33"/>
      <c r="B86" s="17"/>
      <c r="C86" s="29"/>
      <c r="D86" s="29"/>
      <c r="E86" s="29"/>
      <c r="F86" s="29"/>
      <c r="G86" s="11" t="s">
        <v>151</v>
      </c>
      <c r="H86" s="12">
        <v>3</v>
      </c>
    </row>
    <row r="87" spans="1:8" ht="31.5" x14ac:dyDescent="0.25">
      <c r="A87" s="33"/>
      <c r="B87" s="17"/>
      <c r="C87" s="29"/>
      <c r="D87" s="29"/>
      <c r="E87" s="29"/>
      <c r="F87" s="29"/>
      <c r="G87" s="11" t="s">
        <v>150</v>
      </c>
      <c r="H87" s="12">
        <v>3</v>
      </c>
    </row>
    <row r="88" spans="1:8" ht="32.25" thickBot="1" x14ac:dyDescent="0.3">
      <c r="A88" s="33"/>
      <c r="B88" s="17"/>
      <c r="C88" s="29"/>
      <c r="D88" s="29"/>
      <c r="E88" s="29"/>
      <c r="F88" s="29"/>
      <c r="G88" s="11" t="s">
        <v>149</v>
      </c>
      <c r="H88" s="12">
        <v>3</v>
      </c>
    </row>
    <row r="89" spans="1:8" x14ac:dyDescent="0.25">
      <c r="A89" s="33"/>
      <c r="B89" s="17"/>
      <c r="C89" s="29"/>
      <c r="D89" s="29"/>
      <c r="E89" s="29"/>
      <c r="F89" s="29"/>
      <c r="G89" s="19" t="s">
        <v>116</v>
      </c>
      <c r="H89" s="20"/>
    </row>
    <row r="90" spans="1:8" ht="31.5" x14ac:dyDescent="0.25">
      <c r="A90" s="33"/>
      <c r="B90" s="17"/>
      <c r="C90" s="29"/>
      <c r="D90" s="29"/>
      <c r="E90" s="29"/>
      <c r="F90" s="29"/>
      <c r="G90" s="11" t="s">
        <v>172</v>
      </c>
      <c r="H90" s="12">
        <v>5</v>
      </c>
    </row>
    <row r="91" spans="1:8" ht="31.5" x14ac:dyDescent="0.25">
      <c r="A91" s="33"/>
      <c r="B91" s="17"/>
      <c r="C91" s="29"/>
      <c r="D91" s="29"/>
      <c r="E91" s="29"/>
      <c r="F91" s="29"/>
      <c r="G91" s="11" t="s">
        <v>115</v>
      </c>
      <c r="H91" s="12">
        <v>5</v>
      </c>
    </row>
    <row r="92" spans="1:8" ht="16.5" thickBot="1" x14ac:dyDescent="0.3">
      <c r="A92" s="33"/>
      <c r="B92" s="17"/>
      <c r="C92" s="30"/>
      <c r="D92" s="30"/>
      <c r="E92" s="30"/>
      <c r="F92" s="30"/>
      <c r="G92" s="21" t="s">
        <v>8</v>
      </c>
      <c r="H92" s="23">
        <f>SUM(H82:H82,H84:H88,H90:H91,)</f>
        <v>31</v>
      </c>
    </row>
    <row r="93" spans="1:8" ht="99.95" customHeight="1" thickBot="1" x14ac:dyDescent="0.3">
      <c r="A93" s="34"/>
      <c r="B93" s="18"/>
      <c r="C93" s="50" t="s">
        <v>361</v>
      </c>
      <c r="D93" s="50"/>
      <c r="E93" s="50"/>
      <c r="F93" s="49"/>
      <c r="G93" s="22"/>
      <c r="H93" s="24"/>
    </row>
    <row r="94" spans="1:8" x14ac:dyDescent="0.25">
      <c r="A94" s="32">
        <v>10</v>
      </c>
      <c r="B94" s="16" t="s">
        <v>360</v>
      </c>
      <c r="C94" s="28" t="s">
        <v>359</v>
      </c>
      <c r="D94" s="28" t="s">
        <v>358</v>
      </c>
      <c r="E94" s="28" t="s">
        <v>357</v>
      </c>
      <c r="F94" s="28" t="s">
        <v>356</v>
      </c>
      <c r="G94" s="19" t="s">
        <v>154</v>
      </c>
      <c r="H94" s="20"/>
    </row>
    <row r="95" spans="1:8" ht="79.5" thickBot="1" x14ac:dyDescent="0.3">
      <c r="A95" s="33"/>
      <c r="B95" s="17"/>
      <c r="C95" s="29"/>
      <c r="D95" s="29"/>
      <c r="E95" s="29"/>
      <c r="F95" s="29"/>
      <c r="G95" s="11" t="s">
        <v>153</v>
      </c>
      <c r="H95" s="12">
        <v>5</v>
      </c>
    </row>
    <row r="96" spans="1:8" x14ac:dyDescent="0.25">
      <c r="A96" s="33"/>
      <c r="B96" s="17"/>
      <c r="C96" s="29"/>
      <c r="D96" s="29"/>
      <c r="E96" s="29"/>
      <c r="F96" s="29"/>
      <c r="G96" s="19" t="s">
        <v>355</v>
      </c>
      <c r="H96" s="20"/>
    </row>
    <row r="97" spans="1:8" ht="31.5" x14ac:dyDescent="0.25">
      <c r="A97" s="33"/>
      <c r="B97" s="17"/>
      <c r="C97" s="29"/>
      <c r="D97" s="29"/>
      <c r="E97" s="29"/>
      <c r="F97" s="29"/>
      <c r="G97" s="11" t="s">
        <v>113</v>
      </c>
      <c r="H97" s="12">
        <v>8</v>
      </c>
    </row>
    <row r="98" spans="1:8" ht="31.5" x14ac:dyDescent="0.25">
      <c r="A98" s="33"/>
      <c r="B98" s="17"/>
      <c r="C98" s="29"/>
      <c r="D98" s="29"/>
      <c r="E98" s="29"/>
      <c r="F98" s="29"/>
      <c r="G98" s="11" t="s">
        <v>112</v>
      </c>
      <c r="H98" s="12">
        <v>6</v>
      </c>
    </row>
    <row r="99" spans="1:8" ht="31.5" x14ac:dyDescent="0.25">
      <c r="A99" s="33"/>
      <c r="B99" s="17"/>
      <c r="C99" s="29"/>
      <c r="D99" s="29"/>
      <c r="E99" s="29"/>
      <c r="F99" s="29"/>
      <c r="G99" s="11" t="s">
        <v>111</v>
      </c>
      <c r="H99" s="12">
        <v>6</v>
      </c>
    </row>
    <row r="100" spans="1:8" ht="32.25" thickBot="1" x14ac:dyDescent="0.3">
      <c r="A100" s="33"/>
      <c r="B100" s="17"/>
      <c r="C100" s="29"/>
      <c r="D100" s="29"/>
      <c r="E100" s="29"/>
      <c r="F100" s="29"/>
      <c r="G100" s="11" t="s">
        <v>110</v>
      </c>
      <c r="H100" s="12">
        <v>8</v>
      </c>
    </row>
    <row r="101" spans="1:8" x14ac:dyDescent="0.25">
      <c r="A101" s="33"/>
      <c r="B101" s="17"/>
      <c r="C101" s="29"/>
      <c r="D101" s="29"/>
      <c r="E101" s="29"/>
      <c r="F101" s="29"/>
      <c r="G101" s="19" t="s">
        <v>142</v>
      </c>
      <c r="H101" s="20"/>
    </row>
    <row r="102" spans="1:8" ht="47.25" x14ac:dyDescent="0.25">
      <c r="A102" s="33"/>
      <c r="B102" s="17"/>
      <c r="C102" s="29"/>
      <c r="D102" s="29"/>
      <c r="E102" s="29"/>
      <c r="F102" s="29"/>
      <c r="G102" s="11" t="s">
        <v>148</v>
      </c>
      <c r="H102" s="12">
        <v>2</v>
      </c>
    </row>
    <row r="103" spans="1:8" ht="16.5" thickBot="1" x14ac:dyDescent="0.3">
      <c r="A103" s="33"/>
      <c r="B103" s="17"/>
      <c r="C103" s="30"/>
      <c r="D103" s="30"/>
      <c r="E103" s="30"/>
      <c r="F103" s="30"/>
      <c r="G103" s="21" t="s">
        <v>8</v>
      </c>
      <c r="H103" s="23">
        <f>SUM(H95:H95,H97:H100,H102:H102,)</f>
        <v>35</v>
      </c>
    </row>
    <row r="104" spans="1:8" ht="99.95" customHeight="1" thickBot="1" x14ac:dyDescent="0.3">
      <c r="A104" s="34"/>
      <c r="B104" s="18"/>
      <c r="C104" s="50" t="s">
        <v>354</v>
      </c>
      <c r="D104" s="50"/>
      <c r="E104" s="50"/>
      <c r="F104" s="49"/>
      <c r="G104" s="22"/>
      <c r="H104" s="24"/>
    </row>
    <row r="105" spans="1:8" x14ac:dyDescent="0.25">
      <c r="A105" s="32">
        <v>11</v>
      </c>
      <c r="B105" s="16" t="s">
        <v>308</v>
      </c>
      <c r="C105" s="28" t="s">
        <v>353</v>
      </c>
      <c r="D105" s="28" t="s">
        <v>352</v>
      </c>
      <c r="E105" s="28" t="s">
        <v>351</v>
      </c>
      <c r="F105" s="28" t="s">
        <v>350</v>
      </c>
      <c r="G105" s="19" t="s">
        <v>318</v>
      </c>
      <c r="H105" s="20"/>
    </row>
    <row r="106" spans="1:8" x14ac:dyDescent="0.25">
      <c r="A106" s="33"/>
      <c r="B106" s="17"/>
      <c r="C106" s="29"/>
      <c r="D106" s="29"/>
      <c r="E106" s="29"/>
      <c r="F106" s="29"/>
      <c r="G106" s="11" t="s">
        <v>339</v>
      </c>
      <c r="H106" s="12">
        <v>5</v>
      </c>
    </row>
    <row r="107" spans="1:8" ht="48" thickBot="1" x14ac:dyDescent="0.3">
      <c r="A107" s="33"/>
      <c r="B107" s="17"/>
      <c r="C107" s="29"/>
      <c r="D107" s="29"/>
      <c r="E107" s="29"/>
      <c r="F107" s="29"/>
      <c r="G107" s="11" t="s">
        <v>337</v>
      </c>
      <c r="H107" s="12">
        <v>5</v>
      </c>
    </row>
    <row r="108" spans="1:8" x14ac:dyDescent="0.25">
      <c r="A108" s="33"/>
      <c r="B108" s="17"/>
      <c r="C108" s="29"/>
      <c r="D108" s="29"/>
      <c r="E108" s="29"/>
      <c r="F108" s="29"/>
      <c r="G108" s="19" t="s">
        <v>124</v>
      </c>
      <c r="H108" s="20"/>
    </row>
    <row r="109" spans="1:8" ht="16.5" thickBot="1" x14ac:dyDescent="0.3">
      <c r="A109" s="33"/>
      <c r="B109" s="17"/>
      <c r="C109" s="29"/>
      <c r="D109" s="29"/>
      <c r="E109" s="29"/>
      <c r="F109" s="29"/>
      <c r="G109" s="11" t="s">
        <v>335</v>
      </c>
      <c r="H109" s="12">
        <v>9</v>
      </c>
    </row>
    <row r="110" spans="1:8" x14ac:dyDescent="0.25">
      <c r="A110" s="33"/>
      <c r="B110" s="17"/>
      <c r="C110" s="29"/>
      <c r="D110" s="29"/>
      <c r="E110" s="29"/>
      <c r="F110" s="29"/>
      <c r="G110" s="19" t="s">
        <v>99</v>
      </c>
      <c r="H110" s="20"/>
    </row>
    <row r="111" spans="1:8" ht="63" x14ac:dyDescent="0.25">
      <c r="A111" s="33"/>
      <c r="B111" s="17"/>
      <c r="C111" s="29"/>
      <c r="D111" s="29"/>
      <c r="E111" s="29"/>
      <c r="F111" s="29"/>
      <c r="G111" s="11" t="s">
        <v>324</v>
      </c>
      <c r="H111" s="12">
        <v>1</v>
      </c>
    </row>
    <row r="112" spans="1:8" ht="16.5" thickBot="1" x14ac:dyDescent="0.3">
      <c r="A112" s="33"/>
      <c r="B112" s="17"/>
      <c r="C112" s="30"/>
      <c r="D112" s="30"/>
      <c r="E112" s="30"/>
      <c r="F112" s="30"/>
      <c r="G112" s="21" t="s">
        <v>8</v>
      </c>
      <c r="H112" s="23">
        <f>SUM(H106:H107,H109:H109,H111:H111)</f>
        <v>20</v>
      </c>
    </row>
    <row r="113" spans="1:8" ht="99.95" customHeight="1" thickBot="1" x14ac:dyDescent="0.3">
      <c r="A113" s="34"/>
      <c r="B113" s="18"/>
      <c r="C113" s="50" t="s">
        <v>349</v>
      </c>
      <c r="D113" s="50"/>
      <c r="E113" s="50"/>
      <c r="F113" s="49"/>
      <c r="G113" s="22"/>
      <c r="H113" s="24"/>
    </row>
    <row r="114" spans="1:8" x14ac:dyDescent="0.25">
      <c r="A114" s="32">
        <v>12</v>
      </c>
      <c r="B114" s="16" t="s">
        <v>308</v>
      </c>
      <c r="C114" s="28" t="s">
        <v>348</v>
      </c>
      <c r="D114" s="28" t="s">
        <v>347</v>
      </c>
      <c r="E114" s="28" t="s">
        <v>346</v>
      </c>
      <c r="F114" s="28" t="s">
        <v>345</v>
      </c>
      <c r="G114" s="19" t="s">
        <v>318</v>
      </c>
      <c r="H114" s="20"/>
    </row>
    <row r="115" spans="1:8" ht="32.25" thickBot="1" x14ac:dyDescent="0.3">
      <c r="A115" s="33"/>
      <c r="B115" s="17"/>
      <c r="C115" s="29"/>
      <c r="D115" s="29"/>
      <c r="E115" s="29"/>
      <c r="F115" s="29"/>
      <c r="G115" s="11" t="s">
        <v>336</v>
      </c>
      <c r="H115" s="12">
        <v>7</v>
      </c>
    </row>
    <row r="116" spans="1:8" x14ac:dyDescent="0.25">
      <c r="A116" s="33"/>
      <c r="B116" s="17"/>
      <c r="C116" s="29"/>
      <c r="D116" s="29"/>
      <c r="E116" s="29"/>
      <c r="F116" s="29"/>
      <c r="G116" s="19" t="s">
        <v>124</v>
      </c>
      <c r="H116" s="20"/>
    </row>
    <row r="117" spans="1:8" ht="32.25" thickBot="1" x14ac:dyDescent="0.3">
      <c r="A117" s="33"/>
      <c r="B117" s="17"/>
      <c r="C117" s="29"/>
      <c r="D117" s="29"/>
      <c r="E117" s="29"/>
      <c r="F117" s="29"/>
      <c r="G117" s="11" t="s">
        <v>334</v>
      </c>
      <c r="H117" s="12">
        <v>6</v>
      </c>
    </row>
    <row r="118" spans="1:8" x14ac:dyDescent="0.25">
      <c r="A118" s="33"/>
      <c r="B118" s="17"/>
      <c r="C118" s="29"/>
      <c r="D118" s="29"/>
      <c r="E118" s="29"/>
      <c r="F118" s="29"/>
      <c r="G118" s="19" t="s">
        <v>99</v>
      </c>
      <c r="H118" s="20"/>
    </row>
    <row r="119" spans="1:8" ht="63" x14ac:dyDescent="0.25">
      <c r="A119" s="33"/>
      <c r="B119" s="17"/>
      <c r="C119" s="29"/>
      <c r="D119" s="29"/>
      <c r="E119" s="29"/>
      <c r="F119" s="29"/>
      <c r="G119" s="11" t="s">
        <v>324</v>
      </c>
      <c r="H119" s="12">
        <v>1</v>
      </c>
    </row>
    <row r="120" spans="1:8" ht="16.5" thickBot="1" x14ac:dyDescent="0.3">
      <c r="A120" s="33"/>
      <c r="B120" s="17"/>
      <c r="C120" s="30"/>
      <c r="D120" s="30"/>
      <c r="E120" s="30"/>
      <c r="F120" s="30"/>
      <c r="G120" s="21" t="s">
        <v>8</v>
      </c>
      <c r="H120" s="23">
        <f>SUM(H115:H115,H117:H117,H119:H119,)</f>
        <v>14</v>
      </c>
    </row>
    <row r="121" spans="1:8" ht="99.95" customHeight="1" thickBot="1" x14ac:dyDescent="0.3">
      <c r="A121" s="34"/>
      <c r="B121" s="18"/>
      <c r="C121" s="50" t="s">
        <v>344</v>
      </c>
      <c r="D121" s="50"/>
      <c r="E121" s="50"/>
      <c r="F121" s="49"/>
      <c r="G121" s="22"/>
      <c r="H121" s="24"/>
    </row>
    <row r="122" spans="1:8" x14ac:dyDescent="0.25">
      <c r="A122" s="32">
        <v>13</v>
      </c>
      <c r="B122" s="16" t="s">
        <v>308</v>
      </c>
      <c r="C122" s="28" t="s">
        <v>343</v>
      </c>
      <c r="D122" s="28" t="s">
        <v>342</v>
      </c>
      <c r="E122" s="28" t="s">
        <v>341</v>
      </c>
      <c r="F122" s="28" t="s">
        <v>340</v>
      </c>
      <c r="G122" s="19" t="s">
        <v>318</v>
      </c>
      <c r="H122" s="20"/>
    </row>
    <row r="123" spans="1:8" x14ac:dyDescent="0.25">
      <c r="A123" s="33"/>
      <c r="B123" s="17"/>
      <c r="C123" s="29"/>
      <c r="D123" s="29"/>
      <c r="E123" s="29"/>
      <c r="F123" s="29"/>
      <c r="G123" s="11" t="s">
        <v>339</v>
      </c>
      <c r="H123" s="12">
        <v>5</v>
      </c>
    </row>
    <row r="124" spans="1:8" ht="63" x14ac:dyDescent="0.25">
      <c r="A124" s="33"/>
      <c r="B124" s="17"/>
      <c r="C124" s="29"/>
      <c r="D124" s="29"/>
      <c r="E124" s="29"/>
      <c r="F124" s="29"/>
      <c r="G124" s="11" t="s">
        <v>338</v>
      </c>
      <c r="H124" s="12">
        <v>8</v>
      </c>
    </row>
    <row r="125" spans="1:8" ht="47.25" x14ac:dyDescent="0.25">
      <c r="A125" s="33"/>
      <c r="B125" s="17"/>
      <c r="C125" s="29"/>
      <c r="D125" s="29"/>
      <c r="E125" s="29"/>
      <c r="F125" s="29"/>
      <c r="G125" s="11" t="s">
        <v>337</v>
      </c>
      <c r="H125" s="12">
        <v>5</v>
      </c>
    </row>
    <row r="126" spans="1:8" ht="32.25" thickBot="1" x14ac:dyDescent="0.3">
      <c r="A126" s="33"/>
      <c r="B126" s="17"/>
      <c r="C126" s="29"/>
      <c r="D126" s="29"/>
      <c r="E126" s="29"/>
      <c r="F126" s="29"/>
      <c r="G126" s="11" t="s">
        <v>336</v>
      </c>
      <c r="H126" s="12">
        <v>7</v>
      </c>
    </row>
    <row r="127" spans="1:8" x14ac:dyDescent="0.25">
      <c r="A127" s="33"/>
      <c r="B127" s="17"/>
      <c r="C127" s="29"/>
      <c r="D127" s="29"/>
      <c r="E127" s="29"/>
      <c r="F127" s="29"/>
      <c r="G127" s="19" t="s">
        <v>124</v>
      </c>
      <c r="H127" s="20"/>
    </row>
    <row r="128" spans="1:8" x14ac:dyDescent="0.25">
      <c r="A128" s="33"/>
      <c r="B128" s="17"/>
      <c r="C128" s="29"/>
      <c r="D128" s="29"/>
      <c r="E128" s="29"/>
      <c r="F128" s="29"/>
      <c r="G128" s="11" t="s">
        <v>335</v>
      </c>
      <c r="H128" s="12">
        <v>9</v>
      </c>
    </row>
    <row r="129" spans="1:8" ht="31.5" x14ac:dyDescent="0.25">
      <c r="A129" s="33"/>
      <c r="B129" s="17"/>
      <c r="C129" s="29"/>
      <c r="D129" s="29"/>
      <c r="E129" s="29"/>
      <c r="F129" s="29"/>
      <c r="G129" s="11" t="s">
        <v>326</v>
      </c>
      <c r="H129" s="12">
        <v>6</v>
      </c>
    </row>
    <row r="130" spans="1:8" ht="32.25" thickBot="1" x14ac:dyDescent="0.3">
      <c r="A130" s="33"/>
      <c r="B130" s="17"/>
      <c r="C130" s="29"/>
      <c r="D130" s="29"/>
      <c r="E130" s="29"/>
      <c r="F130" s="29"/>
      <c r="G130" s="11" t="s">
        <v>334</v>
      </c>
      <c r="H130" s="12">
        <v>6</v>
      </c>
    </row>
    <row r="131" spans="1:8" x14ac:dyDescent="0.25">
      <c r="A131" s="33"/>
      <c r="B131" s="17"/>
      <c r="C131" s="29"/>
      <c r="D131" s="29"/>
      <c r="E131" s="29"/>
      <c r="F131" s="29"/>
      <c r="G131" s="19" t="s">
        <v>99</v>
      </c>
      <c r="H131" s="20"/>
    </row>
    <row r="132" spans="1:8" ht="63" x14ac:dyDescent="0.25">
      <c r="A132" s="33"/>
      <c r="B132" s="17"/>
      <c r="C132" s="29"/>
      <c r="D132" s="29"/>
      <c r="E132" s="29"/>
      <c r="F132" s="29"/>
      <c r="G132" s="11" t="s">
        <v>324</v>
      </c>
      <c r="H132" s="12">
        <v>1</v>
      </c>
    </row>
    <row r="133" spans="1:8" ht="16.5" thickBot="1" x14ac:dyDescent="0.3">
      <c r="A133" s="33"/>
      <c r="B133" s="17"/>
      <c r="C133" s="30"/>
      <c r="D133" s="30"/>
      <c r="E133" s="30"/>
      <c r="F133" s="30"/>
      <c r="G133" s="21" t="s">
        <v>8</v>
      </c>
      <c r="H133" s="23">
        <f>SUM(H123:H126,H128:H130,H132:H132)</f>
        <v>47</v>
      </c>
    </row>
    <row r="134" spans="1:8" ht="99.95" customHeight="1" thickBot="1" x14ac:dyDescent="0.3">
      <c r="A134" s="34"/>
      <c r="B134" s="18"/>
      <c r="C134" s="50" t="s">
        <v>333</v>
      </c>
      <c r="D134" s="50"/>
      <c r="E134" s="50"/>
      <c r="F134" s="49"/>
      <c r="G134" s="22"/>
      <c r="H134" s="24"/>
    </row>
    <row r="135" spans="1:8" x14ac:dyDescent="0.25">
      <c r="A135" s="32">
        <v>14</v>
      </c>
      <c r="B135" s="16" t="s">
        <v>308</v>
      </c>
      <c r="C135" s="28" t="s">
        <v>332</v>
      </c>
      <c r="D135" s="28" t="s">
        <v>331</v>
      </c>
      <c r="E135" s="28" t="s">
        <v>330</v>
      </c>
      <c r="F135" s="28" t="s">
        <v>329</v>
      </c>
      <c r="G135" s="19" t="s">
        <v>318</v>
      </c>
      <c r="H135" s="20"/>
    </row>
    <row r="136" spans="1:8" ht="31.5" x14ac:dyDescent="0.25">
      <c r="A136" s="33"/>
      <c r="B136" s="17"/>
      <c r="C136" s="29"/>
      <c r="D136" s="29"/>
      <c r="E136" s="29"/>
      <c r="F136" s="29"/>
      <c r="G136" s="11" t="s">
        <v>328</v>
      </c>
      <c r="H136" s="12">
        <v>7</v>
      </c>
    </row>
    <row r="137" spans="1:8" ht="32.25" thickBot="1" x14ac:dyDescent="0.3">
      <c r="A137" s="33"/>
      <c r="B137" s="17"/>
      <c r="C137" s="29"/>
      <c r="D137" s="29"/>
      <c r="E137" s="29"/>
      <c r="F137" s="29"/>
      <c r="G137" s="11" t="s">
        <v>327</v>
      </c>
      <c r="H137" s="12">
        <v>6</v>
      </c>
    </row>
    <row r="138" spans="1:8" x14ac:dyDescent="0.25">
      <c r="A138" s="33"/>
      <c r="B138" s="17"/>
      <c r="C138" s="29"/>
      <c r="D138" s="29"/>
      <c r="E138" s="29"/>
      <c r="F138" s="29"/>
      <c r="G138" s="19" t="s">
        <v>124</v>
      </c>
      <c r="H138" s="20"/>
    </row>
    <row r="139" spans="1:8" ht="31.5" x14ac:dyDescent="0.25">
      <c r="A139" s="33"/>
      <c r="B139" s="17"/>
      <c r="C139" s="29"/>
      <c r="D139" s="29"/>
      <c r="E139" s="29"/>
      <c r="F139" s="29"/>
      <c r="G139" s="11" t="s">
        <v>326</v>
      </c>
      <c r="H139" s="12">
        <v>6</v>
      </c>
    </row>
    <row r="140" spans="1:8" ht="32.25" thickBot="1" x14ac:dyDescent="0.3">
      <c r="A140" s="33"/>
      <c r="B140" s="17"/>
      <c r="C140" s="29"/>
      <c r="D140" s="29"/>
      <c r="E140" s="29"/>
      <c r="F140" s="29"/>
      <c r="G140" s="11" t="s">
        <v>325</v>
      </c>
      <c r="H140" s="12">
        <v>3</v>
      </c>
    </row>
    <row r="141" spans="1:8" x14ac:dyDescent="0.25">
      <c r="A141" s="33"/>
      <c r="B141" s="17"/>
      <c r="C141" s="29"/>
      <c r="D141" s="29"/>
      <c r="E141" s="29"/>
      <c r="F141" s="29"/>
      <c r="G141" s="19" t="s">
        <v>99</v>
      </c>
      <c r="H141" s="20"/>
    </row>
    <row r="142" spans="1:8" ht="63" x14ac:dyDescent="0.25">
      <c r="A142" s="33"/>
      <c r="B142" s="17"/>
      <c r="C142" s="29"/>
      <c r="D142" s="29"/>
      <c r="E142" s="29"/>
      <c r="F142" s="29"/>
      <c r="G142" s="11" t="s">
        <v>324</v>
      </c>
      <c r="H142" s="12">
        <v>1</v>
      </c>
    </row>
    <row r="143" spans="1:8" ht="16.5" thickBot="1" x14ac:dyDescent="0.3">
      <c r="A143" s="33"/>
      <c r="B143" s="17"/>
      <c r="C143" s="30"/>
      <c r="D143" s="30"/>
      <c r="E143" s="30"/>
      <c r="F143" s="30"/>
      <c r="G143" s="21" t="s">
        <v>8</v>
      </c>
      <c r="H143" s="23">
        <f>SUM(H136:H137,H139:H140,H142:H142,)</f>
        <v>23</v>
      </c>
    </row>
    <row r="144" spans="1:8" ht="99.95" customHeight="1" thickBot="1" x14ac:dyDescent="0.3">
      <c r="A144" s="34"/>
      <c r="B144" s="18"/>
      <c r="C144" s="50" t="s">
        <v>323</v>
      </c>
      <c r="D144" s="50"/>
      <c r="E144" s="50"/>
      <c r="F144" s="49"/>
      <c r="G144" s="22"/>
      <c r="H144" s="24"/>
    </row>
    <row r="145" spans="1:8" x14ac:dyDescent="0.25">
      <c r="A145" s="32">
        <v>15</v>
      </c>
      <c r="B145" s="16" t="s">
        <v>308</v>
      </c>
      <c r="C145" s="28" t="s">
        <v>322</v>
      </c>
      <c r="D145" s="28" t="s">
        <v>321</v>
      </c>
      <c r="E145" s="28" t="s">
        <v>320</v>
      </c>
      <c r="F145" s="28" t="s">
        <v>319</v>
      </c>
      <c r="G145" s="19" t="s">
        <v>318</v>
      </c>
      <c r="H145" s="20"/>
    </row>
    <row r="146" spans="1:8" ht="48" thickBot="1" x14ac:dyDescent="0.3">
      <c r="A146" s="33"/>
      <c r="B146" s="17"/>
      <c r="C146" s="29"/>
      <c r="D146" s="29"/>
      <c r="E146" s="29"/>
      <c r="F146" s="29"/>
      <c r="G146" s="11" t="s">
        <v>317</v>
      </c>
      <c r="H146" s="12">
        <v>7</v>
      </c>
    </row>
    <row r="147" spans="1:8" x14ac:dyDescent="0.25">
      <c r="A147" s="33"/>
      <c r="B147" s="17"/>
      <c r="C147" s="29"/>
      <c r="D147" s="29"/>
      <c r="E147" s="29"/>
      <c r="F147" s="29"/>
      <c r="G147" s="19" t="s">
        <v>303</v>
      </c>
      <c r="H147" s="20"/>
    </row>
    <row r="148" spans="1:8" ht="31.5" x14ac:dyDescent="0.25">
      <c r="A148" s="33"/>
      <c r="B148" s="17"/>
      <c r="C148" s="29"/>
      <c r="D148" s="29"/>
      <c r="E148" s="29"/>
      <c r="F148" s="29"/>
      <c r="G148" s="11" t="s">
        <v>316</v>
      </c>
      <c r="H148" s="12">
        <v>22</v>
      </c>
    </row>
    <row r="149" spans="1:8" ht="31.5" x14ac:dyDescent="0.25">
      <c r="A149" s="33"/>
      <c r="B149" s="17"/>
      <c r="C149" s="29"/>
      <c r="D149" s="29"/>
      <c r="E149" s="29"/>
      <c r="F149" s="29"/>
      <c r="G149" s="11" t="s">
        <v>315</v>
      </c>
      <c r="H149" s="12">
        <v>10</v>
      </c>
    </row>
    <row r="150" spans="1:8" ht="47.25" x14ac:dyDescent="0.25">
      <c r="A150" s="33"/>
      <c r="B150" s="17"/>
      <c r="C150" s="29"/>
      <c r="D150" s="29"/>
      <c r="E150" s="29"/>
      <c r="F150" s="29"/>
      <c r="G150" s="11" t="s">
        <v>314</v>
      </c>
      <c r="H150" s="12">
        <v>9</v>
      </c>
    </row>
    <row r="151" spans="1:8" ht="32.25" thickBot="1" x14ac:dyDescent="0.3">
      <c r="A151" s="33"/>
      <c r="B151" s="17"/>
      <c r="C151" s="29"/>
      <c r="D151" s="29"/>
      <c r="E151" s="29"/>
      <c r="F151" s="29"/>
      <c r="G151" s="11" t="s">
        <v>313</v>
      </c>
      <c r="H151" s="12">
        <v>9</v>
      </c>
    </row>
    <row r="152" spans="1:8" x14ac:dyDescent="0.25">
      <c r="A152" s="33"/>
      <c r="B152" s="17"/>
      <c r="C152" s="29"/>
      <c r="D152" s="29"/>
      <c r="E152" s="29"/>
      <c r="F152" s="29"/>
      <c r="G152" s="19" t="s">
        <v>124</v>
      </c>
      <c r="H152" s="20"/>
    </row>
    <row r="153" spans="1:8" ht="31.5" x14ac:dyDescent="0.25">
      <c r="A153" s="33"/>
      <c r="B153" s="17"/>
      <c r="C153" s="29"/>
      <c r="D153" s="29"/>
      <c r="E153" s="29"/>
      <c r="F153" s="29"/>
      <c r="G153" s="11" t="s">
        <v>312</v>
      </c>
      <c r="H153" s="12">
        <v>20</v>
      </c>
    </row>
    <row r="154" spans="1:8" ht="31.5" x14ac:dyDescent="0.25">
      <c r="A154" s="33"/>
      <c r="B154" s="17"/>
      <c r="C154" s="29"/>
      <c r="D154" s="29"/>
      <c r="E154" s="29"/>
      <c r="F154" s="29"/>
      <c r="G154" s="11" t="s">
        <v>311</v>
      </c>
      <c r="H154" s="12">
        <v>16</v>
      </c>
    </row>
    <row r="155" spans="1:8" ht="31.5" x14ac:dyDescent="0.25">
      <c r="A155" s="33"/>
      <c r="B155" s="17"/>
      <c r="C155" s="29"/>
      <c r="D155" s="29"/>
      <c r="E155" s="29"/>
      <c r="F155" s="29"/>
      <c r="G155" s="11" t="s">
        <v>310</v>
      </c>
      <c r="H155" s="12">
        <v>8</v>
      </c>
    </row>
    <row r="156" spans="1:8" ht="31.5" x14ac:dyDescent="0.25">
      <c r="A156" s="33"/>
      <c r="B156" s="17"/>
      <c r="C156" s="29"/>
      <c r="D156" s="29"/>
      <c r="E156" s="29"/>
      <c r="F156" s="29"/>
      <c r="G156" s="11" t="s">
        <v>207</v>
      </c>
      <c r="H156" s="12">
        <v>5</v>
      </c>
    </row>
    <row r="157" spans="1:8" ht="16.5" thickBot="1" x14ac:dyDescent="0.3">
      <c r="A157" s="33"/>
      <c r="B157" s="17"/>
      <c r="C157" s="30"/>
      <c r="D157" s="30"/>
      <c r="E157" s="30"/>
      <c r="F157" s="30"/>
      <c r="G157" s="21" t="s">
        <v>8</v>
      </c>
      <c r="H157" s="23">
        <f>SUM(H146:H146,H148:H151,H153:H156,)</f>
        <v>106</v>
      </c>
    </row>
    <row r="158" spans="1:8" ht="99.95" customHeight="1" thickBot="1" x14ac:dyDescent="0.3">
      <c r="A158" s="34"/>
      <c r="B158" s="18"/>
      <c r="C158" s="50" t="s">
        <v>309</v>
      </c>
      <c r="D158" s="50"/>
      <c r="E158" s="50"/>
      <c r="F158" s="49"/>
      <c r="G158" s="22"/>
      <c r="H158" s="24"/>
    </row>
    <row r="159" spans="1:8" x14ac:dyDescent="0.25">
      <c r="A159" s="32">
        <v>16</v>
      </c>
      <c r="B159" s="16" t="s">
        <v>308</v>
      </c>
      <c r="C159" s="28" t="s">
        <v>307</v>
      </c>
      <c r="D159" s="28" t="s">
        <v>306</v>
      </c>
      <c r="E159" s="28" t="s">
        <v>305</v>
      </c>
      <c r="F159" s="28" t="s">
        <v>304</v>
      </c>
      <c r="G159" s="19" t="s">
        <v>303</v>
      </c>
      <c r="H159" s="20"/>
    </row>
    <row r="160" spans="1:8" ht="47.25" x14ac:dyDescent="0.25">
      <c r="A160" s="33"/>
      <c r="B160" s="17"/>
      <c r="C160" s="29"/>
      <c r="D160" s="29"/>
      <c r="E160" s="29"/>
      <c r="F160" s="29"/>
      <c r="G160" s="11" t="s">
        <v>302</v>
      </c>
      <c r="H160" s="12">
        <v>18</v>
      </c>
    </row>
    <row r="161" spans="1:8" ht="31.5" x14ac:dyDescent="0.25">
      <c r="A161" s="33"/>
      <c r="B161" s="17"/>
      <c r="C161" s="29"/>
      <c r="D161" s="29"/>
      <c r="E161" s="29"/>
      <c r="F161" s="29"/>
      <c r="G161" s="11" t="s">
        <v>301</v>
      </c>
      <c r="H161" s="12">
        <v>16</v>
      </c>
    </row>
    <row r="162" spans="1:8" ht="16.5" thickBot="1" x14ac:dyDescent="0.3">
      <c r="A162" s="33"/>
      <c r="B162" s="17"/>
      <c r="C162" s="30"/>
      <c r="D162" s="30"/>
      <c r="E162" s="30"/>
      <c r="F162" s="30"/>
      <c r="G162" s="21" t="s">
        <v>8</v>
      </c>
      <c r="H162" s="23">
        <f>SUM(H160:H161,)</f>
        <v>34</v>
      </c>
    </row>
    <row r="163" spans="1:8" ht="99.95" customHeight="1" thickBot="1" x14ac:dyDescent="0.3">
      <c r="A163" s="34"/>
      <c r="B163" s="18"/>
      <c r="C163" s="50" t="s">
        <v>300</v>
      </c>
      <c r="D163" s="50"/>
      <c r="E163" s="50"/>
      <c r="F163" s="49"/>
      <c r="G163" s="22"/>
      <c r="H163" s="24"/>
    </row>
    <row r="164" spans="1:8" x14ac:dyDescent="0.25">
      <c r="A164" s="32">
        <v>17</v>
      </c>
      <c r="B164" s="16" t="s">
        <v>258</v>
      </c>
      <c r="C164" s="28" t="s">
        <v>299</v>
      </c>
      <c r="D164" s="28" t="s">
        <v>298</v>
      </c>
      <c r="E164" s="28" t="s">
        <v>297</v>
      </c>
      <c r="F164" s="28" t="s">
        <v>296</v>
      </c>
      <c r="G164" s="19" t="s">
        <v>282</v>
      </c>
      <c r="H164" s="20"/>
    </row>
    <row r="165" spans="1:8" ht="47.25" x14ac:dyDescent="0.25">
      <c r="A165" s="33"/>
      <c r="B165" s="17"/>
      <c r="C165" s="29"/>
      <c r="D165" s="29"/>
      <c r="E165" s="29"/>
      <c r="F165" s="29"/>
      <c r="G165" s="11" t="s">
        <v>295</v>
      </c>
      <c r="H165" s="12">
        <v>20</v>
      </c>
    </row>
    <row r="166" spans="1:8" ht="31.5" x14ac:dyDescent="0.25">
      <c r="A166" s="33"/>
      <c r="B166" s="17"/>
      <c r="C166" s="29"/>
      <c r="D166" s="29"/>
      <c r="E166" s="29"/>
      <c r="F166" s="29"/>
      <c r="G166" s="11" t="s">
        <v>294</v>
      </c>
      <c r="H166" s="12">
        <v>22</v>
      </c>
    </row>
    <row r="167" spans="1:8" ht="31.5" x14ac:dyDescent="0.25">
      <c r="A167" s="33"/>
      <c r="B167" s="17"/>
      <c r="C167" s="29"/>
      <c r="D167" s="29"/>
      <c r="E167" s="29"/>
      <c r="F167" s="29"/>
      <c r="G167" s="11" t="s">
        <v>293</v>
      </c>
      <c r="H167" s="12">
        <v>16</v>
      </c>
    </row>
    <row r="168" spans="1:8" x14ac:dyDescent="0.25">
      <c r="A168" s="33"/>
      <c r="B168" s="17"/>
      <c r="C168" s="29"/>
      <c r="D168" s="29"/>
      <c r="E168" s="29"/>
      <c r="F168" s="29"/>
      <c r="G168" s="11" t="s">
        <v>292</v>
      </c>
      <c r="H168" s="12">
        <v>18</v>
      </c>
    </row>
    <row r="169" spans="1:8" ht="31.5" x14ac:dyDescent="0.25">
      <c r="A169" s="33"/>
      <c r="B169" s="17"/>
      <c r="C169" s="29"/>
      <c r="D169" s="29"/>
      <c r="E169" s="29"/>
      <c r="F169" s="29"/>
      <c r="G169" s="11" t="s">
        <v>291</v>
      </c>
      <c r="H169" s="12">
        <v>18</v>
      </c>
    </row>
    <row r="170" spans="1:8" x14ac:dyDescent="0.25">
      <c r="A170" s="33"/>
      <c r="B170" s="17"/>
      <c r="C170" s="29"/>
      <c r="D170" s="29"/>
      <c r="E170" s="29"/>
      <c r="F170" s="29"/>
      <c r="G170" s="11" t="s">
        <v>290</v>
      </c>
      <c r="H170" s="12">
        <v>8</v>
      </c>
    </row>
    <row r="171" spans="1:8" ht="31.5" x14ac:dyDescent="0.25">
      <c r="A171" s="33"/>
      <c r="B171" s="17"/>
      <c r="C171" s="29"/>
      <c r="D171" s="29"/>
      <c r="E171" s="29"/>
      <c r="F171" s="29"/>
      <c r="G171" s="11" t="s">
        <v>289</v>
      </c>
      <c r="H171" s="12">
        <v>8</v>
      </c>
    </row>
    <row r="172" spans="1:8" ht="47.25" x14ac:dyDescent="0.25">
      <c r="A172" s="33"/>
      <c r="B172" s="17"/>
      <c r="C172" s="29"/>
      <c r="D172" s="29"/>
      <c r="E172" s="29"/>
      <c r="F172" s="29"/>
      <c r="G172" s="11" t="s">
        <v>288</v>
      </c>
      <c r="H172" s="12">
        <v>10</v>
      </c>
    </row>
    <row r="173" spans="1:8" ht="16.5" thickBot="1" x14ac:dyDescent="0.3">
      <c r="A173" s="33"/>
      <c r="B173" s="17"/>
      <c r="C173" s="30"/>
      <c r="D173" s="30"/>
      <c r="E173" s="30"/>
      <c r="F173" s="30"/>
      <c r="G173" s="21" t="s">
        <v>8</v>
      </c>
      <c r="H173" s="23">
        <f>SUM(H165:H172,)</f>
        <v>120</v>
      </c>
    </row>
    <row r="174" spans="1:8" ht="99.95" customHeight="1" thickBot="1" x14ac:dyDescent="0.3">
      <c r="A174" s="34"/>
      <c r="B174" s="18"/>
      <c r="C174" s="50" t="s">
        <v>287</v>
      </c>
      <c r="D174" s="50"/>
      <c r="E174" s="50"/>
      <c r="F174" s="49"/>
      <c r="G174" s="22"/>
      <c r="H174" s="24"/>
    </row>
    <row r="175" spans="1:8" x14ac:dyDescent="0.25">
      <c r="A175" s="32">
        <v>18</v>
      </c>
      <c r="B175" s="16" t="s">
        <v>258</v>
      </c>
      <c r="C175" s="28" t="s">
        <v>286</v>
      </c>
      <c r="D175" s="28" t="s">
        <v>285</v>
      </c>
      <c r="E175" s="28" t="s">
        <v>284</v>
      </c>
      <c r="F175" s="28" t="s">
        <v>283</v>
      </c>
      <c r="G175" s="19" t="s">
        <v>282</v>
      </c>
      <c r="H175" s="20"/>
    </row>
    <row r="176" spans="1:8" ht="63" x14ac:dyDescent="0.25">
      <c r="A176" s="33"/>
      <c r="B176" s="17"/>
      <c r="C176" s="29"/>
      <c r="D176" s="29"/>
      <c r="E176" s="29"/>
      <c r="F176" s="29"/>
      <c r="G176" s="11" t="s">
        <v>281</v>
      </c>
      <c r="H176" s="12">
        <v>10</v>
      </c>
    </row>
    <row r="177" spans="1:9" ht="48" thickBot="1" x14ac:dyDescent="0.3">
      <c r="A177" s="33"/>
      <c r="B177" s="17"/>
      <c r="C177" s="29"/>
      <c r="D177" s="29"/>
      <c r="E177" s="29"/>
      <c r="F177" s="29"/>
      <c r="G177" s="11" t="s">
        <v>280</v>
      </c>
      <c r="H177" s="12">
        <v>30</v>
      </c>
    </row>
    <row r="178" spans="1:9" x14ac:dyDescent="0.25">
      <c r="A178" s="33"/>
      <c r="B178" s="17"/>
      <c r="C178" s="29"/>
      <c r="D178" s="29"/>
      <c r="E178" s="29"/>
      <c r="F178" s="29"/>
      <c r="G178" s="19" t="s">
        <v>124</v>
      </c>
      <c r="H178" s="20"/>
    </row>
    <row r="179" spans="1:9" ht="31.5" x14ac:dyDescent="0.25">
      <c r="A179" s="33"/>
      <c r="B179" s="17"/>
      <c r="C179" s="29"/>
      <c r="D179" s="29"/>
      <c r="E179" s="29"/>
      <c r="F179" s="29"/>
      <c r="G179" s="11" t="s">
        <v>238</v>
      </c>
      <c r="H179" s="12">
        <v>6</v>
      </c>
      <c r="I179" s="5"/>
    </row>
    <row r="180" spans="1:9" ht="16.5" thickBot="1" x14ac:dyDescent="0.3">
      <c r="A180" s="33"/>
      <c r="B180" s="17"/>
      <c r="C180" s="30"/>
      <c r="D180" s="30"/>
      <c r="E180" s="30"/>
      <c r="F180" s="30"/>
      <c r="G180" s="21" t="s">
        <v>8</v>
      </c>
      <c r="H180" s="23">
        <f>SUM(H176:H177,H179:H179,)</f>
        <v>46</v>
      </c>
    </row>
    <row r="181" spans="1:9" ht="99.95" customHeight="1" thickBot="1" x14ac:dyDescent="0.3">
      <c r="A181" s="34"/>
      <c r="B181" s="18"/>
      <c r="C181" s="50" t="s">
        <v>279</v>
      </c>
      <c r="D181" s="50"/>
      <c r="E181" s="50"/>
      <c r="F181" s="49"/>
      <c r="G181" s="22"/>
      <c r="H181" s="24"/>
    </row>
    <row r="182" spans="1:9" x14ac:dyDescent="0.25">
      <c r="A182" s="32">
        <v>19</v>
      </c>
      <c r="B182" s="16" t="s">
        <v>258</v>
      </c>
      <c r="C182" s="28" t="s">
        <v>278</v>
      </c>
      <c r="D182" s="28" t="s">
        <v>277</v>
      </c>
      <c r="E182" s="28" t="s">
        <v>276</v>
      </c>
      <c r="F182" s="28" t="s">
        <v>275</v>
      </c>
      <c r="G182" s="19" t="s">
        <v>253</v>
      </c>
      <c r="H182" s="20"/>
    </row>
    <row r="183" spans="1:9" ht="47.25" x14ac:dyDescent="0.25">
      <c r="A183" s="33"/>
      <c r="B183" s="17"/>
      <c r="C183" s="29"/>
      <c r="D183" s="29"/>
      <c r="E183" s="29"/>
      <c r="F183" s="29"/>
      <c r="G183" s="11" t="s">
        <v>274</v>
      </c>
      <c r="H183" s="12">
        <v>12</v>
      </c>
    </row>
    <row r="184" spans="1:9" ht="47.25" x14ac:dyDescent="0.25">
      <c r="A184" s="33"/>
      <c r="B184" s="17"/>
      <c r="C184" s="29"/>
      <c r="D184" s="29"/>
      <c r="E184" s="29"/>
      <c r="F184" s="29"/>
      <c r="G184" s="11" t="s">
        <v>273</v>
      </c>
      <c r="H184" s="12">
        <v>14</v>
      </c>
    </row>
    <row r="185" spans="1:9" ht="48" thickBot="1" x14ac:dyDescent="0.3">
      <c r="A185" s="33"/>
      <c r="B185" s="17"/>
      <c r="C185" s="29"/>
      <c r="D185" s="29"/>
      <c r="E185" s="29"/>
      <c r="F185" s="29"/>
      <c r="G185" s="11" t="s">
        <v>272</v>
      </c>
      <c r="H185" s="12">
        <v>10</v>
      </c>
    </row>
    <row r="186" spans="1:9" x14ac:dyDescent="0.25">
      <c r="A186" s="33"/>
      <c r="B186" s="17"/>
      <c r="C186" s="29"/>
      <c r="D186" s="29"/>
      <c r="E186" s="29"/>
      <c r="F186" s="29"/>
      <c r="G186" s="19" t="s">
        <v>124</v>
      </c>
      <c r="H186" s="20"/>
    </row>
    <row r="187" spans="1:9" ht="31.5" x14ac:dyDescent="0.25">
      <c r="A187" s="33"/>
      <c r="B187" s="17"/>
      <c r="C187" s="29"/>
      <c r="D187" s="29"/>
      <c r="E187" s="29"/>
      <c r="F187" s="29"/>
      <c r="G187" s="11" t="s">
        <v>238</v>
      </c>
      <c r="H187" s="12">
        <v>6</v>
      </c>
    </row>
    <row r="188" spans="1:9" ht="16.5" thickBot="1" x14ac:dyDescent="0.3">
      <c r="A188" s="33"/>
      <c r="B188" s="17"/>
      <c r="C188" s="30"/>
      <c r="D188" s="30"/>
      <c r="E188" s="30"/>
      <c r="F188" s="30"/>
      <c r="G188" s="21" t="s">
        <v>8</v>
      </c>
      <c r="H188" s="23">
        <f>SUM(H183:H185,H187:H187,)</f>
        <v>42</v>
      </c>
    </row>
    <row r="189" spans="1:9" ht="99.95" customHeight="1" thickBot="1" x14ac:dyDescent="0.3">
      <c r="A189" s="34"/>
      <c r="B189" s="18"/>
      <c r="C189" s="50" t="s">
        <v>271</v>
      </c>
      <c r="D189" s="50"/>
      <c r="E189" s="50"/>
      <c r="F189" s="49"/>
      <c r="G189" s="22"/>
      <c r="H189" s="24"/>
    </row>
    <row r="190" spans="1:9" x14ac:dyDescent="0.25">
      <c r="A190" s="32">
        <v>20</v>
      </c>
      <c r="B190" s="16" t="s">
        <v>258</v>
      </c>
      <c r="C190" s="28" t="s">
        <v>270</v>
      </c>
      <c r="D190" s="28" t="s">
        <v>269</v>
      </c>
      <c r="E190" s="28" t="s">
        <v>268</v>
      </c>
      <c r="F190" s="28" t="s">
        <v>267</v>
      </c>
      <c r="G190" s="19" t="s">
        <v>253</v>
      </c>
      <c r="H190" s="20"/>
    </row>
    <row r="191" spans="1:9" ht="31.5" x14ac:dyDescent="0.25">
      <c r="A191" s="33"/>
      <c r="B191" s="17"/>
      <c r="C191" s="29"/>
      <c r="D191" s="29"/>
      <c r="E191" s="29"/>
      <c r="F191" s="29"/>
      <c r="G191" s="11" t="s">
        <v>266</v>
      </c>
      <c r="H191" s="12">
        <v>8</v>
      </c>
    </row>
    <row r="192" spans="1:9" ht="31.5" x14ac:dyDescent="0.25">
      <c r="A192" s="33"/>
      <c r="B192" s="17"/>
      <c r="C192" s="29"/>
      <c r="D192" s="29"/>
      <c r="E192" s="29"/>
      <c r="F192" s="29"/>
      <c r="G192" s="11" t="s">
        <v>265</v>
      </c>
      <c r="H192" s="12">
        <v>4</v>
      </c>
    </row>
    <row r="193" spans="1:8" ht="31.5" x14ac:dyDescent="0.25">
      <c r="A193" s="33"/>
      <c r="B193" s="17"/>
      <c r="C193" s="29"/>
      <c r="D193" s="29"/>
      <c r="E193" s="29"/>
      <c r="F193" s="29"/>
      <c r="G193" s="11" t="s">
        <v>264</v>
      </c>
      <c r="H193" s="12">
        <v>10</v>
      </c>
    </row>
    <row r="194" spans="1:8" ht="32.25" thickBot="1" x14ac:dyDescent="0.3">
      <c r="A194" s="33"/>
      <c r="B194" s="17"/>
      <c r="C194" s="29"/>
      <c r="D194" s="29"/>
      <c r="E194" s="29"/>
      <c r="F194" s="29"/>
      <c r="G194" s="11" t="s">
        <v>263</v>
      </c>
      <c r="H194" s="12">
        <v>4</v>
      </c>
    </row>
    <row r="195" spans="1:8" x14ac:dyDescent="0.25">
      <c r="A195" s="33"/>
      <c r="B195" s="17"/>
      <c r="C195" s="29"/>
      <c r="D195" s="29"/>
      <c r="E195" s="29"/>
      <c r="F195" s="29"/>
      <c r="G195" s="19" t="s">
        <v>262</v>
      </c>
      <c r="H195" s="20"/>
    </row>
    <row r="196" spans="1:8" ht="94.5" x14ac:dyDescent="0.25">
      <c r="A196" s="33"/>
      <c r="B196" s="17"/>
      <c r="C196" s="29"/>
      <c r="D196" s="29"/>
      <c r="E196" s="29"/>
      <c r="F196" s="29"/>
      <c r="G196" s="11" t="s">
        <v>261</v>
      </c>
      <c r="H196" s="12">
        <v>4</v>
      </c>
    </row>
    <row r="197" spans="1:8" ht="31.5" x14ac:dyDescent="0.25">
      <c r="A197" s="33"/>
      <c r="B197" s="17"/>
      <c r="C197" s="29"/>
      <c r="D197" s="29"/>
      <c r="E197" s="29"/>
      <c r="F197" s="29"/>
      <c r="G197" s="11" t="s">
        <v>260</v>
      </c>
      <c r="H197" s="12">
        <v>2</v>
      </c>
    </row>
    <row r="198" spans="1:8" ht="16.5" thickBot="1" x14ac:dyDescent="0.3">
      <c r="A198" s="33"/>
      <c r="B198" s="17"/>
      <c r="C198" s="30"/>
      <c r="D198" s="30"/>
      <c r="E198" s="30"/>
      <c r="F198" s="30"/>
      <c r="G198" s="21" t="s">
        <v>8</v>
      </c>
      <c r="H198" s="23">
        <f>SUM(H191:H194,H196:H197)</f>
        <v>32</v>
      </c>
    </row>
    <row r="199" spans="1:8" ht="99.95" customHeight="1" thickBot="1" x14ac:dyDescent="0.3">
      <c r="A199" s="34"/>
      <c r="B199" s="18"/>
      <c r="C199" s="50" t="s">
        <v>259</v>
      </c>
      <c r="D199" s="50"/>
      <c r="E199" s="50"/>
      <c r="F199" s="49"/>
      <c r="G199" s="22"/>
      <c r="H199" s="24"/>
    </row>
    <row r="200" spans="1:8" x14ac:dyDescent="0.25">
      <c r="A200" s="32">
        <v>21</v>
      </c>
      <c r="B200" s="16" t="s">
        <v>258</v>
      </c>
      <c r="C200" s="28" t="s">
        <v>257</v>
      </c>
      <c r="D200" s="28" t="s">
        <v>256</v>
      </c>
      <c r="E200" s="28" t="s">
        <v>255</v>
      </c>
      <c r="F200" s="28" t="s">
        <v>254</v>
      </c>
      <c r="G200" s="19" t="s">
        <v>253</v>
      </c>
      <c r="H200" s="20"/>
    </row>
    <row r="201" spans="1:8" ht="47.25" x14ac:dyDescent="0.25">
      <c r="A201" s="33"/>
      <c r="B201" s="17"/>
      <c r="C201" s="29"/>
      <c r="D201" s="29"/>
      <c r="E201" s="29"/>
      <c r="F201" s="29"/>
      <c r="G201" s="11" t="s">
        <v>252</v>
      </c>
      <c r="H201" s="12">
        <v>12</v>
      </c>
    </row>
    <row r="202" spans="1:8" ht="48" thickBot="1" x14ac:dyDescent="0.3">
      <c r="A202" s="33"/>
      <c r="B202" s="17"/>
      <c r="C202" s="29"/>
      <c r="D202" s="29"/>
      <c r="E202" s="29"/>
      <c r="F202" s="29"/>
      <c r="G202" s="11" t="s">
        <v>251</v>
      </c>
      <c r="H202" s="12">
        <v>10</v>
      </c>
    </row>
    <row r="203" spans="1:8" x14ac:dyDescent="0.25">
      <c r="A203" s="33"/>
      <c r="B203" s="17"/>
      <c r="C203" s="29"/>
      <c r="D203" s="29"/>
      <c r="E203" s="29"/>
      <c r="F203" s="29"/>
      <c r="G203" s="19" t="s">
        <v>124</v>
      </c>
      <c r="H203" s="20"/>
    </row>
    <row r="204" spans="1:8" ht="31.5" x14ac:dyDescent="0.25">
      <c r="A204" s="33"/>
      <c r="B204" s="17"/>
      <c r="C204" s="29"/>
      <c r="D204" s="29"/>
      <c r="E204" s="29"/>
      <c r="F204" s="29"/>
      <c r="G204" s="11" t="s">
        <v>238</v>
      </c>
      <c r="H204" s="12">
        <v>6</v>
      </c>
    </row>
    <row r="205" spans="1:8" ht="16.5" thickBot="1" x14ac:dyDescent="0.3">
      <c r="A205" s="33"/>
      <c r="B205" s="17"/>
      <c r="C205" s="30"/>
      <c r="D205" s="30"/>
      <c r="E205" s="30"/>
      <c r="F205" s="30"/>
      <c r="G205" s="21" t="s">
        <v>8</v>
      </c>
      <c r="H205" s="23">
        <f>SUM(H201:H202,H204:H204,)</f>
        <v>28</v>
      </c>
    </row>
    <row r="206" spans="1:8" ht="99.95" customHeight="1" thickBot="1" x14ac:dyDescent="0.3">
      <c r="A206" s="34"/>
      <c r="B206" s="18"/>
      <c r="C206" s="50" t="s">
        <v>250</v>
      </c>
      <c r="D206" s="50"/>
      <c r="E206" s="50"/>
      <c r="F206" s="49"/>
      <c r="G206" s="22"/>
      <c r="H206" s="24"/>
    </row>
    <row r="207" spans="1:8" x14ac:dyDescent="0.25">
      <c r="A207" s="32">
        <v>22</v>
      </c>
      <c r="B207" s="16" t="s">
        <v>227</v>
      </c>
      <c r="C207" s="28" t="s">
        <v>249</v>
      </c>
      <c r="D207" s="28" t="s">
        <v>248</v>
      </c>
      <c r="E207" s="28" t="s">
        <v>247</v>
      </c>
      <c r="F207" s="28" t="s">
        <v>246</v>
      </c>
      <c r="G207" s="19" t="s">
        <v>99</v>
      </c>
      <c r="H207" s="20"/>
    </row>
    <row r="208" spans="1:8" ht="31.5" x14ac:dyDescent="0.25">
      <c r="A208" s="33"/>
      <c r="B208" s="17"/>
      <c r="C208" s="29"/>
      <c r="D208" s="29"/>
      <c r="E208" s="29"/>
      <c r="F208" s="29"/>
      <c r="G208" s="11" t="s">
        <v>245</v>
      </c>
      <c r="H208" s="12">
        <v>10</v>
      </c>
    </row>
    <row r="209" spans="1:8" x14ac:dyDescent="0.25">
      <c r="A209" s="33"/>
      <c r="B209" s="17"/>
      <c r="C209" s="29"/>
      <c r="D209" s="29"/>
      <c r="E209" s="29"/>
      <c r="F209" s="29"/>
      <c r="G209" s="11" t="s">
        <v>100</v>
      </c>
      <c r="H209" s="12">
        <v>12</v>
      </c>
    </row>
    <row r="210" spans="1:8" ht="31.5" x14ac:dyDescent="0.25">
      <c r="A210" s="33"/>
      <c r="B210" s="17"/>
      <c r="C210" s="29"/>
      <c r="D210" s="29"/>
      <c r="E210" s="29"/>
      <c r="F210" s="29"/>
      <c r="G210" s="11" t="s">
        <v>229</v>
      </c>
      <c r="H210" s="12">
        <v>8</v>
      </c>
    </row>
    <row r="211" spans="1:8" ht="168" customHeight="1" thickBot="1" x14ac:dyDescent="0.3">
      <c r="A211" s="33"/>
      <c r="B211" s="17"/>
      <c r="C211" s="30"/>
      <c r="D211" s="30"/>
      <c r="E211" s="30"/>
      <c r="F211" s="30"/>
      <c r="G211" s="21" t="s">
        <v>8</v>
      </c>
      <c r="H211" s="23">
        <f>SUM(H208:H210,)</f>
        <v>30</v>
      </c>
    </row>
    <row r="212" spans="1:8" ht="99.95" customHeight="1" thickBot="1" x14ac:dyDescent="0.3">
      <c r="A212" s="34"/>
      <c r="B212" s="18"/>
      <c r="C212" s="50" t="s">
        <v>244</v>
      </c>
      <c r="D212" s="50"/>
      <c r="E212" s="50"/>
      <c r="F212" s="49"/>
      <c r="G212" s="22"/>
      <c r="H212" s="24"/>
    </row>
    <row r="213" spans="1:8" x14ac:dyDescent="0.25">
      <c r="A213" s="32">
        <v>23</v>
      </c>
      <c r="B213" s="16" t="s">
        <v>227</v>
      </c>
      <c r="C213" s="28" t="s">
        <v>243</v>
      </c>
      <c r="D213" s="28" t="s">
        <v>242</v>
      </c>
      <c r="E213" s="28" t="s">
        <v>241</v>
      </c>
      <c r="F213" s="28" t="s">
        <v>240</v>
      </c>
      <c r="G213" s="19" t="s">
        <v>99</v>
      </c>
      <c r="H213" s="20"/>
    </row>
    <row r="214" spans="1:8" ht="31.5" x14ac:dyDescent="0.25">
      <c r="A214" s="33"/>
      <c r="B214" s="17"/>
      <c r="C214" s="29"/>
      <c r="D214" s="29"/>
      <c r="E214" s="29"/>
      <c r="F214" s="29"/>
      <c r="G214" s="11" t="s">
        <v>239</v>
      </c>
      <c r="H214" s="12">
        <v>12</v>
      </c>
    </row>
    <row r="215" spans="1:8" ht="63.75" thickBot="1" x14ac:dyDescent="0.3">
      <c r="A215" s="33"/>
      <c r="B215" s="17"/>
      <c r="C215" s="29"/>
      <c r="D215" s="29"/>
      <c r="E215" s="29"/>
      <c r="F215" s="29"/>
      <c r="G215" s="11" t="s">
        <v>231</v>
      </c>
      <c r="H215" s="12">
        <v>9</v>
      </c>
    </row>
    <row r="216" spans="1:8" x14ac:dyDescent="0.25">
      <c r="A216" s="33"/>
      <c r="B216" s="17"/>
      <c r="C216" s="29"/>
      <c r="D216" s="29"/>
      <c r="E216" s="29"/>
      <c r="F216" s="29"/>
      <c r="G216" s="19" t="s">
        <v>124</v>
      </c>
      <c r="H216" s="20"/>
    </row>
    <row r="217" spans="1:8" ht="31.5" x14ac:dyDescent="0.25">
      <c r="A217" s="33"/>
      <c r="B217" s="17"/>
      <c r="C217" s="29"/>
      <c r="D217" s="29"/>
      <c r="E217" s="29"/>
      <c r="F217" s="29"/>
      <c r="G217" s="11" t="s">
        <v>238</v>
      </c>
      <c r="H217" s="12">
        <v>6</v>
      </c>
    </row>
    <row r="218" spans="1:8" ht="16.5" thickBot="1" x14ac:dyDescent="0.3">
      <c r="A218" s="33"/>
      <c r="B218" s="17"/>
      <c r="C218" s="30"/>
      <c r="D218" s="30"/>
      <c r="E218" s="30"/>
      <c r="F218" s="30"/>
      <c r="G218" s="21" t="s">
        <v>8</v>
      </c>
      <c r="H218" s="23">
        <f>SUM(H214:H215,H217:H217,)</f>
        <v>27</v>
      </c>
    </row>
    <row r="219" spans="1:8" ht="99.95" customHeight="1" thickBot="1" x14ac:dyDescent="0.3">
      <c r="A219" s="34"/>
      <c r="B219" s="18"/>
      <c r="C219" s="50" t="s">
        <v>237</v>
      </c>
      <c r="D219" s="50"/>
      <c r="E219" s="50"/>
      <c r="F219" s="49"/>
      <c r="G219" s="22"/>
      <c r="H219" s="24"/>
    </row>
    <row r="220" spans="1:8" x14ac:dyDescent="0.25">
      <c r="A220" s="32">
        <v>24</v>
      </c>
      <c r="B220" s="16" t="s">
        <v>227</v>
      </c>
      <c r="C220" s="28" t="s">
        <v>236</v>
      </c>
      <c r="D220" s="28" t="s">
        <v>235</v>
      </c>
      <c r="E220" s="28" t="s">
        <v>234</v>
      </c>
      <c r="F220" s="28" t="s">
        <v>233</v>
      </c>
      <c r="G220" s="19" t="s">
        <v>99</v>
      </c>
      <c r="H220" s="20"/>
    </row>
    <row r="221" spans="1:8" ht="31.5" x14ac:dyDescent="0.25">
      <c r="A221" s="33"/>
      <c r="B221" s="17"/>
      <c r="C221" s="29"/>
      <c r="D221" s="29"/>
      <c r="E221" s="29"/>
      <c r="F221" s="29"/>
      <c r="G221" s="11" t="s">
        <v>232</v>
      </c>
      <c r="H221" s="12">
        <v>4</v>
      </c>
    </row>
    <row r="222" spans="1:8" ht="63" x14ac:dyDescent="0.25">
      <c r="A222" s="33"/>
      <c r="B222" s="17"/>
      <c r="C222" s="29"/>
      <c r="D222" s="29"/>
      <c r="E222" s="29"/>
      <c r="F222" s="29"/>
      <c r="G222" s="11" t="s">
        <v>231</v>
      </c>
      <c r="H222" s="12">
        <v>9</v>
      </c>
    </row>
    <row r="223" spans="1:8" ht="31.5" x14ac:dyDescent="0.25">
      <c r="A223" s="33"/>
      <c r="B223" s="17"/>
      <c r="C223" s="29"/>
      <c r="D223" s="29"/>
      <c r="E223" s="29"/>
      <c r="F223" s="29"/>
      <c r="G223" s="11" t="s">
        <v>230</v>
      </c>
      <c r="H223" s="12">
        <v>10</v>
      </c>
    </row>
    <row r="224" spans="1:8" ht="63" x14ac:dyDescent="0.25">
      <c r="A224" s="33"/>
      <c r="B224" s="17"/>
      <c r="C224" s="29"/>
      <c r="D224" s="29"/>
      <c r="E224" s="29"/>
      <c r="F224" s="29"/>
      <c r="G224" s="11" t="s">
        <v>221</v>
      </c>
      <c r="H224" s="12">
        <v>4</v>
      </c>
    </row>
    <row r="225" spans="1:8" ht="31.5" x14ac:dyDescent="0.25">
      <c r="A225" s="33"/>
      <c r="B225" s="17"/>
      <c r="C225" s="29"/>
      <c r="D225" s="29"/>
      <c r="E225" s="29"/>
      <c r="F225" s="29"/>
      <c r="G225" s="11" t="s">
        <v>229</v>
      </c>
      <c r="H225" s="12">
        <v>8</v>
      </c>
    </row>
    <row r="226" spans="1:8" ht="16.5" thickBot="1" x14ac:dyDescent="0.3">
      <c r="A226" s="33"/>
      <c r="B226" s="17"/>
      <c r="C226" s="30"/>
      <c r="D226" s="30"/>
      <c r="E226" s="30"/>
      <c r="F226" s="30"/>
      <c r="G226" s="21" t="s">
        <v>8</v>
      </c>
      <c r="H226" s="23">
        <f>SUM(H221:H225,)</f>
        <v>35</v>
      </c>
    </row>
    <row r="227" spans="1:8" ht="99.95" customHeight="1" thickBot="1" x14ac:dyDescent="0.3">
      <c r="A227" s="34"/>
      <c r="B227" s="18"/>
      <c r="C227" s="50" t="s">
        <v>228</v>
      </c>
      <c r="D227" s="50"/>
      <c r="E227" s="50"/>
      <c r="F227" s="49"/>
      <c r="G227" s="22"/>
      <c r="H227" s="24"/>
    </row>
    <row r="228" spans="1:8" x14ac:dyDescent="0.25">
      <c r="A228" s="32">
        <v>25</v>
      </c>
      <c r="B228" s="16" t="s">
        <v>227</v>
      </c>
      <c r="C228" s="28" t="s">
        <v>226</v>
      </c>
      <c r="D228" s="28" t="s">
        <v>225</v>
      </c>
      <c r="E228" s="28" t="s">
        <v>224</v>
      </c>
      <c r="F228" s="28" t="s">
        <v>223</v>
      </c>
      <c r="G228" s="19" t="s">
        <v>99</v>
      </c>
      <c r="H228" s="20"/>
    </row>
    <row r="229" spans="1:8" ht="31.5" x14ac:dyDescent="0.25">
      <c r="A229" s="33"/>
      <c r="B229" s="17"/>
      <c r="C229" s="29"/>
      <c r="D229" s="29"/>
      <c r="E229" s="29"/>
      <c r="F229" s="29"/>
      <c r="G229" s="11" t="s">
        <v>222</v>
      </c>
      <c r="H229" s="12">
        <v>8</v>
      </c>
    </row>
    <row r="230" spans="1:8" ht="63.75" thickBot="1" x14ac:dyDescent="0.3">
      <c r="A230" s="33"/>
      <c r="B230" s="17"/>
      <c r="C230" s="29"/>
      <c r="D230" s="29"/>
      <c r="E230" s="29"/>
      <c r="F230" s="29"/>
      <c r="G230" s="11" t="s">
        <v>221</v>
      </c>
      <c r="H230" s="12">
        <v>8</v>
      </c>
    </row>
    <row r="231" spans="1:8" x14ac:dyDescent="0.25">
      <c r="A231" s="33"/>
      <c r="B231" s="17"/>
      <c r="C231" s="29"/>
      <c r="D231" s="29"/>
      <c r="E231" s="29"/>
      <c r="F231" s="29"/>
      <c r="G231" s="19" t="s">
        <v>124</v>
      </c>
      <c r="H231" s="20"/>
    </row>
    <row r="232" spans="1:8" ht="32.25" thickBot="1" x14ac:dyDescent="0.3">
      <c r="A232" s="33"/>
      <c r="B232" s="17"/>
      <c r="C232" s="29"/>
      <c r="D232" s="29"/>
      <c r="E232" s="29"/>
      <c r="F232" s="29"/>
      <c r="G232" s="11" t="s">
        <v>220</v>
      </c>
      <c r="H232" s="12">
        <v>6</v>
      </c>
    </row>
    <row r="233" spans="1:8" x14ac:dyDescent="0.25">
      <c r="A233" s="33"/>
      <c r="B233" s="17"/>
      <c r="C233" s="29"/>
      <c r="D233" s="29"/>
      <c r="E233" s="29"/>
      <c r="F233" s="29"/>
      <c r="G233" s="19" t="s">
        <v>185</v>
      </c>
      <c r="H233" s="20"/>
    </row>
    <row r="234" spans="1:8" ht="31.5" x14ac:dyDescent="0.25">
      <c r="A234" s="33"/>
      <c r="B234" s="17"/>
      <c r="C234" s="29"/>
      <c r="D234" s="29"/>
      <c r="E234" s="29"/>
      <c r="F234" s="29"/>
      <c r="G234" s="11" t="s">
        <v>184</v>
      </c>
      <c r="H234" s="12">
        <v>2</v>
      </c>
    </row>
    <row r="235" spans="1:8" ht="16.5" thickBot="1" x14ac:dyDescent="0.3">
      <c r="A235" s="33"/>
      <c r="B235" s="17"/>
      <c r="C235" s="30"/>
      <c r="D235" s="30"/>
      <c r="E235" s="30"/>
      <c r="F235" s="30"/>
      <c r="G235" s="21" t="s">
        <v>8</v>
      </c>
      <c r="H235" s="23">
        <f>SUM(H229:H230,H232:H232,H234:H234,)</f>
        <v>24</v>
      </c>
    </row>
    <row r="236" spans="1:8" ht="99.95" customHeight="1" thickBot="1" x14ac:dyDescent="0.3">
      <c r="A236" s="34"/>
      <c r="B236" s="18"/>
      <c r="C236" s="50" t="s">
        <v>219</v>
      </c>
      <c r="D236" s="50"/>
      <c r="E236" s="50"/>
      <c r="F236" s="49"/>
      <c r="G236" s="22"/>
      <c r="H236" s="24"/>
    </row>
    <row r="237" spans="1:8" x14ac:dyDescent="0.25">
      <c r="A237" s="32">
        <v>26</v>
      </c>
      <c r="B237" s="16" t="s">
        <v>218</v>
      </c>
      <c r="C237" s="28" t="s">
        <v>217</v>
      </c>
      <c r="D237" s="28" t="s">
        <v>216</v>
      </c>
      <c r="E237" s="28" t="s">
        <v>215</v>
      </c>
      <c r="F237" s="28" t="s">
        <v>214</v>
      </c>
      <c r="G237" s="19" t="s">
        <v>213</v>
      </c>
      <c r="H237" s="20"/>
    </row>
    <row r="238" spans="1:8" ht="32.25" thickBot="1" x14ac:dyDescent="0.3">
      <c r="A238" s="33"/>
      <c r="B238" s="17"/>
      <c r="C238" s="29"/>
      <c r="D238" s="29"/>
      <c r="E238" s="29"/>
      <c r="F238" s="29"/>
      <c r="G238" s="11" t="s">
        <v>212</v>
      </c>
      <c r="H238" s="12">
        <v>6</v>
      </c>
    </row>
    <row r="239" spans="1:8" x14ac:dyDescent="0.25">
      <c r="A239" s="33"/>
      <c r="B239" s="17"/>
      <c r="C239" s="29"/>
      <c r="D239" s="29"/>
      <c r="E239" s="29"/>
      <c r="F239" s="29"/>
      <c r="G239" s="19" t="s">
        <v>154</v>
      </c>
      <c r="H239" s="20"/>
    </row>
    <row r="240" spans="1:8" ht="31.5" x14ac:dyDescent="0.25">
      <c r="A240" s="33"/>
      <c r="B240" s="17"/>
      <c r="C240" s="29"/>
      <c r="D240" s="29"/>
      <c r="E240" s="29"/>
      <c r="F240" s="29"/>
      <c r="G240" s="11" t="s">
        <v>211</v>
      </c>
      <c r="H240" s="12">
        <v>4</v>
      </c>
    </row>
    <row r="241" spans="1:8" ht="31.5" x14ac:dyDescent="0.25">
      <c r="A241" s="33"/>
      <c r="B241" s="17"/>
      <c r="C241" s="29"/>
      <c r="D241" s="29"/>
      <c r="E241" s="29"/>
      <c r="F241" s="29"/>
      <c r="G241" s="11" t="s">
        <v>151</v>
      </c>
      <c r="H241" s="12">
        <v>3</v>
      </c>
    </row>
    <row r="242" spans="1:8" ht="31.5" x14ac:dyDescent="0.25">
      <c r="A242" s="33"/>
      <c r="B242" s="17"/>
      <c r="C242" s="29"/>
      <c r="D242" s="29"/>
      <c r="E242" s="29"/>
      <c r="F242" s="29"/>
      <c r="G242" s="11" t="s">
        <v>210</v>
      </c>
      <c r="H242" s="12">
        <v>3</v>
      </c>
    </row>
    <row r="243" spans="1:8" ht="31.5" x14ac:dyDescent="0.25">
      <c r="A243" s="33"/>
      <c r="B243" s="17"/>
      <c r="C243" s="29"/>
      <c r="D243" s="29"/>
      <c r="E243" s="29"/>
      <c r="F243" s="29"/>
      <c r="G243" s="11" t="s">
        <v>209</v>
      </c>
      <c r="H243" s="12">
        <v>3</v>
      </c>
    </row>
    <row r="244" spans="1:8" ht="32.25" thickBot="1" x14ac:dyDescent="0.3">
      <c r="A244" s="33"/>
      <c r="B244" s="17"/>
      <c r="C244" s="29"/>
      <c r="D244" s="29"/>
      <c r="E244" s="29"/>
      <c r="F244" s="29"/>
      <c r="G244" s="11" t="s">
        <v>208</v>
      </c>
      <c r="H244" s="12">
        <v>7</v>
      </c>
    </row>
    <row r="245" spans="1:8" x14ac:dyDescent="0.25">
      <c r="A245" s="33"/>
      <c r="B245" s="17"/>
      <c r="C245" s="29"/>
      <c r="D245" s="29"/>
      <c r="E245" s="29"/>
      <c r="F245" s="29"/>
      <c r="G245" s="19" t="s">
        <v>124</v>
      </c>
      <c r="H245" s="20"/>
    </row>
    <row r="246" spans="1:8" ht="32.25" thickBot="1" x14ac:dyDescent="0.3">
      <c r="A246" s="33"/>
      <c r="B246" s="17"/>
      <c r="C246" s="29"/>
      <c r="D246" s="29"/>
      <c r="E246" s="29"/>
      <c r="F246" s="29"/>
      <c r="G246" s="11" t="s">
        <v>207</v>
      </c>
      <c r="H246" s="12">
        <v>5</v>
      </c>
    </row>
    <row r="247" spans="1:8" x14ac:dyDescent="0.25">
      <c r="A247" s="33"/>
      <c r="B247" s="17"/>
      <c r="C247" s="29"/>
      <c r="D247" s="29"/>
      <c r="E247" s="29"/>
      <c r="F247" s="29"/>
      <c r="G247" s="19" t="s">
        <v>185</v>
      </c>
      <c r="H247" s="20"/>
    </row>
    <row r="248" spans="1:8" ht="31.5" x14ac:dyDescent="0.25">
      <c r="A248" s="33"/>
      <c r="B248" s="17"/>
      <c r="C248" s="29"/>
      <c r="D248" s="29"/>
      <c r="E248" s="29"/>
      <c r="F248" s="29"/>
      <c r="G248" s="11" t="s">
        <v>184</v>
      </c>
      <c r="H248" s="12">
        <v>2</v>
      </c>
    </row>
    <row r="249" spans="1:8" ht="16.5" thickBot="1" x14ac:dyDescent="0.3">
      <c r="A249" s="33"/>
      <c r="B249" s="17"/>
      <c r="C249" s="30"/>
      <c r="D249" s="30"/>
      <c r="E249" s="30"/>
      <c r="F249" s="30"/>
      <c r="G249" s="21" t="s">
        <v>8</v>
      </c>
      <c r="H249" s="23">
        <f>SUM(H238:H238,H240:H244,H246:H246,H248:H248,)</f>
        <v>33</v>
      </c>
    </row>
    <row r="250" spans="1:8" ht="99.95" customHeight="1" thickBot="1" x14ac:dyDescent="0.3">
      <c r="A250" s="34"/>
      <c r="B250" s="18"/>
      <c r="C250" s="50" t="s">
        <v>206</v>
      </c>
      <c r="D250" s="50"/>
      <c r="E250" s="50"/>
      <c r="F250" s="49"/>
      <c r="G250" s="22"/>
      <c r="H250" s="24"/>
    </row>
    <row r="251" spans="1:8" x14ac:dyDescent="0.25">
      <c r="A251" s="32">
        <v>27</v>
      </c>
      <c r="B251" s="16" t="s">
        <v>193</v>
      </c>
      <c r="C251" s="28" t="s">
        <v>205</v>
      </c>
      <c r="D251" s="28" t="s">
        <v>204</v>
      </c>
      <c r="E251" s="28" t="s">
        <v>203</v>
      </c>
      <c r="F251" s="28" t="s">
        <v>202</v>
      </c>
      <c r="G251" s="19" t="s">
        <v>188</v>
      </c>
      <c r="H251" s="20"/>
    </row>
    <row r="252" spans="1:8" ht="16.5" thickBot="1" x14ac:dyDescent="0.3">
      <c r="A252" s="33"/>
      <c r="B252" s="17"/>
      <c r="C252" s="29"/>
      <c r="D252" s="29"/>
      <c r="E252" s="29"/>
      <c r="F252" s="29"/>
      <c r="G252" s="11" t="s">
        <v>201</v>
      </c>
      <c r="H252" s="12">
        <v>4</v>
      </c>
    </row>
    <row r="253" spans="1:8" x14ac:dyDescent="0.25">
      <c r="A253" s="33"/>
      <c r="B253" s="17"/>
      <c r="C253" s="29"/>
      <c r="D253" s="29"/>
      <c r="E253" s="29"/>
      <c r="F253" s="29"/>
      <c r="G253" s="19" t="s">
        <v>185</v>
      </c>
      <c r="H253" s="20"/>
    </row>
    <row r="254" spans="1:8" ht="31.5" x14ac:dyDescent="0.25">
      <c r="A254" s="33"/>
      <c r="B254" s="17"/>
      <c r="C254" s="29"/>
      <c r="D254" s="29"/>
      <c r="E254" s="29"/>
      <c r="F254" s="29"/>
      <c r="G254" s="11" t="s">
        <v>184</v>
      </c>
      <c r="H254" s="12">
        <v>2</v>
      </c>
    </row>
    <row r="255" spans="1:8" ht="16.5" thickBot="1" x14ac:dyDescent="0.3">
      <c r="A255" s="33"/>
      <c r="B255" s="17"/>
      <c r="C255" s="30"/>
      <c r="D255" s="30"/>
      <c r="E255" s="30"/>
      <c r="F255" s="30"/>
      <c r="G255" s="21" t="s">
        <v>8</v>
      </c>
      <c r="H255" s="23">
        <f>SUM(H252:H252,H254:H254,)</f>
        <v>6</v>
      </c>
    </row>
    <row r="256" spans="1:8" ht="99.95" customHeight="1" thickBot="1" x14ac:dyDescent="0.3">
      <c r="A256" s="34"/>
      <c r="B256" s="18"/>
      <c r="C256" s="50" t="s">
        <v>200</v>
      </c>
      <c r="D256" s="50"/>
      <c r="E256" s="50"/>
      <c r="F256" s="49"/>
      <c r="G256" s="22"/>
      <c r="H256" s="24"/>
    </row>
    <row r="257" spans="1:9" x14ac:dyDescent="0.25">
      <c r="A257" s="32">
        <v>28</v>
      </c>
      <c r="B257" s="16" t="s">
        <v>193</v>
      </c>
      <c r="C257" s="28" t="s">
        <v>199</v>
      </c>
      <c r="D257" s="28" t="s">
        <v>198</v>
      </c>
      <c r="E257" s="28" t="s">
        <v>197</v>
      </c>
      <c r="F257" s="28" t="s">
        <v>196</v>
      </c>
      <c r="G257" s="19" t="s">
        <v>188</v>
      </c>
      <c r="H257" s="20"/>
    </row>
    <row r="258" spans="1:9" ht="47.25" x14ac:dyDescent="0.25">
      <c r="A258" s="33"/>
      <c r="B258" s="17"/>
      <c r="C258" s="29"/>
      <c r="D258" s="29"/>
      <c r="E258" s="29"/>
      <c r="F258" s="29"/>
      <c r="G258" s="11" t="s">
        <v>195</v>
      </c>
      <c r="H258" s="12">
        <v>6</v>
      </c>
    </row>
    <row r="259" spans="1:9" ht="75" customHeight="1" thickBot="1" x14ac:dyDescent="0.3">
      <c r="A259" s="33"/>
      <c r="B259" s="17"/>
      <c r="C259" s="30"/>
      <c r="D259" s="30"/>
      <c r="E259" s="30"/>
      <c r="F259" s="30"/>
      <c r="G259" s="21" t="s">
        <v>8</v>
      </c>
      <c r="H259" s="23">
        <f>SUM(H258:H258,)</f>
        <v>6</v>
      </c>
    </row>
    <row r="260" spans="1:9" ht="99.95" customHeight="1" thickBot="1" x14ac:dyDescent="0.3">
      <c r="A260" s="34"/>
      <c r="B260" s="18"/>
      <c r="C260" s="50" t="s">
        <v>194</v>
      </c>
      <c r="D260" s="50"/>
      <c r="E260" s="50"/>
      <c r="F260" s="49"/>
      <c r="G260" s="22"/>
      <c r="H260" s="24"/>
    </row>
    <row r="261" spans="1:9" x14ac:dyDescent="0.25">
      <c r="A261" s="32">
        <v>29</v>
      </c>
      <c r="B261" s="16" t="s">
        <v>193</v>
      </c>
      <c r="C261" s="28" t="s">
        <v>192</v>
      </c>
      <c r="D261" s="28" t="s">
        <v>191</v>
      </c>
      <c r="E261" s="28" t="s">
        <v>190</v>
      </c>
      <c r="F261" s="28" t="s">
        <v>189</v>
      </c>
      <c r="G261" s="19" t="s">
        <v>188</v>
      </c>
      <c r="H261" s="20"/>
    </row>
    <row r="262" spans="1:9" ht="31.5" x14ac:dyDescent="0.25">
      <c r="A262" s="33"/>
      <c r="B262" s="17"/>
      <c r="C262" s="29"/>
      <c r="D262" s="29"/>
      <c r="E262" s="29"/>
      <c r="F262" s="29"/>
      <c r="G262" s="11" t="s">
        <v>187</v>
      </c>
      <c r="H262" s="12">
        <v>10</v>
      </c>
    </row>
    <row r="263" spans="1:9" ht="32.25" thickBot="1" x14ac:dyDescent="0.3">
      <c r="A263" s="33"/>
      <c r="B263" s="17"/>
      <c r="C263" s="29"/>
      <c r="D263" s="29"/>
      <c r="E263" s="29"/>
      <c r="F263" s="29"/>
      <c r="G263" s="11" t="s">
        <v>186</v>
      </c>
      <c r="H263" s="12">
        <v>16</v>
      </c>
    </row>
    <row r="264" spans="1:9" x14ac:dyDescent="0.25">
      <c r="A264" s="33"/>
      <c r="B264" s="17"/>
      <c r="C264" s="29"/>
      <c r="D264" s="29"/>
      <c r="E264" s="29"/>
      <c r="F264" s="29"/>
      <c r="G264" s="19" t="s">
        <v>185</v>
      </c>
      <c r="H264" s="20"/>
    </row>
    <row r="265" spans="1:9" ht="31.5" x14ac:dyDescent="0.25">
      <c r="A265" s="33"/>
      <c r="B265" s="17"/>
      <c r="C265" s="29"/>
      <c r="D265" s="29"/>
      <c r="E265" s="29"/>
      <c r="F265" s="29"/>
      <c r="G265" s="11" t="s">
        <v>184</v>
      </c>
      <c r="H265" s="12">
        <v>2</v>
      </c>
    </row>
    <row r="266" spans="1:9" ht="117.75" customHeight="1" thickBot="1" x14ac:dyDescent="0.3">
      <c r="A266" s="33"/>
      <c r="B266" s="17"/>
      <c r="C266" s="30"/>
      <c r="D266" s="30"/>
      <c r="E266" s="30"/>
      <c r="F266" s="30"/>
      <c r="G266" s="21" t="s">
        <v>8</v>
      </c>
      <c r="H266" s="23">
        <f>SUM(H262:H263,H265:H265,)</f>
        <v>28</v>
      </c>
    </row>
    <row r="267" spans="1:9" ht="99.95" customHeight="1" thickBot="1" x14ac:dyDescent="0.3">
      <c r="A267" s="34"/>
      <c r="B267" s="18"/>
      <c r="C267" s="50" t="s">
        <v>183</v>
      </c>
      <c r="D267" s="50"/>
      <c r="E267" s="50"/>
      <c r="F267" s="49"/>
      <c r="G267" s="22"/>
      <c r="H267" s="24"/>
    </row>
    <row r="268" spans="1:9" ht="16.5" thickBot="1" x14ac:dyDescent="0.3">
      <c r="A268" s="48" t="s">
        <v>98</v>
      </c>
      <c r="B268" s="47"/>
      <c r="C268" s="47"/>
      <c r="D268" s="47"/>
      <c r="E268" s="46"/>
      <c r="F268" s="38">
        <f>H266+H259+H255+H249+H235+H226+H218+H211+H205+H198+H188+H180+H173+H162+H157+H143+H133+H120+H112+H103+H92+H79+H70+H61+H53+H38+H26+H17+H11</f>
        <v>1093</v>
      </c>
      <c r="G268" s="39"/>
      <c r="H268" s="40"/>
    </row>
    <row r="269" spans="1:9" ht="150" customHeight="1" thickBot="1" x14ac:dyDescent="0.3">
      <c r="A269" s="41" t="s">
        <v>9</v>
      </c>
      <c r="B269" s="42"/>
      <c r="C269" s="55" t="s">
        <v>182</v>
      </c>
      <c r="D269" s="54"/>
      <c r="E269" s="54"/>
      <c r="F269" s="53"/>
      <c r="G269" s="14" t="s">
        <v>179</v>
      </c>
      <c r="H269" s="15" t="s">
        <v>181</v>
      </c>
      <c r="I269" s="5"/>
    </row>
    <row r="270" spans="1:9" ht="150" customHeight="1" thickBot="1" x14ac:dyDescent="0.3">
      <c r="A270" s="41" t="s">
        <v>9</v>
      </c>
      <c r="B270" s="42"/>
      <c r="C270" s="55" t="s">
        <v>180</v>
      </c>
      <c r="D270" s="54"/>
      <c r="E270" s="54"/>
      <c r="F270" s="53"/>
      <c r="G270" s="14" t="s">
        <v>179</v>
      </c>
      <c r="H270" s="15" t="s">
        <v>178</v>
      </c>
      <c r="I270" s="5"/>
    </row>
  </sheetData>
  <sheetProtection algorithmName="SHA-512" hashValue="wT84MwxKJtClSrk+B0cCXfV7qawhF5mB0lWBYuW/ln8aJ7OyRYql0ML/jI/S/M5kuFLAPXszg+g7NQv8Wf0oew==" saltValue="xDQI8O4QHs4mOAaJB0I+sA==" spinCount="100000" sheet="1" formatCells="0" formatColumns="0" formatRows="0" insertColumns="0" insertRows="0" deleteRows="0" autoFilter="0" pivotTables="0"/>
  <autoFilter ref="A1:H606" xr:uid="{00000000-0009-0000-0000-000000000000}"/>
  <mergeCells count="334">
    <mergeCell ref="F164:F173"/>
    <mergeCell ref="C175:C180"/>
    <mergeCell ref="D175:D180"/>
    <mergeCell ref="E175:E180"/>
    <mergeCell ref="F175:F180"/>
    <mergeCell ref="F145:F157"/>
    <mergeCell ref="C134:F134"/>
    <mergeCell ref="C159:C162"/>
    <mergeCell ref="D159:D162"/>
    <mergeCell ref="E159:E162"/>
    <mergeCell ref="F159:F162"/>
    <mergeCell ref="F114:F120"/>
    <mergeCell ref="C122:C133"/>
    <mergeCell ref="D122:D133"/>
    <mergeCell ref="E122:E133"/>
    <mergeCell ref="F122:F133"/>
    <mergeCell ref="C135:C143"/>
    <mergeCell ref="D135:D143"/>
    <mergeCell ref="E135:E143"/>
    <mergeCell ref="F135:F143"/>
    <mergeCell ref="G122:H122"/>
    <mergeCell ref="G127:H127"/>
    <mergeCell ref="C94:C103"/>
    <mergeCell ref="D94:D103"/>
    <mergeCell ref="E94:E103"/>
    <mergeCell ref="F94:F103"/>
    <mergeCell ref="C105:C112"/>
    <mergeCell ref="D105:D112"/>
    <mergeCell ref="E105:E112"/>
    <mergeCell ref="F105:F112"/>
    <mergeCell ref="B114:B121"/>
    <mergeCell ref="G114:H114"/>
    <mergeCell ref="G116:H116"/>
    <mergeCell ref="G118:H118"/>
    <mergeCell ref="G120:G121"/>
    <mergeCell ref="H120:H121"/>
    <mergeCell ref="C121:F121"/>
    <mergeCell ref="C114:C120"/>
    <mergeCell ref="D114:D120"/>
    <mergeCell ref="E114:E120"/>
    <mergeCell ref="C104:F104"/>
    <mergeCell ref="G105:H105"/>
    <mergeCell ref="G108:H108"/>
    <mergeCell ref="G110:H110"/>
    <mergeCell ref="G112:G113"/>
    <mergeCell ref="H112:H113"/>
    <mergeCell ref="C113:F113"/>
    <mergeCell ref="E81:E92"/>
    <mergeCell ref="F81:F92"/>
    <mergeCell ref="B94:B104"/>
    <mergeCell ref="B105:B113"/>
    <mergeCell ref="B122:B134"/>
    <mergeCell ref="G94:H94"/>
    <mergeCell ref="G96:H96"/>
    <mergeCell ref="G101:H101"/>
    <mergeCell ref="G103:G104"/>
    <mergeCell ref="H103:H104"/>
    <mergeCell ref="F72:F79"/>
    <mergeCell ref="B81:B93"/>
    <mergeCell ref="G81:H81"/>
    <mergeCell ref="G83:H83"/>
    <mergeCell ref="G89:H89"/>
    <mergeCell ref="G92:G93"/>
    <mergeCell ref="H92:H93"/>
    <mergeCell ref="C93:F93"/>
    <mergeCell ref="C81:C92"/>
    <mergeCell ref="D81:D92"/>
    <mergeCell ref="B72:B80"/>
    <mergeCell ref="G72:H72"/>
    <mergeCell ref="G75:H75"/>
    <mergeCell ref="G77:H77"/>
    <mergeCell ref="G79:G80"/>
    <mergeCell ref="H79:H80"/>
    <mergeCell ref="C80:F80"/>
    <mergeCell ref="C72:C79"/>
    <mergeCell ref="D72:D79"/>
    <mergeCell ref="E72:E79"/>
    <mergeCell ref="G63:H63"/>
    <mergeCell ref="G68:H68"/>
    <mergeCell ref="G70:G71"/>
    <mergeCell ref="H70:H71"/>
    <mergeCell ref="C71:F71"/>
    <mergeCell ref="C63:C70"/>
    <mergeCell ref="D63:D70"/>
    <mergeCell ref="E63:E70"/>
    <mergeCell ref="F63:F70"/>
    <mergeCell ref="C62:F62"/>
    <mergeCell ref="C55:C61"/>
    <mergeCell ref="D55:D61"/>
    <mergeCell ref="E55:E61"/>
    <mergeCell ref="F55:F61"/>
    <mergeCell ref="B63:B71"/>
    <mergeCell ref="C40:C53"/>
    <mergeCell ref="D40:D53"/>
    <mergeCell ref="E40:E53"/>
    <mergeCell ref="F40:F53"/>
    <mergeCell ref="B55:B62"/>
    <mergeCell ref="G55:H55"/>
    <mergeCell ref="G57:H57"/>
    <mergeCell ref="G59:H59"/>
    <mergeCell ref="G61:G62"/>
    <mergeCell ref="H61:H62"/>
    <mergeCell ref="D28:D38"/>
    <mergeCell ref="E28:E38"/>
    <mergeCell ref="F28:F38"/>
    <mergeCell ref="B40:B54"/>
    <mergeCell ref="G40:H40"/>
    <mergeCell ref="G43:H43"/>
    <mergeCell ref="G47:H47"/>
    <mergeCell ref="G53:G54"/>
    <mergeCell ref="H53:H54"/>
    <mergeCell ref="C54:F54"/>
    <mergeCell ref="A94:A104"/>
    <mergeCell ref="B28:B39"/>
    <mergeCell ref="G28:H28"/>
    <mergeCell ref="G30:H30"/>
    <mergeCell ref="G34:H34"/>
    <mergeCell ref="G36:H36"/>
    <mergeCell ref="G38:G39"/>
    <mergeCell ref="H38:H39"/>
    <mergeCell ref="C39:F39"/>
    <mergeCell ref="C28:C38"/>
    <mergeCell ref="A28:A39"/>
    <mergeCell ref="A40:A54"/>
    <mergeCell ref="A55:A62"/>
    <mergeCell ref="A63:A71"/>
    <mergeCell ref="A72:A80"/>
    <mergeCell ref="A81:A93"/>
    <mergeCell ref="A122:A134"/>
    <mergeCell ref="A135:A144"/>
    <mergeCell ref="A145:A158"/>
    <mergeCell ref="A159:A163"/>
    <mergeCell ref="A164:A174"/>
    <mergeCell ref="A2:A12"/>
    <mergeCell ref="A13:A18"/>
    <mergeCell ref="A19:A27"/>
    <mergeCell ref="A105:A113"/>
    <mergeCell ref="A114:A121"/>
    <mergeCell ref="B2:B12"/>
    <mergeCell ref="G2:H2"/>
    <mergeCell ref="G8:H8"/>
    <mergeCell ref="G11:G12"/>
    <mergeCell ref="H11:H12"/>
    <mergeCell ref="C12:F12"/>
    <mergeCell ref="C2:C11"/>
    <mergeCell ref="D2:D11"/>
    <mergeCell ref="E2:E11"/>
    <mergeCell ref="F2:F11"/>
    <mergeCell ref="B13:B18"/>
    <mergeCell ref="G13:H13"/>
    <mergeCell ref="G17:G18"/>
    <mergeCell ref="H17:H18"/>
    <mergeCell ref="C18:F18"/>
    <mergeCell ref="C13:C17"/>
    <mergeCell ref="D13:D17"/>
    <mergeCell ref="E13:E17"/>
    <mergeCell ref="F13:F17"/>
    <mergeCell ref="B19:B27"/>
    <mergeCell ref="G19:H19"/>
    <mergeCell ref="G23:H23"/>
    <mergeCell ref="G26:G27"/>
    <mergeCell ref="H26:H27"/>
    <mergeCell ref="C27:F27"/>
    <mergeCell ref="C19:C26"/>
    <mergeCell ref="D19:D26"/>
    <mergeCell ref="E19:E26"/>
    <mergeCell ref="F19:F26"/>
    <mergeCell ref="G131:H131"/>
    <mergeCell ref="G133:G134"/>
    <mergeCell ref="H133:H134"/>
    <mergeCell ref="B135:B144"/>
    <mergeCell ref="G135:H135"/>
    <mergeCell ref="G138:H138"/>
    <mergeCell ref="G141:H141"/>
    <mergeCell ref="G143:G144"/>
    <mergeCell ref="H143:H144"/>
    <mergeCell ref="C144:F144"/>
    <mergeCell ref="G162:G163"/>
    <mergeCell ref="D182:D188"/>
    <mergeCell ref="E182:E188"/>
    <mergeCell ref="F182:F188"/>
    <mergeCell ref="A190:A199"/>
    <mergeCell ref="B190:B199"/>
    <mergeCell ref="G190:H190"/>
    <mergeCell ref="G195:H195"/>
    <mergeCell ref="G198:G199"/>
    <mergeCell ref="H198:H199"/>
    <mergeCell ref="B145:B158"/>
    <mergeCell ref="G145:H145"/>
    <mergeCell ref="G147:H147"/>
    <mergeCell ref="G152:H152"/>
    <mergeCell ref="G157:G158"/>
    <mergeCell ref="H157:H158"/>
    <mergeCell ref="C158:F158"/>
    <mergeCell ref="C145:C157"/>
    <mergeCell ref="D145:D157"/>
    <mergeCell ref="E145:E157"/>
    <mergeCell ref="A268:E268"/>
    <mergeCell ref="F268:H268"/>
    <mergeCell ref="A269:B269"/>
    <mergeCell ref="C269:F269"/>
    <mergeCell ref="H173:H174"/>
    <mergeCell ref="C174:F174"/>
    <mergeCell ref="C199:F199"/>
    <mergeCell ref="C164:C173"/>
    <mergeCell ref="D164:D173"/>
    <mergeCell ref="E164:E173"/>
    <mergeCell ref="A182:A189"/>
    <mergeCell ref="B182:B189"/>
    <mergeCell ref="G182:H182"/>
    <mergeCell ref="G186:H186"/>
    <mergeCell ref="G188:G189"/>
    <mergeCell ref="H188:H189"/>
    <mergeCell ref="C189:F189"/>
    <mergeCell ref="C182:C188"/>
    <mergeCell ref="B175:B181"/>
    <mergeCell ref="G175:H175"/>
    <mergeCell ref="G178:H178"/>
    <mergeCell ref="G180:G181"/>
    <mergeCell ref="H180:H181"/>
    <mergeCell ref="C181:F181"/>
    <mergeCell ref="A270:B270"/>
    <mergeCell ref="C270:F270"/>
    <mergeCell ref="B159:B163"/>
    <mergeCell ref="G159:H159"/>
    <mergeCell ref="G173:G174"/>
    <mergeCell ref="H162:H163"/>
    <mergeCell ref="C163:F163"/>
    <mergeCell ref="B164:B174"/>
    <mergeCell ref="G164:H164"/>
    <mergeCell ref="A175:A181"/>
    <mergeCell ref="G200:H200"/>
    <mergeCell ref="G203:H203"/>
    <mergeCell ref="G205:G206"/>
    <mergeCell ref="H205:H206"/>
    <mergeCell ref="C206:F206"/>
    <mergeCell ref="C200:C205"/>
    <mergeCell ref="D200:D205"/>
    <mergeCell ref="E200:E205"/>
    <mergeCell ref="F200:F205"/>
    <mergeCell ref="F207:F211"/>
    <mergeCell ref="C190:C198"/>
    <mergeCell ref="D190:D198"/>
    <mergeCell ref="E190:E198"/>
    <mergeCell ref="F190:F198"/>
    <mergeCell ref="A200:A206"/>
    <mergeCell ref="B200:B206"/>
    <mergeCell ref="F213:F218"/>
    <mergeCell ref="A207:A212"/>
    <mergeCell ref="B207:B212"/>
    <mergeCell ref="G207:H207"/>
    <mergeCell ref="G211:G212"/>
    <mergeCell ref="H211:H212"/>
    <mergeCell ref="C212:F212"/>
    <mergeCell ref="C207:C211"/>
    <mergeCell ref="D207:D211"/>
    <mergeCell ref="E207:E211"/>
    <mergeCell ref="A213:A219"/>
    <mergeCell ref="B213:B219"/>
    <mergeCell ref="G213:H213"/>
    <mergeCell ref="G216:H216"/>
    <mergeCell ref="G218:G219"/>
    <mergeCell ref="H218:H219"/>
    <mergeCell ref="C219:F219"/>
    <mergeCell ref="C213:C218"/>
    <mergeCell ref="D213:D218"/>
    <mergeCell ref="E213:E218"/>
    <mergeCell ref="A220:A227"/>
    <mergeCell ref="B220:B227"/>
    <mergeCell ref="G220:H220"/>
    <mergeCell ref="G226:G227"/>
    <mergeCell ref="H226:H227"/>
    <mergeCell ref="C227:F227"/>
    <mergeCell ref="C220:C226"/>
    <mergeCell ref="D220:D226"/>
    <mergeCell ref="E220:E226"/>
    <mergeCell ref="F220:F226"/>
    <mergeCell ref="G228:H228"/>
    <mergeCell ref="G231:H231"/>
    <mergeCell ref="G233:H233"/>
    <mergeCell ref="G235:G236"/>
    <mergeCell ref="H235:H236"/>
    <mergeCell ref="C236:F236"/>
    <mergeCell ref="C228:C235"/>
    <mergeCell ref="D228:D235"/>
    <mergeCell ref="E228:E235"/>
    <mergeCell ref="F228:F235"/>
    <mergeCell ref="C250:F250"/>
    <mergeCell ref="C237:C249"/>
    <mergeCell ref="D237:D249"/>
    <mergeCell ref="E237:E249"/>
    <mergeCell ref="F237:F249"/>
    <mergeCell ref="A228:A236"/>
    <mergeCell ref="B228:B236"/>
    <mergeCell ref="E251:E255"/>
    <mergeCell ref="F251:F255"/>
    <mergeCell ref="A237:A250"/>
    <mergeCell ref="B237:B250"/>
    <mergeCell ref="G237:H237"/>
    <mergeCell ref="G239:H239"/>
    <mergeCell ref="G245:H245"/>
    <mergeCell ref="G247:H247"/>
    <mergeCell ref="G249:G250"/>
    <mergeCell ref="H249:H250"/>
    <mergeCell ref="F261:F266"/>
    <mergeCell ref="A251:A256"/>
    <mergeCell ref="B251:B256"/>
    <mergeCell ref="G251:H251"/>
    <mergeCell ref="G253:H253"/>
    <mergeCell ref="G255:G256"/>
    <mergeCell ref="H255:H256"/>
    <mergeCell ref="C256:F256"/>
    <mergeCell ref="C251:C255"/>
    <mergeCell ref="D251:D255"/>
    <mergeCell ref="A261:A267"/>
    <mergeCell ref="B261:B267"/>
    <mergeCell ref="G261:H261"/>
    <mergeCell ref="G264:H264"/>
    <mergeCell ref="G266:G267"/>
    <mergeCell ref="H266:H267"/>
    <mergeCell ref="C267:F267"/>
    <mergeCell ref="C261:C266"/>
    <mergeCell ref="D261:D266"/>
    <mergeCell ref="E261:E266"/>
    <mergeCell ref="A257:A260"/>
    <mergeCell ref="B257:B260"/>
    <mergeCell ref="G257:H257"/>
    <mergeCell ref="G259:G260"/>
    <mergeCell ref="H259:H260"/>
    <mergeCell ref="C260:F260"/>
    <mergeCell ref="C257:C259"/>
    <mergeCell ref="D257:D259"/>
    <mergeCell ref="E257:E259"/>
    <mergeCell ref="F257:F2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356A4-CA2C-4483-AB8A-3DB065B90132}">
  <dimension ref="A1:I68"/>
  <sheetViews>
    <sheetView zoomScale="85" zoomScaleNormal="85" workbookViewId="0">
      <selection activeCell="G57" sqref="G57"/>
    </sheetView>
  </sheetViews>
  <sheetFormatPr defaultColWidth="9.140625" defaultRowHeight="15.75" x14ac:dyDescent="0.25"/>
  <cols>
    <col min="1" max="1" width="12" style="3" customWidth="1"/>
    <col min="2" max="2" width="24.28515625" style="4" customWidth="1"/>
    <col min="3" max="3" width="23" style="3" customWidth="1"/>
    <col min="4" max="4" width="28.7109375" style="3" customWidth="1"/>
    <col min="5" max="5" width="24.5703125" style="3" customWidth="1"/>
    <col min="6" max="6" width="28" style="3" customWidth="1"/>
    <col min="7" max="7" width="24" style="3" customWidth="1"/>
    <col min="8" max="8" width="23.140625" style="3" customWidth="1"/>
    <col min="9" max="9" width="43.28515625" style="2" customWidth="1"/>
    <col min="10" max="16384" width="9.140625" style="2"/>
  </cols>
  <sheetData>
    <row r="1" spans="1:8" s="1" customFormat="1" ht="48" thickBot="1" x14ac:dyDescent="0.3">
      <c r="A1" s="6" t="s">
        <v>0</v>
      </c>
      <c r="B1" s="7" t="s">
        <v>1</v>
      </c>
      <c r="C1" s="52" t="s">
        <v>2</v>
      </c>
      <c r="D1" s="8" t="s">
        <v>3</v>
      </c>
      <c r="E1" s="8" t="s">
        <v>4</v>
      </c>
      <c r="F1" s="8" t="s">
        <v>5</v>
      </c>
      <c r="G1" s="9" t="s">
        <v>6</v>
      </c>
      <c r="H1" s="10" t="s">
        <v>7</v>
      </c>
    </row>
    <row r="2" spans="1:8" x14ac:dyDescent="0.25">
      <c r="A2" s="32">
        <v>1</v>
      </c>
      <c r="B2" s="16" t="s">
        <v>121</v>
      </c>
      <c r="C2" s="28" t="s">
        <v>177</v>
      </c>
      <c r="D2" s="28" t="s">
        <v>176</v>
      </c>
      <c r="E2" s="28" t="s">
        <v>175</v>
      </c>
      <c r="F2" s="28" t="s">
        <v>174</v>
      </c>
      <c r="G2" s="19" t="s">
        <v>114</v>
      </c>
      <c r="H2" s="20"/>
    </row>
    <row r="3" spans="1:8" ht="47.25" x14ac:dyDescent="0.25">
      <c r="A3" s="33"/>
      <c r="B3" s="17"/>
      <c r="C3" s="29"/>
      <c r="D3" s="29"/>
      <c r="E3" s="29"/>
      <c r="F3" s="29"/>
      <c r="G3" s="11" t="s">
        <v>113</v>
      </c>
      <c r="H3" s="12">
        <v>7</v>
      </c>
    </row>
    <row r="4" spans="1:8" ht="31.5" x14ac:dyDescent="0.25">
      <c r="A4" s="33"/>
      <c r="B4" s="17"/>
      <c r="C4" s="29"/>
      <c r="D4" s="29"/>
      <c r="E4" s="29"/>
      <c r="F4" s="29"/>
      <c r="G4" s="11" t="s">
        <v>112</v>
      </c>
      <c r="H4" s="12">
        <v>7</v>
      </c>
    </row>
    <row r="5" spans="1:8" ht="47.25" x14ac:dyDescent="0.25">
      <c r="A5" s="33"/>
      <c r="B5" s="17"/>
      <c r="C5" s="29"/>
      <c r="D5" s="29"/>
      <c r="E5" s="29"/>
      <c r="F5" s="29"/>
      <c r="G5" s="11" t="s">
        <v>111</v>
      </c>
      <c r="H5" s="12">
        <v>7</v>
      </c>
    </row>
    <row r="6" spans="1:8" ht="31.5" x14ac:dyDescent="0.25">
      <c r="A6" s="33"/>
      <c r="B6" s="17"/>
      <c r="C6" s="29"/>
      <c r="D6" s="29"/>
      <c r="E6" s="29"/>
      <c r="F6" s="29"/>
      <c r="G6" s="11" t="s">
        <v>110</v>
      </c>
      <c r="H6" s="12">
        <v>12</v>
      </c>
    </row>
    <row r="7" spans="1:8" ht="32.25" thickBot="1" x14ac:dyDescent="0.3">
      <c r="A7" s="33"/>
      <c r="B7" s="17"/>
      <c r="C7" s="29"/>
      <c r="D7" s="29"/>
      <c r="E7" s="29"/>
      <c r="F7" s="29"/>
      <c r="G7" s="11" t="s">
        <v>109</v>
      </c>
      <c r="H7" s="12">
        <v>7</v>
      </c>
    </row>
    <row r="8" spans="1:8" x14ac:dyDescent="0.25">
      <c r="A8" s="33"/>
      <c r="B8" s="17"/>
      <c r="C8" s="29"/>
      <c r="D8" s="29"/>
      <c r="E8" s="29"/>
      <c r="F8" s="29"/>
      <c r="G8" s="19" t="s">
        <v>116</v>
      </c>
      <c r="H8" s="20"/>
    </row>
    <row r="9" spans="1:8" x14ac:dyDescent="0.25">
      <c r="A9" s="33"/>
      <c r="B9" s="17"/>
      <c r="C9" s="29"/>
      <c r="D9" s="29"/>
      <c r="E9" s="29"/>
      <c r="F9" s="29"/>
      <c r="G9" s="11" t="s">
        <v>173</v>
      </c>
      <c r="H9" s="12">
        <v>17</v>
      </c>
    </row>
    <row r="10" spans="1:8" ht="31.5" x14ac:dyDescent="0.25">
      <c r="A10" s="33"/>
      <c r="B10" s="17"/>
      <c r="C10" s="29"/>
      <c r="D10" s="29"/>
      <c r="E10" s="29"/>
      <c r="F10" s="29"/>
      <c r="G10" s="11" t="s">
        <v>172</v>
      </c>
      <c r="H10" s="12">
        <v>22</v>
      </c>
    </row>
    <row r="11" spans="1:8" ht="16.5" thickBot="1" x14ac:dyDescent="0.3">
      <c r="A11" s="33"/>
      <c r="B11" s="17"/>
      <c r="C11" s="30"/>
      <c r="D11" s="30"/>
      <c r="E11" s="30"/>
      <c r="F11" s="30"/>
      <c r="G11" s="21" t="s">
        <v>8</v>
      </c>
      <c r="H11" s="23">
        <f>SUM(H3:H7,H9:H10,)</f>
        <v>79</v>
      </c>
    </row>
    <row r="12" spans="1:8" ht="150" customHeight="1" thickBot="1" x14ac:dyDescent="0.3">
      <c r="A12" s="34"/>
      <c r="B12" s="18"/>
      <c r="C12" s="50" t="s">
        <v>171</v>
      </c>
      <c r="D12" s="50"/>
      <c r="E12" s="50"/>
      <c r="F12" s="49"/>
      <c r="G12" s="22"/>
      <c r="H12" s="24"/>
    </row>
    <row r="13" spans="1:8" x14ac:dyDescent="0.25">
      <c r="A13" s="32">
        <v>2</v>
      </c>
      <c r="B13" s="16" t="s">
        <v>159</v>
      </c>
      <c r="C13" s="28" t="s">
        <v>170</v>
      </c>
      <c r="D13" s="28" t="s">
        <v>169</v>
      </c>
      <c r="E13" s="28" t="s">
        <v>168</v>
      </c>
      <c r="F13" s="28" t="s">
        <v>167</v>
      </c>
      <c r="G13" s="19" t="s">
        <v>142</v>
      </c>
      <c r="H13" s="20"/>
    </row>
    <row r="14" spans="1:8" ht="31.5" x14ac:dyDescent="0.25">
      <c r="A14" s="33"/>
      <c r="B14" s="17"/>
      <c r="C14" s="29"/>
      <c r="D14" s="29"/>
      <c r="E14" s="29"/>
      <c r="F14" s="29"/>
      <c r="G14" s="11" t="s">
        <v>166</v>
      </c>
      <c r="H14" s="12">
        <v>30</v>
      </c>
    </row>
    <row r="15" spans="1:8" ht="159.75" customHeight="1" thickBot="1" x14ac:dyDescent="0.3">
      <c r="A15" s="33"/>
      <c r="B15" s="17"/>
      <c r="C15" s="30"/>
      <c r="D15" s="30"/>
      <c r="E15" s="30"/>
      <c r="F15" s="30"/>
      <c r="G15" s="21" t="s">
        <v>8</v>
      </c>
      <c r="H15" s="23">
        <f>SUM(H14:H14,)</f>
        <v>30</v>
      </c>
    </row>
    <row r="16" spans="1:8" ht="150" customHeight="1" thickBot="1" x14ac:dyDescent="0.3">
      <c r="A16" s="34"/>
      <c r="B16" s="18"/>
      <c r="C16" s="50" t="s">
        <v>165</v>
      </c>
      <c r="D16" s="50"/>
      <c r="E16" s="50"/>
      <c r="F16" s="49"/>
      <c r="G16" s="22"/>
      <c r="H16" s="24"/>
    </row>
    <row r="17" spans="1:8" x14ac:dyDescent="0.25">
      <c r="A17" s="32">
        <v>3</v>
      </c>
      <c r="B17" s="16" t="s">
        <v>121</v>
      </c>
      <c r="C17" s="28" t="s">
        <v>164</v>
      </c>
      <c r="D17" s="28" t="s">
        <v>163</v>
      </c>
      <c r="E17" s="28" t="s">
        <v>162</v>
      </c>
      <c r="F17" s="28" t="s">
        <v>161</v>
      </c>
      <c r="G17" s="19" t="s">
        <v>114</v>
      </c>
      <c r="H17" s="20"/>
    </row>
    <row r="18" spans="1:8" ht="48" thickBot="1" x14ac:dyDescent="0.3">
      <c r="A18" s="33"/>
      <c r="B18" s="17"/>
      <c r="C18" s="29"/>
      <c r="D18" s="29"/>
      <c r="E18" s="29"/>
      <c r="F18" s="29"/>
      <c r="G18" s="11" t="s">
        <v>113</v>
      </c>
      <c r="H18" s="12">
        <v>14</v>
      </c>
    </row>
    <row r="19" spans="1:8" x14ac:dyDescent="0.25">
      <c r="A19" s="33"/>
      <c r="B19" s="17"/>
      <c r="C19" s="29"/>
      <c r="D19" s="29"/>
      <c r="E19" s="29"/>
      <c r="F19" s="29"/>
      <c r="G19" s="19" t="s">
        <v>124</v>
      </c>
      <c r="H19" s="20"/>
    </row>
    <row r="20" spans="1:8" ht="31.5" x14ac:dyDescent="0.25">
      <c r="A20" s="33"/>
      <c r="B20" s="17"/>
      <c r="C20" s="29"/>
      <c r="D20" s="29"/>
      <c r="E20" s="29"/>
      <c r="F20" s="29"/>
      <c r="G20" s="11" t="s">
        <v>123</v>
      </c>
      <c r="H20" s="12">
        <v>10</v>
      </c>
    </row>
    <row r="21" spans="1:8" ht="153.75" customHeight="1" thickBot="1" x14ac:dyDescent="0.3">
      <c r="A21" s="33"/>
      <c r="B21" s="17"/>
      <c r="C21" s="30"/>
      <c r="D21" s="30"/>
      <c r="E21" s="30"/>
      <c r="F21" s="30"/>
      <c r="G21" s="21" t="s">
        <v>8</v>
      </c>
      <c r="H21" s="23">
        <f>SUM(H18:H18,H20:H20,)</f>
        <v>24</v>
      </c>
    </row>
    <row r="22" spans="1:8" ht="150" customHeight="1" thickBot="1" x14ac:dyDescent="0.3">
      <c r="A22" s="34"/>
      <c r="B22" s="18"/>
      <c r="C22" s="50" t="s">
        <v>160</v>
      </c>
      <c r="D22" s="50"/>
      <c r="E22" s="50"/>
      <c r="F22" s="49"/>
      <c r="G22" s="22"/>
      <c r="H22" s="24"/>
    </row>
    <row r="23" spans="1:8" x14ac:dyDescent="0.25">
      <c r="A23" s="32">
        <v>4</v>
      </c>
      <c r="B23" s="16" t="s">
        <v>159</v>
      </c>
      <c r="C23" s="28" t="s">
        <v>158</v>
      </c>
      <c r="D23" s="28" t="s">
        <v>157</v>
      </c>
      <c r="E23" s="28" t="s">
        <v>156</v>
      </c>
      <c r="F23" s="28" t="s">
        <v>155</v>
      </c>
      <c r="G23" s="19" t="s">
        <v>154</v>
      </c>
      <c r="H23" s="20"/>
    </row>
    <row r="24" spans="1:8" ht="94.5" x14ac:dyDescent="0.25">
      <c r="A24" s="33"/>
      <c r="B24" s="17"/>
      <c r="C24" s="29"/>
      <c r="D24" s="29"/>
      <c r="E24" s="29"/>
      <c r="F24" s="29"/>
      <c r="G24" s="11" t="s">
        <v>153</v>
      </c>
      <c r="H24" s="12">
        <v>10</v>
      </c>
    </row>
    <row r="25" spans="1:8" ht="47.25" x14ac:dyDescent="0.25">
      <c r="A25" s="33"/>
      <c r="B25" s="17"/>
      <c r="C25" s="29"/>
      <c r="D25" s="29"/>
      <c r="E25" s="29"/>
      <c r="F25" s="29"/>
      <c r="G25" s="11" t="s">
        <v>152</v>
      </c>
      <c r="H25" s="12">
        <v>10</v>
      </c>
    </row>
    <row r="26" spans="1:8" ht="31.5" x14ac:dyDescent="0.25">
      <c r="A26" s="33"/>
      <c r="B26" s="17"/>
      <c r="C26" s="29"/>
      <c r="D26" s="29"/>
      <c r="E26" s="29"/>
      <c r="F26" s="29"/>
      <c r="G26" s="11" t="s">
        <v>151</v>
      </c>
      <c r="H26" s="12">
        <v>10</v>
      </c>
    </row>
    <row r="27" spans="1:8" ht="47.25" x14ac:dyDescent="0.25">
      <c r="A27" s="33"/>
      <c r="B27" s="17"/>
      <c r="C27" s="29"/>
      <c r="D27" s="29"/>
      <c r="E27" s="29"/>
      <c r="F27" s="29"/>
      <c r="G27" s="11" t="s">
        <v>150</v>
      </c>
      <c r="H27" s="12">
        <v>10</v>
      </c>
    </row>
    <row r="28" spans="1:8" ht="32.25" thickBot="1" x14ac:dyDescent="0.3">
      <c r="A28" s="33"/>
      <c r="B28" s="17"/>
      <c r="C28" s="29"/>
      <c r="D28" s="29"/>
      <c r="E28" s="29"/>
      <c r="F28" s="29"/>
      <c r="G28" s="11" t="s">
        <v>149</v>
      </c>
      <c r="H28" s="12">
        <v>10</v>
      </c>
    </row>
    <row r="29" spans="1:8" x14ac:dyDescent="0.25">
      <c r="A29" s="33"/>
      <c r="B29" s="17"/>
      <c r="C29" s="29"/>
      <c r="D29" s="29"/>
      <c r="E29" s="29"/>
      <c r="F29" s="29"/>
      <c r="G29" s="19" t="s">
        <v>142</v>
      </c>
      <c r="H29" s="20"/>
    </row>
    <row r="30" spans="1:8" ht="48" thickBot="1" x14ac:dyDescent="0.3">
      <c r="A30" s="33"/>
      <c r="B30" s="17"/>
      <c r="C30" s="29"/>
      <c r="D30" s="29"/>
      <c r="E30" s="29"/>
      <c r="F30" s="29"/>
      <c r="G30" s="11" t="s">
        <v>148</v>
      </c>
      <c r="H30" s="12">
        <v>3</v>
      </c>
    </row>
    <row r="31" spans="1:8" x14ac:dyDescent="0.25">
      <c r="A31" s="33"/>
      <c r="B31" s="17"/>
      <c r="C31" s="29"/>
      <c r="D31" s="29"/>
      <c r="E31" s="29"/>
      <c r="F31" s="29"/>
      <c r="G31" s="19" t="s">
        <v>142</v>
      </c>
      <c r="H31" s="20"/>
    </row>
    <row r="32" spans="1:8" ht="47.25" x14ac:dyDescent="0.25">
      <c r="A32" s="33"/>
      <c r="B32" s="17"/>
      <c r="C32" s="29"/>
      <c r="D32" s="29"/>
      <c r="E32" s="29"/>
      <c r="F32" s="29"/>
      <c r="G32" s="11" t="s">
        <v>140</v>
      </c>
      <c r="H32" s="12">
        <v>12</v>
      </c>
    </row>
    <row r="33" spans="1:8" ht="16.5" thickBot="1" x14ac:dyDescent="0.3">
      <c r="A33" s="33"/>
      <c r="B33" s="17"/>
      <c r="C33" s="30"/>
      <c r="D33" s="30"/>
      <c r="E33" s="30"/>
      <c r="F33" s="30"/>
      <c r="G33" s="21" t="s">
        <v>8</v>
      </c>
      <c r="H33" s="23">
        <f>SUM(H24:H28,H30:H30,H32:H32,)</f>
        <v>65</v>
      </c>
    </row>
    <row r="34" spans="1:8" ht="150" customHeight="1" thickBot="1" x14ac:dyDescent="0.3">
      <c r="A34" s="34"/>
      <c r="B34" s="18"/>
      <c r="C34" s="50" t="s">
        <v>147</v>
      </c>
      <c r="D34" s="50"/>
      <c r="E34" s="50"/>
      <c r="F34" s="49"/>
      <c r="G34" s="22"/>
      <c r="H34" s="24"/>
    </row>
    <row r="35" spans="1:8" x14ac:dyDescent="0.25">
      <c r="A35" s="32">
        <v>5</v>
      </c>
      <c r="B35" s="16" t="s">
        <v>121</v>
      </c>
      <c r="C35" s="28" t="s">
        <v>146</v>
      </c>
      <c r="D35" s="28" t="s">
        <v>145</v>
      </c>
      <c r="E35" s="28" t="s">
        <v>144</v>
      </c>
      <c r="F35" s="28" t="s">
        <v>143</v>
      </c>
      <c r="G35" s="19" t="s">
        <v>114</v>
      </c>
      <c r="H35" s="20"/>
    </row>
    <row r="36" spans="1:8" ht="48" thickBot="1" x14ac:dyDescent="0.3">
      <c r="A36" s="33"/>
      <c r="B36" s="17"/>
      <c r="C36" s="29"/>
      <c r="D36" s="29"/>
      <c r="E36" s="29"/>
      <c r="F36" s="29"/>
      <c r="G36" s="11" t="s">
        <v>111</v>
      </c>
      <c r="H36" s="12">
        <v>10</v>
      </c>
    </row>
    <row r="37" spans="1:8" x14ac:dyDescent="0.25">
      <c r="A37" s="33"/>
      <c r="B37" s="17"/>
      <c r="C37" s="29"/>
      <c r="D37" s="29"/>
      <c r="E37" s="29"/>
      <c r="F37" s="29"/>
      <c r="G37" s="19" t="s">
        <v>142</v>
      </c>
      <c r="H37" s="20"/>
    </row>
    <row r="38" spans="1:8" ht="47.25" x14ac:dyDescent="0.25">
      <c r="A38" s="33"/>
      <c r="B38" s="17"/>
      <c r="C38" s="29"/>
      <c r="D38" s="29"/>
      <c r="E38" s="29"/>
      <c r="F38" s="29"/>
      <c r="G38" s="11" t="s">
        <v>141</v>
      </c>
      <c r="H38" s="12">
        <v>15</v>
      </c>
    </row>
    <row r="39" spans="1:8" ht="47.25" x14ac:dyDescent="0.25">
      <c r="A39" s="33"/>
      <c r="B39" s="17"/>
      <c r="C39" s="29"/>
      <c r="D39" s="29"/>
      <c r="E39" s="29"/>
      <c r="F39" s="29"/>
      <c r="G39" s="11" t="s">
        <v>140</v>
      </c>
      <c r="H39" s="12">
        <v>13</v>
      </c>
    </row>
    <row r="40" spans="1:8" ht="16.5" thickBot="1" x14ac:dyDescent="0.3">
      <c r="A40" s="33"/>
      <c r="B40" s="17"/>
      <c r="C40" s="30"/>
      <c r="D40" s="30"/>
      <c r="E40" s="30"/>
      <c r="F40" s="30"/>
      <c r="G40" s="21" t="s">
        <v>8</v>
      </c>
      <c r="H40" s="23">
        <f>SUM(H36:H36,H38:H39)</f>
        <v>38</v>
      </c>
    </row>
    <row r="41" spans="1:8" ht="150" customHeight="1" thickBot="1" x14ac:dyDescent="0.3">
      <c r="A41" s="34"/>
      <c r="B41" s="18"/>
      <c r="C41" s="50" t="s">
        <v>139</v>
      </c>
      <c r="D41" s="50"/>
      <c r="E41" s="50"/>
      <c r="F41" s="49"/>
      <c r="G41" s="22"/>
      <c r="H41" s="24"/>
    </row>
    <row r="42" spans="1:8" x14ac:dyDescent="0.25">
      <c r="A42" s="32">
        <v>6</v>
      </c>
      <c r="B42" s="16" t="s">
        <v>121</v>
      </c>
      <c r="C42" s="28" t="s">
        <v>138</v>
      </c>
      <c r="D42" s="28" t="s">
        <v>137</v>
      </c>
      <c r="E42" s="28" t="s">
        <v>136</v>
      </c>
      <c r="F42" s="28" t="s">
        <v>135</v>
      </c>
      <c r="G42" s="19" t="s">
        <v>114</v>
      </c>
      <c r="H42" s="20"/>
    </row>
    <row r="43" spans="1:8" ht="31.5" x14ac:dyDescent="0.25">
      <c r="A43" s="33"/>
      <c r="B43" s="17"/>
      <c r="C43" s="29"/>
      <c r="D43" s="29"/>
      <c r="E43" s="29"/>
      <c r="F43" s="29"/>
      <c r="G43" s="11" t="s">
        <v>112</v>
      </c>
      <c r="H43" s="12">
        <v>10</v>
      </c>
    </row>
    <row r="44" spans="1:8" ht="121.5" customHeight="1" thickBot="1" x14ac:dyDescent="0.3">
      <c r="A44" s="33"/>
      <c r="B44" s="17"/>
      <c r="C44" s="30"/>
      <c r="D44" s="30"/>
      <c r="E44" s="30"/>
      <c r="F44" s="30"/>
      <c r="G44" s="21" t="s">
        <v>8</v>
      </c>
      <c r="H44" s="23">
        <f>SUM(H43:H43,)</f>
        <v>10</v>
      </c>
    </row>
    <row r="45" spans="1:8" ht="150" customHeight="1" thickBot="1" x14ac:dyDescent="0.3">
      <c r="A45" s="34"/>
      <c r="B45" s="18"/>
      <c r="C45" s="50" t="s">
        <v>134</v>
      </c>
      <c r="D45" s="50"/>
      <c r="E45" s="50"/>
      <c r="F45" s="49"/>
      <c r="G45" s="22"/>
      <c r="H45" s="24"/>
    </row>
    <row r="46" spans="1:8" x14ac:dyDescent="0.25">
      <c r="A46" s="32">
        <v>7</v>
      </c>
      <c r="B46" s="16" t="s">
        <v>121</v>
      </c>
      <c r="C46" s="28" t="s">
        <v>133</v>
      </c>
      <c r="D46" s="28" t="s">
        <v>132</v>
      </c>
      <c r="E46" s="28" t="s">
        <v>131</v>
      </c>
      <c r="F46" s="28" t="s">
        <v>130</v>
      </c>
      <c r="G46" s="19" t="s">
        <v>114</v>
      </c>
      <c r="H46" s="20"/>
    </row>
    <row r="47" spans="1:8" ht="32.25" thickBot="1" x14ac:dyDescent="0.3">
      <c r="A47" s="33"/>
      <c r="B47" s="17"/>
      <c r="C47" s="29"/>
      <c r="D47" s="29"/>
      <c r="E47" s="29"/>
      <c r="F47" s="29"/>
      <c r="G47" s="11" t="s">
        <v>109</v>
      </c>
      <c r="H47" s="12">
        <v>16</v>
      </c>
    </row>
    <row r="48" spans="1:8" x14ac:dyDescent="0.25">
      <c r="A48" s="33"/>
      <c r="B48" s="17"/>
      <c r="C48" s="29"/>
      <c r="D48" s="29"/>
      <c r="E48" s="29"/>
      <c r="F48" s="29"/>
      <c r="G48" s="19" t="s">
        <v>124</v>
      </c>
      <c r="H48" s="20"/>
    </row>
    <row r="49" spans="1:8" ht="31.5" x14ac:dyDescent="0.25">
      <c r="A49" s="33"/>
      <c r="B49" s="17"/>
      <c r="C49" s="29"/>
      <c r="D49" s="29"/>
      <c r="E49" s="29"/>
      <c r="F49" s="29"/>
      <c r="G49" s="11" t="s">
        <v>123</v>
      </c>
      <c r="H49" s="12">
        <v>10</v>
      </c>
    </row>
    <row r="50" spans="1:8" ht="16.5" thickBot="1" x14ac:dyDescent="0.3">
      <c r="A50" s="33"/>
      <c r="B50" s="17"/>
      <c r="C50" s="30"/>
      <c r="D50" s="30"/>
      <c r="E50" s="30"/>
      <c r="F50" s="30"/>
      <c r="G50" s="21" t="s">
        <v>8</v>
      </c>
      <c r="H50" s="23">
        <f>SUM(H47:H47,H49:H49,)</f>
        <v>26</v>
      </c>
    </row>
    <row r="51" spans="1:8" ht="150" customHeight="1" thickBot="1" x14ac:dyDescent="0.3">
      <c r="A51" s="34"/>
      <c r="B51" s="18"/>
      <c r="C51" s="50" t="s">
        <v>129</v>
      </c>
      <c r="D51" s="50"/>
      <c r="E51" s="50"/>
      <c r="F51" s="49"/>
      <c r="G51" s="22"/>
      <c r="H51" s="24"/>
    </row>
    <row r="52" spans="1:8" x14ac:dyDescent="0.25">
      <c r="A52" s="32">
        <v>8</v>
      </c>
      <c r="B52" s="16" t="s">
        <v>121</v>
      </c>
      <c r="C52" s="28" t="s">
        <v>128</v>
      </c>
      <c r="D52" s="28" t="s">
        <v>127</v>
      </c>
      <c r="E52" s="28" t="s">
        <v>126</v>
      </c>
      <c r="F52" s="28" t="s">
        <v>125</v>
      </c>
      <c r="G52" s="19" t="s">
        <v>124</v>
      </c>
      <c r="H52" s="20"/>
    </row>
    <row r="53" spans="1:8" ht="31.5" x14ac:dyDescent="0.25">
      <c r="A53" s="33"/>
      <c r="B53" s="17"/>
      <c r="C53" s="29"/>
      <c r="D53" s="29"/>
      <c r="E53" s="29"/>
      <c r="F53" s="29"/>
      <c r="G53" s="11" t="s">
        <v>123</v>
      </c>
      <c r="H53" s="12">
        <v>18</v>
      </c>
    </row>
    <row r="54" spans="1:8" ht="136.5" customHeight="1" thickBot="1" x14ac:dyDescent="0.3">
      <c r="A54" s="33"/>
      <c r="B54" s="17"/>
      <c r="C54" s="30"/>
      <c r="D54" s="30"/>
      <c r="E54" s="30"/>
      <c r="F54" s="30"/>
      <c r="G54" s="21" t="s">
        <v>8</v>
      </c>
      <c r="H54" s="23">
        <f>SUM(H53:H53,)</f>
        <v>18</v>
      </c>
    </row>
    <row r="55" spans="1:8" ht="150" customHeight="1" thickBot="1" x14ac:dyDescent="0.3">
      <c r="A55" s="34"/>
      <c r="B55" s="18"/>
      <c r="C55" s="50" t="s">
        <v>122</v>
      </c>
      <c r="D55" s="50"/>
      <c r="E55" s="50"/>
      <c r="F55" s="49"/>
      <c r="G55" s="22"/>
      <c r="H55" s="24"/>
    </row>
    <row r="56" spans="1:8" x14ac:dyDescent="0.25">
      <c r="A56" s="32">
        <v>9</v>
      </c>
      <c r="B56" s="16" t="s">
        <v>121</v>
      </c>
      <c r="C56" s="28" t="s">
        <v>120</v>
      </c>
      <c r="D56" s="28" t="s">
        <v>119</v>
      </c>
      <c r="E56" s="28" t="s">
        <v>118</v>
      </c>
      <c r="F56" s="28" t="s">
        <v>117</v>
      </c>
      <c r="G56" s="19" t="s">
        <v>116</v>
      </c>
      <c r="H56" s="20"/>
    </row>
    <row r="57" spans="1:8" ht="32.25" thickBot="1" x14ac:dyDescent="0.3">
      <c r="A57" s="33"/>
      <c r="B57" s="17"/>
      <c r="C57" s="29"/>
      <c r="D57" s="29"/>
      <c r="E57" s="29"/>
      <c r="F57" s="29"/>
      <c r="G57" s="11" t="s">
        <v>115</v>
      </c>
      <c r="H57" s="12">
        <v>30</v>
      </c>
    </row>
    <row r="58" spans="1:8" x14ac:dyDescent="0.25">
      <c r="A58" s="33"/>
      <c r="B58" s="17"/>
      <c r="C58" s="29"/>
      <c r="D58" s="29"/>
      <c r="E58" s="29"/>
      <c r="F58" s="29"/>
      <c r="G58" s="19" t="s">
        <v>114</v>
      </c>
      <c r="H58" s="20"/>
    </row>
    <row r="59" spans="1:8" ht="47.25" x14ac:dyDescent="0.25">
      <c r="A59" s="33"/>
      <c r="B59" s="17"/>
      <c r="C59" s="29"/>
      <c r="D59" s="29"/>
      <c r="E59" s="29"/>
      <c r="F59" s="29"/>
      <c r="G59" s="11" t="s">
        <v>113</v>
      </c>
      <c r="H59" s="12">
        <v>10</v>
      </c>
    </row>
    <row r="60" spans="1:8" ht="31.5" x14ac:dyDescent="0.25">
      <c r="A60" s="33"/>
      <c r="B60" s="17"/>
      <c r="C60" s="29"/>
      <c r="D60" s="29"/>
      <c r="E60" s="29"/>
      <c r="F60" s="29"/>
      <c r="G60" s="11" t="s">
        <v>112</v>
      </c>
      <c r="H60" s="12">
        <v>10</v>
      </c>
    </row>
    <row r="61" spans="1:8" ht="47.25" x14ac:dyDescent="0.25">
      <c r="A61" s="33"/>
      <c r="B61" s="17"/>
      <c r="C61" s="29"/>
      <c r="D61" s="29"/>
      <c r="E61" s="29"/>
      <c r="F61" s="29"/>
      <c r="G61" s="11" t="s">
        <v>111</v>
      </c>
      <c r="H61" s="12">
        <v>10</v>
      </c>
    </row>
    <row r="62" spans="1:8" ht="31.5" x14ac:dyDescent="0.25">
      <c r="A62" s="33"/>
      <c r="B62" s="17"/>
      <c r="C62" s="29"/>
      <c r="D62" s="29"/>
      <c r="E62" s="29"/>
      <c r="F62" s="29"/>
      <c r="G62" s="11" t="s">
        <v>110</v>
      </c>
      <c r="H62" s="12">
        <v>10</v>
      </c>
    </row>
    <row r="63" spans="1:8" ht="31.5" x14ac:dyDescent="0.25">
      <c r="A63" s="33"/>
      <c r="B63" s="17"/>
      <c r="C63" s="29"/>
      <c r="D63" s="29"/>
      <c r="E63" s="29"/>
      <c r="F63" s="29"/>
      <c r="G63" s="11" t="s">
        <v>109</v>
      </c>
      <c r="H63" s="12">
        <v>10</v>
      </c>
    </row>
    <row r="64" spans="1:8" ht="16.5" thickBot="1" x14ac:dyDescent="0.3">
      <c r="A64" s="33"/>
      <c r="B64" s="17"/>
      <c r="C64" s="30"/>
      <c r="D64" s="30"/>
      <c r="E64" s="30"/>
      <c r="F64" s="30"/>
      <c r="G64" s="21" t="s">
        <v>8</v>
      </c>
      <c r="H64" s="23">
        <f>SUM(H57:H57,H59:H63,)</f>
        <v>80</v>
      </c>
    </row>
    <row r="65" spans="1:9" ht="150" customHeight="1" thickBot="1" x14ac:dyDescent="0.3">
      <c r="A65" s="34"/>
      <c r="B65" s="18"/>
      <c r="C65" s="50" t="s">
        <v>108</v>
      </c>
      <c r="D65" s="50"/>
      <c r="E65" s="50"/>
      <c r="F65" s="49"/>
      <c r="G65" s="22"/>
      <c r="H65" s="24"/>
    </row>
    <row r="66" spans="1:9" ht="16.5" thickBot="1" x14ac:dyDescent="0.3">
      <c r="A66" s="48" t="s">
        <v>102</v>
      </c>
      <c r="B66" s="47"/>
      <c r="C66" s="47"/>
      <c r="D66" s="47"/>
      <c r="E66" s="46"/>
      <c r="F66" s="38">
        <f>H64+H54+H50+H44+H40+H33+H21+H15+H11</f>
        <v>370</v>
      </c>
      <c r="G66" s="39"/>
      <c r="H66" s="40"/>
    </row>
    <row r="67" spans="1:9" ht="126.75" customHeight="1" thickBot="1" x14ac:dyDescent="0.3">
      <c r="A67" s="41" t="s">
        <v>9</v>
      </c>
      <c r="B67" s="42"/>
      <c r="C67" s="55" t="s">
        <v>107</v>
      </c>
      <c r="D67" s="54"/>
      <c r="E67" s="54"/>
      <c r="F67" s="53"/>
      <c r="G67" s="14" t="s">
        <v>106</v>
      </c>
      <c r="H67" s="15" t="s">
        <v>103</v>
      </c>
      <c r="I67" s="5"/>
    </row>
    <row r="68" spans="1:9" ht="105" customHeight="1" thickBot="1" x14ac:dyDescent="0.3">
      <c r="A68" s="41" t="s">
        <v>9</v>
      </c>
      <c r="B68" s="42"/>
      <c r="C68" s="55" t="s">
        <v>105</v>
      </c>
      <c r="D68" s="54"/>
      <c r="E68" s="54"/>
      <c r="F68" s="53"/>
      <c r="G68" s="14" t="s">
        <v>104</v>
      </c>
      <c r="H68" s="15" t="s">
        <v>103</v>
      </c>
      <c r="I68" s="5"/>
    </row>
  </sheetData>
  <sheetProtection algorithmName="SHA-512" hashValue="jwilt3KI+lAemV3m0df+1gLfQGgz7wSH0lrmhHEThBFmdBXxGUIrNyppRP0U3A1ggRj3nJgujhfIMy5oGHm9/g==" saltValue="FMICXEBvhPVu+h6Wkxd90Q==" spinCount="100000" sheet="1" formatCells="0" formatColumns="0" formatRows="0" insertColumns="0" insertRows="0" deleteRows="0" autoFilter="0" pivotTables="0"/>
  <autoFilter ref="A1:H404" xr:uid="{00000000-0009-0000-0000-000000000000}"/>
  <mergeCells count="103">
    <mergeCell ref="B23:B34"/>
    <mergeCell ref="G23:H23"/>
    <mergeCell ref="G29:H29"/>
    <mergeCell ref="G31:H31"/>
    <mergeCell ref="G33:G34"/>
    <mergeCell ref="H33:H34"/>
    <mergeCell ref="C34:F34"/>
    <mergeCell ref="C23:C33"/>
    <mergeCell ref="G21:G22"/>
    <mergeCell ref="H21:H22"/>
    <mergeCell ref="C22:F22"/>
    <mergeCell ref="C17:C21"/>
    <mergeCell ref="D17:D21"/>
    <mergeCell ref="E17:E21"/>
    <mergeCell ref="F17:F21"/>
    <mergeCell ref="F13:F15"/>
    <mergeCell ref="A68:B68"/>
    <mergeCell ref="C68:F68"/>
    <mergeCell ref="A66:E66"/>
    <mergeCell ref="F66:H66"/>
    <mergeCell ref="A67:B67"/>
    <mergeCell ref="C67:F67"/>
    <mergeCell ref="B17:B22"/>
    <mergeCell ref="G17:H17"/>
    <mergeCell ref="G19:H19"/>
    <mergeCell ref="E2:E11"/>
    <mergeCell ref="F2:F11"/>
    <mergeCell ref="B13:B16"/>
    <mergeCell ref="G13:H13"/>
    <mergeCell ref="G15:G16"/>
    <mergeCell ref="H15:H16"/>
    <mergeCell ref="C16:F16"/>
    <mergeCell ref="C13:C15"/>
    <mergeCell ref="D13:D15"/>
    <mergeCell ref="E13:E15"/>
    <mergeCell ref="A42:A45"/>
    <mergeCell ref="A46:A51"/>
    <mergeCell ref="A52:A55"/>
    <mergeCell ref="A56:A65"/>
    <mergeCell ref="B2:B12"/>
    <mergeCell ref="G2:H2"/>
    <mergeCell ref="G8:H8"/>
    <mergeCell ref="G11:G12"/>
    <mergeCell ref="H11:H12"/>
    <mergeCell ref="C12:F12"/>
    <mergeCell ref="D35:D40"/>
    <mergeCell ref="E35:E40"/>
    <mergeCell ref="F35:F40"/>
    <mergeCell ref="A2:A12"/>
    <mergeCell ref="A13:A16"/>
    <mergeCell ref="A17:A22"/>
    <mergeCell ref="A23:A34"/>
    <mergeCell ref="A35:A41"/>
    <mergeCell ref="C2:C11"/>
    <mergeCell ref="D2:D11"/>
    <mergeCell ref="D23:D33"/>
    <mergeCell ref="E23:E33"/>
    <mergeCell ref="F23:F33"/>
    <mergeCell ref="B35:B41"/>
    <mergeCell ref="G35:H35"/>
    <mergeCell ref="G37:H37"/>
    <mergeCell ref="G40:G41"/>
    <mergeCell ref="H40:H41"/>
    <mergeCell ref="C41:F41"/>
    <mergeCell ref="C35:C40"/>
    <mergeCell ref="B42:B45"/>
    <mergeCell ref="G42:H42"/>
    <mergeCell ref="G44:G45"/>
    <mergeCell ref="H44:H45"/>
    <mergeCell ref="C45:F45"/>
    <mergeCell ref="C42:C44"/>
    <mergeCell ref="D42:D44"/>
    <mergeCell ref="E42:E44"/>
    <mergeCell ref="F42:F44"/>
    <mergeCell ref="B46:B51"/>
    <mergeCell ref="G46:H46"/>
    <mergeCell ref="G48:H48"/>
    <mergeCell ref="G50:G51"/>
    <mergeCell ref="H50:H51"/>
    <mergeCell ref="C51:F51"/>
    <mergeCell ref="C46:C50"/>
    <mergeCell ref="D46:D50"/>
    <mergeCell ref="E46:E50"/>
    <mergeCell ref="F46:F50"/>
    <mergeCell ref="B52:B55"/>
    <mergeCell ref="G52:H52"/>
    <mergeCell ref="G54:G55"/>
    <mergeCell ref="H54:H55"/>
    <mergeCell ref="C55:F55"/>
    <mergeCell ref="C52:C54"/>
    <mergeCell ref="D52:D54"/>
    <mergeCell ref="E52:E54"/>
    <mergeCell ref="F52:F54"/>
    <mergeCell ref="B56:B65"/>
    <mergeCell ref="G56:H56"/>
    <mergeCell ref="G64:G65"/>
    <mergeCell ref="H64:H65"/>
    <mergeCell ref="C65:F65"/>
    <mergeCell ref="C56:C64"/>
    <mergeCell ref="D56:D64"/>
    <mergeCell ref="E56:E64"/>
    <mergeCell ref="F56:F64"/>
    <mergeCell ref="G58:H5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FC697-D6F2-44C2-9798-519AA932034C}">
  <dimension ref="A1:I66"/>
  <sheetViews>
    <sheetView zoomScale="85" zoomScaleNormal="85" workbookViewId="0">
      <selection activeCell="H5" sqref="H5"/>
    </sheetView>
  </sheetViews>
  <sheetFormatPr defaultColWidth="9.140625" defaultRowHeight="15.75" x14ac:dyDescent="0.25"/>
  <cols>
    <col min="1" max="1" width="12" style="3" customWidth="1"/>
    <col min="2" max="2" width="21" style="4" customWidth="1"/>
    <col min="3" max="3" width="23" style="3" customWidth="1"/>
    <col min="4" max="4" width="28.7109375" style="3" customWidth="1"/>
    <col min="5" max="5" width="24.5703125" style="3" customWidth="1"/>
    <col min="6" max="6" width="28" style="3" customWidth="1"/>
    <col min="7" max="7" width="28.140625" style="3" customWidth="1"/>
    <col min="8" max="8" width="23.140625" style="3" customWidth="1"/>
    <col min="9" max="9" width="37.7109375" style="2" customWidth="1"/>
    <col min="10" max="16384" width="9.140625" style="2"/>
  </cols>
  <sheetData>
    <row r="1" spans="1:8" s="1" customFormat="1" ht="48" thickBot="1" x14ac:dyDescent="0.3">
      <c r="A1" s="6" t="s">
        <v>0</v>
      </c>
      <c r="B1" s="7" t="s">
        <v>1</v>
      </c>
      <c r="C1" s="52" t="s">
        <v>2</v>
      </c>
      <c r="D1" s="8" t="s">
        <v>3</v>
      </c>
      <c r="E1" s="8" t="s">
        <v>4</v>
      </c>
      <c r="F1" s="8" t="s">
        <v>5</v>
      </c>
      <c r="G1" s="9" t="s">
        <v>6</v>
      </c>
      <c r="H1" s="10" t="s">
        <v>7</v>
      </c>
    </row>
    <row r="2" spans="1:8" x14ac:dyDescent="0.25">
      <c r="A2" s="32">
        <v>1</v>
      </c>
      <c r="B2" s="16" t="s">
        <v>488</v>
      </c>
      <c r="C2" s="28" t="s">
        <v>487</v>
      </c>
      <c r="D2" s="28" t="s">
        <v>486</v>
      </c>
      <c r="E2" s="28" t="s">
        <v>485</v>
      </c>
      <c r="F2" s="28" t="s">
        <v>484</v>
      </c>
      <c r="G2" s="19" t="s">
        <v>318</v>
      </c>
      <c r="H2" s="20"/>
    </row>
    <row r="3" spans="1:8" x14ac:dyDescent="0.25">
      <c r="A3" s="33"/>
      <c r="B3" s="17"/>
      <c r="C3" s="29"/>
      <c r="D3" s="29"/>
      <c r="E3" s="29"/>
      <c r="F3" s="29"/>
      <c r="G3" s="11" t="s">
        <v>483</v>
      </c>
      <c r="H3" s="12">
        <v>16</v>
      </c>
    </row>
    <row r="4" spans="1:8" ht="31.5" x14ac:dyDescent="0.25">
      <c r="A4" s="33"/>
      <c r="B4" s="17"/>
      <c r="C4" s="29"/>
      <c r="D4" s="29"/>
      <c r="E4" s="29"/>
      <c r="F4" s="29"/>
      <c r="G4" s="11" t="s">
        <v>482</v>
      </c>
      <c r="H4" s="12">
        <v>18</v>
      </c>
    </row>
    <row r="5" spans="1:8" ht="63" x14ac:dyDescent="0.25">
      <c r="A5" s="33"/>
      <c r="B5" s="17"/>
      <c r="C5" s="29"/>
      <c r="D5" s="29"/>
      <c r="E5" s="29"/>
      <c r="F5" s="29"/>
      <c r="G5" s="11" t="s">
        <v>338</v>
      </c>
      <c r="H5" s="12">
        <v>8</v>
      </c>
    </row>
    <row r="6" spans="1:8" ht="47.25" x14ac:dyDescent="0.25">
      <c r="A6" s="33"/>
      <c r="B6" s="17"/>
      <c r="C6" s="29"/>
      <c r="D6" s="29"/>
      <c r="E6" s="29"/>
      <c r="F6" s="29"/>
      <c r="G6" s="11" t="s">
        <v>337</v>
      </c>
      <c r="H6" s="12">
        <v>5</v>
      </c>
    </row>
    <row r="7" spans="1:8" ht="31.5" x14ac:dyDescent="0.25">
      <c r="A7" s="33"/>
      <c r="B7" s="17"/>
      <c r="C7" s="29"/>
      <c r="D7" s="29"/>
      <c r="E7" s="29"/>
      <c r="F7" s="29"/>
      <c r="G7" s="11" t="s">
        <v>328</v>
      </c>
      <c r="H7" s="12">
        <v>7</v>
      </c>
    </row>
    <row r="8" spans="1:8" ht="47.25" x14ac:dyDescent="0.25">
      <c r="A8" s="33"/>
      <c r="B8" s="17"/>
      <c r="C8" s="29"/>
      <c r="D8" s="29"/>
      <c r="E8" s="29"/>
      <c r="F8" s="29"/>
      <c r="G8" s="11" t="s">
        <v>317</v>
      </c>
      <c r="H8" s="12">
        <v>7</v>
      </c>
    </row>
    <row r="9" spans="1:8" ht="47.25" x14ac:dyDescent="0.25">
      <c r="A9" s="33"/>
      <c r="B9" s="17"/>
      <c r="C9" s="29"/>
      <c r="D9" s="29"/>
      <c r="E9" s="29"/>
      <c r="F9" s="29"/>
      <c r="G9" s="11" t="s">
        <v>481</v>
      </c>
      <c r="H9" s="12">
        <v>31</v>
      </c>
    </row>
    <row r="10" spans="1:8" ht="16.5" thickBot="1" x14ac:dyDescent="0.3">
      <c r="A10" s="33"/>
      <c r="B10" s="17"/>
      <c r="C10" s="30"/>
      <c r="D10" s="30"/>
      <c r="E10" s="30"/>
      <c r="F10" s="30"/>
      <c r="G10" s="21" t="s">
        <v>8</v>
      </c>
      <c r="H10" s="23">
        <f>SUM(H3:H9,)</f>
        <v>92</v>
      </c>
    </row>
    <row r="11" spans="1:8" ht="150" customHeight="1" thickBot="1" x14ac:dyDescent="0.3">
      <c r="A11" s="34"/>
      <c r="B11" s="18"/>
      <c r="C11" s="50" t="s">
        <v>480</v>
      </c>
      <c r="D11" s="50"/>
      <c r="E11" s="50"/>
      <c r="F11" s="49"/>
      <c r="G11" s="22"/>
      <c r="H11" s="24"/>
    </row>
    <row r="12" spans="1:8" x14ac:dyDescent="0.25">
      <c r="A12" s="32">
        <v>2</v>
      </c>
      <c r="B12" s="16" t="s">
        <v>443</v>
      </c>
      <c r="C12" s="28" t="s">
        <v>479</v>
      </c>
      <c r="D12" s="28" t="s">
        <v>478</v>
      </c>
      <c r="E12" s="28" t="s">
        <v>477</v>
      </c>
      <c r="F12" s="28" t="s">
        <v>476</v>
      </c>
      <c r="G12" s="19" t="s">
        <v>318</v>
      </c>
      <c r="H12" s="20"/>
    </row>
    <row r="13" spans="1:8" ht="32.25" thickBot="1" x14ac:dyDescent="0.3">
      <c r="A13" s="33"/>
      <c r="B13" s="17"/>
      <c r="C13" s="29"/>
      <c r="D13" s="29"/>
      <c r="E13" s="29"/>
      <c r="F13" s="29"/>
      <c r="G13" s="11" t="s">
        <v>327</v>
      </c>
      <c r="H13" s="12">
        <v>6</v>
      </c>
    </row>
    <row r="14" spans="1:8" x14ac:dyDescent="0.25">
      <c r="A14" s="33"/>
      <c r="B14" s="17"/>
      <c r="C14" s="29"/>
      <c r="D14" s="29"/>
      <c r="E14" s="29"/>
      <c r="F14" s="29"/>
      <c r="G14" s="19" t="s">
        <v>438</v>
      </c>
      <c r="H14" s="20"/>
    </row>
    <row r="15" spans="1:8" ht="47.25" x14ac:dyDescent="0.25">
      <c r="A15" s="33"/>
      <c r="B15" s="17"/>
      <c r="C15" s="29"/>
      <c r="D15" s="29"/>
      <c r="E15" s="29"/>
      <c r="F15" s="29"/>
      <c r="G15" s="11" t="s">
        <v>475</v>
      </c>
      <c r="H15" s="12">
        <v>8</v>
      </c>
    </row>
    <row r="16" spans="1:8" ht="31.5" x14ac:dyDescent="0.25">
      <c r="A16" s="33"/>
      <c r="B16" s="17"/>
      <c r="C16" s="29"/>
      <c r="D16" s="29"/>
      <c r="E16" s="29"/>
      <c r="F16" s="29"/>
      <c r="G16" s="11" t="s">
        <v>474</v>
      </c>
      <c r="H16" s="12">
        <v>6</v>
      </c>
    </row>
    <row r="17" spans="1:8" ht="31.5" x14ac:dyDescent="0.25">
      <c r="A17" s="33"/>
      <c r="B17" s="17"/>
      <c r="C17" s="29"/>
      <c r="D17" s="29"/>
      <c r="E17" s="29"/>
      <c r="F17" s="29"/>
      <c r="G17" s="11" t="s">
        <v>473</v>
      </c>
      <c r="H17" s="12">
        <v>4</v>
      </c>
    </row>
    <row r="18" spans="1:8" x14ac:dyDescent="0.25">
      <c r="A18" s="33"/>
      <c r="B18" s="17"/>
      <c r="C18" s="29"/>
      <c r="D18" s="29"/>
      <c r="E18" s="29"/>
      <c r="F18" s="29"/>
      <c r="G18" s="11" t="s">
        <v>472</v>
      </c>
      <c r="H18" s="12">
        <v>4</v>
      </c>
    </row>
    <row r="19" spans="1:8" ht="16.5" thickBot="1" x14ac:dyDescent="0.3">
      <c r="A19" s="33"/>
      <c r="B19" s="17"/>
      <c r="C19" s="30"/>
      <c r="D19" s="30"/>
      <c r="E19" s="30"/>
      <c r="F19" s="30"/>
      <c r="G19" s="21" t="s">
        <v>8</v>
      </c>
      <c r="H19" s="23">
        <f>SUM(H13:H13,H15:H18,)</f>
        <v>28</v>
      </c>
    </row>
    <row r="20" spans="1:8" ht="150" customHeight="1" thickBot="1" x14ac:dyDescent="0.3">
      <c r="A20" s="34"/>
      <c r="B20" s="18"/>
      <c r="C20" s="50" t="s">
        <v>471</v>
      </c>
      <c r="D20" s="50"/>
      <c r="E20" s="50"/>
      <c r="F20" s="49"/>
      <c r="G20" s="22"/>
      <c r="H20" s="24"/>
    </row>
    <row r="21" spans="1:8" x14ac:dyDescent="0.25">
      <c r="A21" s="32">
        <v>3</v>
      </c>
      <c r="B21" s="16" t="s">
        <v>443</v>
      </c>
      <c r="C21" s="28" t="s">
        <v>470</v>
      </c>
      <c r="D21" s="28" t="s">
        <v>469</v>
      </c>
      <c r="E21" s="28" t="s">
        <v>468</v>
      </c>
      <c r="F21" s="28" t="s">
        <v>467</v>
      </c>
      <c r="G21" s="19" t="s">
        <v>303</v>
      </c>
      <c r="H21" s="20"/>
    </row>
    <row r="22" spans="1:8" ht="31.5" x14ac:dyDescent="0.25">
      <c r="A22" s="33"/>
      <c r="B22" s="17"/>
      <c r="C22" s="29"/>
      <c r="D22" s="29"/>
      <c r="E22" s="29"/>
      <c r="F22" s="29"/>
      <c r="G22" s="11" t="s">
        <v>316</v>
      </c>
      <c r="H22" s="12">
        <v>22</v>
      </c>
    </row>
    <row r="23" spans="1:8" ht="31.5" x14ac:dyDescent="0.25">
      <c r="A23" s="33"/>
      <c r="B23" s="17"/>
      <c r="C23" s="29"/>
      <c r="D23" s="29"/>
      <c r="E23" s="29"/>
      <c r="F23" s="29"/>
      <c r="G23" s="11" t="s">
        <v>315</v>
      </c>
      <c r="H23" s="12">
        <v>10</v>
      </c>
    </row>
    <row r="24" spans="1:8" ht="47.25" x14ac:dyDescent="0.25">
      <c r="A24" s="33"/>
      <c r="B24" s="17"/>
      <c r="C24" s="29"/>
      <c r="D24" s="29"/>
      <c r="E24" s="29"/>
      <c r="F24" s="29"/>
      <c r="G24" s="11" t="s">
        <v>314</v>
      </c>
      <c r="H24" s="12">
        <v>9</v>
      </c>
    </row>
    <row r="25" spans="1:8" ht="31.5" x14ac:dyDescent="0.25">
      <c r="A25" s="33"/>
      <c r="B25" s="17"/>
      <c r="C25" s="29"/>
      <c r="D25" s="29"/>
      <c r="E25" s="29"/>
      <c r="F25" s="29"/>
      <c r="G25" s="11" t="s">
        <v>313</v>
      </c>
      <c r="H25" s="12">
        <v>9</v>
      </c>
    </row>
    <row r="26" spans="1:8" ht="47.25" x14ac:dyDescent="0.25">
      <c r="A26" s="33"/>
      <c r="B26" s="17"/>
      <c r="C26" s="29"/>
      <c r="D26" s="29"/>
      <c r="E26" s="29"/>
      <c r="F26" s="29"/>
      <c r="G26" s="11" t="s">
        <v>302</v>
      </c>
      <c r="H26" s="12">
        <v>8</v>
      </c>
    </row>
    <row r="27" spans="1:8" ht="32.25" thickBot="1" x14ac:dyDescent="0.3">
      <c r="A27" s="33"/>
      <c r="B27" s="17"/>
      <c r="C27" s="29"/>
      <c r="D27" s="29"/>
      <c r="E27" s="29"/>
      <c r="F27" s="29"/>
      <c r="G27" s="11" t="s">
        <v>301</v>
      </c>
      <c r="H27" s="12">
        <v>9</v>
      </c>
    </row>
    <row r="28" spans="1:8" x14ac:dyDescent="0.25">
      <c r="A28" s="33"/>
      <c r="B28" s="17"/>
      <c r="C28" s="29"/>
      <c r="D28" s="29"/>
      <c r="E28" s="29"/>
      <c r="F28" s="29"/>
      <c r="G28" s="19" t="s">
        <v>438</v>
      </c>
      <c r="H28" s="20"/>
    </row>
    <row r="29" spans="1:8" x14ac:dyDescent="0.25">
      <c r="A29" s="33"/>
      <c r="B29" s="17"/>
      <c r="C29" s="29"/>
      <c r="D29" s="29"/>
      <c r="E29" s="29"/>
      <c r="F29" s="29"/>
      <c r="G29" s="11" t="s">
        <v>466</v>
      </c>
      <c r="H29" s="12">
        <v>10</v>
      </c>
    </row>
    <row r="30" spans="1:8" ht="16.5" thickBot="1" x14ac:dyDescent="0.3">
      <c r="A30" s="33"/>
      <c r="B30" s="17"/>
      <c r="C30" s="30"/>
      <c r="D30" s="30"/>
      <c r="E30" s="30"/>
      <c r="F30" s="30"/>
      <c r="G30" s="21" t="s">
        <v>8</v>
      </c>
      <c r="H30" s="23">
        <f>SUM(H22:H27,H29:H29,)</f>
        <v>77</v>
      </c>
    </row>
    <row r="31" spans="1:8" ht="150" customHeight="1" thickBot="1" x14ac:dyDescent="0.3">
      <c r="A31" s="34"/>
      <c r="B31" s="18"/>
      <c r="C31" s="50" t="s">
        <v>465</v>
      </c>
      <c r="D31" s="50"/>
      <c r="E31" s="50"/>
      <c r="F31" s="49"/>
      <c r="G31" s="22"/>
      <c r="H31" s="24"/>
    </row>
    <row r="32" spans="1:8" x14ac:dyDescent="0.25">
      <c r="A32" s="32">
        <v>4</v>
      </c>
      <c r="B32" s="16" t="s">
        <v>443</v>
      </c>
      <c r="C32" s="28" t="s">
        <v>464</v>
      </c>
      <c r="D32" s="28" t="s">
        <v>463</v>
      </c>
      <c r="E32" s="28" t="s">
        <v>462</v>
      </c>
      <c r="F32" s="28" t="s">
        <v>461</v>
      </c>
      <c r="G32" s="19" t="s">
        <v>124</v>
      </c>
      <c r="H32" s="20"/>
    </row>
    <row r="33" spans="1:9" ht="32.25" thickBot="1" x14ac:dyDescent="0.3">
      <c r="A33" s="33"/>
      <c r="B33" s="17"/>
      <c r="C33" s="29"/>
      <c r="D33" s="29"/>
      <c r="E33" s="29"/>
      <c r="F33" s="29"/>
      <c r="G33" s="11" t="s">
        <v>325</v>
      </c>
      <c r="H33" s="12">
        <v>3</v>
      </c>
    </row>
    <row r="34" spans="1:9" x14ac:dyDescent="0.25">
      <c r="A34" s="33"/>
      <c r="B34" s="17"/>
      <c r="C34" s="29"/>
      <c r="D34" s="29"/>
      <c r="E34" s="29"/>
      <c r="F34" s="29"/>
      <c r="G34" s="19" t="s">
        <v>99</v>
      </c>
      <c r="H34" s="20"/>
    </row>
    <row r="35" spans="1:9" ht="63.75" thickBot="1" x14ac:dyDescent="0.3">
      <c r="A35" s="33"/>
      <c r="B35" s="17"/>
      <c r="C35" s="29"/>
      <c r="D35" s="29"/>
      <c r="E35" s="29"/>
      <c r="F35" s="29"/>
      <c r="G35" s="11" t="s">
        <v>324</v>
      </c>
      <c r="H35" s="12">
        <v>2</v>
      </c>
    </row>
    <row r="36" spans="1:9" x14ac:dyDescent="0.25">
      <c r="A36" s="33"/>
      <c r="B36" s="17"/>
      <c r="C36" s="29"/>
      <c r="D36" s="29"/>
      <c r="E36" s="29"/>
      <c r="F36" s="29"/>
      <c r="G36" s="19" t="s">
        <v>436</v>
      </c>
      <c r="H36" s="20"/>
      <c r="I36" s="5"/>
    </row>
    <row r="37" spans="1:9" ht="31.5" x14ac:dyDescent="0.25">
      <c r="A37" s="33"/>
      <c r="B37" s="17"/>
      <c r="C37" s="29"/>
      <c r="D37" s="29"/>
      <c r="E37" s="29"/>
      <c r="F37" s="29"/>
      <c r="G37" s="11" t="s">
        <v>460</v>
      </c>
      <c r="H37" s="12">
        <v>6</v>
      </c>
    </row>
    <row r="38" spans="1:9" ht="16.5" thickBot="1" x14ac:dyDescent="0.3">
      <c r="A38" s="33"/>
      <c r="B38" s="17"/>
      <c r="C38" s="30"/>
      <c r="D38" s="30"/>
      <c r="E38" s="30"/>
      <c r="F38" s="30"/>
      <c r="G38" s="21" t="s">
        <v>8</v>
      </c>
      <c r="H38" s="23">
        <f>SUM(H33:H33,H35:H35,H37:H37,)</f>
        <v>11</v>
      </c>
    </row>
    <row r="39" spans="1:9" ht="150" customHeight="1" thickBot="1" x14ac:dyDescent="0.3">
      <c r="A39" s="34"/>
      <c r="B39" s="18"/>
      <c r="C39" s="50" t="s">
        <v>459</v>
      </c>
      <c r="D39" s="50"/>
      <c r="E39" s="50"/>
      <c r="F39" s="49"/>
      <c r="G39" s="22"/>
      <c r="H39" s="24"/>
    </row>
    <row r="40" spans="1:9" x14ac:dyDescent="0.25">
      <c r="A40" s="32">
        <v>5</v>
      </c>
      <c r="B40" s="16" t="s">
        <v>443</v>
      </c>
      <c r="C40" s="28" t="s">
        <v>458</v>
      </c>
      <c r="D40" s="28" t="s">
        <v>457</v>
      </c>
      <c r="E40" s="28" t="s">
        <v>456</v>
      </c>
      <c r="F40" s="28" t="s">
        <v>455</v>
      </c>
      <c r="G40" s="19" t="s">
        <v>318</v>
      </c>
      <c r="H40" s="20"/>
    </row>
    <row r="41" spans="1:9" ht="32.25" thickBot="1" x14ac:dyDescent="0.3">
      <c r="A41" s="33"/>
      <c r="B41" s="17"/>
      <c r="C41" s="29"/>
      <c r="D41" s="29"/>
      <c r="E41" s="29"/>
      <c r="F41" s="29"/>
      <c r="G41" s="11" t="s">
        <v>336</v>
      </c>
      <c r="H41" s="12">
        <v>7</v>
      </c>
    </row>
    <row r="42" spans="1:9" x14ac:dyDescent="0.25">
      <c r="A42" s="33"/>
      <c r="B42" s="17"/>
      <c r="C42" s="29"/>
      <c r="D42" s="29"/>
      <c r="E42" s="29"/>
      <c r="F42" s="29"/>
      <c r="G42" s="19" t="s">
        <v>438</v>
      </c>
      <c r="H42" s="20"/>
    </row>
    <row r="43" spans="1:9" ht="31.5" x14ac:dyDescent="0.25">
      <c r="A43" s="33"/>
      <c r="B43" s="17"/>
      <c r="C43" s="29"/>
      <c r="D43" s="29"/>
      <c r="E43" s="29"/>
      <c r="F43" s="29"/>
      <c r="G43" s="11" t="s">
        <v>454</v>
      </c>
      <c r="H43" s="12">
        <v>2</v>
      </c>
    </row>
    <row r="44" spans="1:9" ht="32.25" thickBot="1" x14ac:dyDescent="0.3">
      <c r="A44" s="33"/>
      <c r="B44" s="17"/>
      <c r="C44" s="29"/>
      <c r="D44" s="29"/>
      <c r="E44" s="29"/>
      <c r="F44" s="29"/>
      <c r="G44" s="11" t="s">
        <v>453</v>
      </c>
      <c r="H44" s="12">
        <v>4</v>
      </c>
    </row>
    <row r="45" spans="1:9" x14ac:dyDescent="0.25">
      <c r="A45" s="33"/>
      <c r="B45" s="17"/>
      <c r="C45" s="29"/>
      <c r="D45" s="29"/>
      <c r="E45" s="29"/>
      <c r="F45" s="29"/>
      <c r="G45" s="19" t="s">
        <v>185</v>
      </c>
      <c r="H45" s="20"/>
      <c r="I45" s="5"/>
    </row>
    <row r="46" spans="1:9" x14ac:dyDescent="0.25">
      <c r="A46" s="33"/>
      <c r="B46" s="17"/>
      <c r="C46" s="29"/>
      <c r="D46" s="29"/>
      <c r="E46" s="29"/>
      <c r="F46" s="29"/>
      <c r="G46" s="11" t="s">
        <v>381</v>
      </c>
      <c r="H46" s="12">
        <v>10</v>
      </c>
    </row>
    <row r="47" spans="1:9" ht="47.25" x14ac:dyDescent="0.25">
      <c r="A47" s="33"/>
      <c r="B47" s="17"/>
      <c r="C47" s="29"/>
      <c r="D47" s="29"/>
      <c r="E47" s="29"/>
      <c r="F47" s="29"/>
      <c r="G47" s="11" t="s">
        <v>452</v>
      </c>
      <c r="H47" s="12">
        <v>10</v>
      </c>
    </row>
    <row r="48" spans="1:9" ht="16.5" thickBot="1" x14ac:dyDescent="0.3">
      <c r="A48" s="33"/>
      <c r="B48" s="17"/>
      <c r="C48" s="30"/>
      <c r="D48" s="30"/>
      <c r="E48" s="30"/>
      <c r="F48" s="30"/>
      <c r="G48" s="21" t="s">
        <v>8</v>
      </c>
      <c r="H48" s="23">
        <f>SUM(H41:H41,H43:H44,H46:H47,)</f>
        <v>33</v>
      </c>
    </row>
    <row r="49" spans="1:9" ht="150" customHeight="1" thickBot="1" x14ac:dyDescent="0.3">
      <c r="A49" s="34"/>
      <c r="B49" s="18"/>
      <c r="C49" s="50" t="s">
        <v>451</v>
      </c>
      <c r="D49" s="50"/>
      <c r="E49" s="50"/>
      <c r="F49" s="49"/>
      <c r="G49" s="22"/>
      <c r="H49" s="24"/>
    </row>
    <row r="50" spans="1:9" x14ac:dyDescent="0.25">
      <c r="A50" s="32">
        <v>6</v>
      </c>
      <c r="B50" s="16" t="s">
        <v>443</v>
      </c>
      <c r="C50" s="28" t="s">
        <v>450</v>
      </c>
      <c r="D50" s="28" t="s">
        <v>449</v>
      </c>
      <c r="E50" s="28" t="s">
        <v>448</v>
      </c>
      <c r="F50" s="28" t="s">
        <v>447</v>
      </c>
      <c r="G50" s="19" t="s">
        <v>318</v>
      </c>
      <c r="H50" s="20"/>
    </row>
    <row r="51" spans="1:9" ht="32.25" thickBot="1" x14ac:dyDescent="0.3">
      <c r="A51" s="33"/>
      <c r="B51" s="17"/>
      <c r="C51" s="29"/>
      <c r="D51" s="29"/>
      <c r="E51" s="29"/>
      <c r="F51" s="29"/>
      <c r="G51" s="11" t="s">
        <v>327</v>
      </c>
      <c r="H51" s="12">
        <v>6</v>
      </c>
    </row>
    <row r="52" spans="1:9" x14ac:dyDescent="0.25">
      <c r="A52" s="33"/>
      <c r="B52" s="17"/>
      <c r="C52" s="29"/>
      <c r="D52" s="29"/>
      <c r="E52" s="29"/>
      <c r="F52" s="29"/>
      <c r="G52" s="19" t="s">
        <v>124</v>
      </c>
      <c r="H52" s="20"/>
    </row>
    <row r="53" spans="1:9" ht="32.25" thickBot="1" x14ac:dyDescent="0.3">
      <c r="A53" s="33"/>
      <c r="B53" s="17"/>
      <c r="C53" s="29"/>
      <c r="D53" s="29"/>
      <c r="E53" s="29"/>
      <c r="F53" s="29"/>
      <c r="G53" s="11" t="s">
        <v>325</v>
      </c>
      <c r="H53" s="12">
        <v>3</v>
      </c>
    </row>
    <row r="54" spans="1:9" x14ac:dyDescent="0.25">
      <c r="A54" s="33"/>
      <c r="B54" s="17"/>
      <c r="C54" s="29"/>
      <c r="D54" s="29"/>
      <c r="E54" s="29"/>
      <c r="F54" s="29"/>
      <c r="G54" s="19" t="s">
        <v>446</v>
      </c>
      <c r="H54" s="20"/>
      <c r="I54" s="5"/>
    </row>
    <row r="55" spans="1:9" ht="31.5" x14ac:dyDescent="0.25">
      <c r="A55" s="33"/>
      <c r="B55" s="17"/>
      <c r="C55" s="29"/>
      <c r="D55" s="29"/>
      <c r="E55" s="29"/>
      <c r="F55" s="29"/>
      <c r="G55" s="11" t="s">
        <v>445</v>
      </c>
      <c r="H55" s="12">
        <v>10</v>
      </c>
    </row>
    <row r="56" spans="1:9" ht="16.5" thickBot="1" x14ac:dyDescent="0.3">
      <c r="A56" s="33"/>
      <c r="B56" s="17"/>
      <c r="C56" s="30"/>
      <c r="D56" s="30"/>
      <c r="E56" s="30"/>
      <c r="F56" s="30"/>
      <c r="G56" s="21" t="s">
        <v>8</v>
      </c>
      <c r="H56" s="23">
        <f>SUM(H51:H51,H53:H53,H55:H55,)</f>
        <v>19</v>
      </c>
    </row>
    <row r="57" spans="1:9" ht="150" customHeight="1" thickBot="1" x14ac:dyDescent="0.3">
      <c r="A57" s="34"/>
      <c r="B57" s="18"/>
      <c r="C57" s="50" t="s">
        <v>444</v>
      </c>
      <c r="D57" s="50"/>
      <c r="E57" s="50"/>
      <c r="F57" s="49"/>
      <c r="G57" s="22"/>
      <c r="H57" s="24"/>
    </row>
    <row r="58" spans="1:9" x14ac:dyDescent="0.25">
      <c r="A58" s="32">
        <v>7</v>
      </c>
      <c r="B58" s="16" t="s">
        <v>443</v>
      </c>
      <c r="C58" s="28" t="s">
        <v>442</v>
      </c>
      <c r="D58" s="28" t="s">
        <v>441</v>
      </c>
      <c r="E58" s="28" t="s">
        <v>440</v>
      </c>
      <c r="F58" s="28" t="s">
        <v>439</v>
      </c>
      <c r="G58" s="19" t="s">
        <v>438</v>
      </c>
      <c r="H58" s="20"/>
    </row>
    <row r="59" spans="1:9" ht="63.75" thickBot="1" x14ac:dyDescent="0.3">
      <c r="A59" s="33"/>
      <c r="B59" s="17"/>
      <c r="C59" s="29"/>
      <c r="D59" s="29"/>
      <c r="E59" s="29"/>
      <c r="F59" s="29"/>
      <c r="G59" s="11" t="s">
        <v>437</v>
      </c>
      <c r="H59" s="12">
        <v>80</v>
      </c>
    </row>
    <row r="60" spans="1:9" x14ac:dyDescent="0.25">
      <c r="A60" s="33"/>
      <c r="B60" s="17"/>
      <c r="C60" s="29"/>
      <c r="D60" s="29"/>
      <c r="E60" s="29"/>
      <c r="F60" s="29"/>
      <c r="G60" s="19" t="s">
        <v>436</v>
      </c>
      <c r="H60" s="20"/>
      <c r="I60" s="5"/>
    </row>
    <row r="61" spans="1:9" ht="31.5" x14ac:dyDescent="0.25">
      <c r="A61" s="33"/>
      <c r="B61" s="17"/>
      <c r="C61" s="29"/>
      <c r="D61" s="29"/>
      <c r="E61" s="29"/>
      <c r="F61" s="29"/>
      <c r="G61" s="11" t="s">
        <v>435</v>
      </c>
      <c r="H61" s="12">
        <v>30</v>
      </c>
    </row>
    <row r="62" spans="1:9" ht="95.25" customHeight="1" thickBot="1" x14ac:dyDescent="0.3">
      <c r="A62" s="33"/>
      <c r="B62" s="17"/>
      <c r="C62" s="30"/>
      <c r="D62" s="30"/>
      <c r="E62" s="30"/>
      <c r="F62" s="30"/>
      <c r="G62" s="21" t="s">
        <v>8</v>
      </c>
      <c r="H62" s="23">
        <f>SUM(H59:H59,H61:H61,)</f>
        <v>110</v>
      </c>
    </row>
    <row r="63" spans="1:9" ht="150" customHeight="1" thickBot="1" x14ac:dyDescent="0.3">
      <c r="A63" s="34"/>
      <c r="B63" s="18"/>
      <c r="C63" s="50" t="s">
        <v>434</v>
      </c>
      <c r="D63" s="50"/>
      <c r="E63" s="50"/>
      <c r="F63" s="49"/>
      <c r="G63" s="22"/>
      <c r="H63" s="24"/>
    </row>
    <row r="64" spans="1:9" ht="16.5" thickBot="1" x14ac:dyDescent="0.3">
      <c r="A64" s="48" t="s">
        <v>102</v>
      </c>
      <c r="B64" s="47"/>
      <c r="C64" s="47"/>
      <c r="D64" s="47"/>
      <c r="E64" s="46"/>
      <c r="F64" s="38">
        <f>H62+H56+H48+H38+H30+H19+H10</f>
        <v>370</v>
      </c>
      <c r="G64" s="39"/>
      <c r="H64" s="40"/>
    </row>
    <row r="65" spans="1:9" ht="150" customHeight="1" thickBot="1" x14ac:dyDescent="0.3">
      <c r="A65" s="41" t="s">
        <v>9</v>
      </c>
      <c r="B65" s="42"/>
      <c r="C65" s="60" t="s">
        <v>433</v>
      </c>
      <c r="D65" s="59"/>
      <c r="E65" s="59"/>
      <c r="F65" s="58"/>
      <c r="G65" s="14" t="s">
        <v>432</v>
      </c>
      <c r="H65" s="15" t="s">
        <v>101</v>
      </c>
      <c r="I65" s="5"/>
    </row>
    <row r="66" spans="1:9" ht="150" customHeight="1" thickBot="1" x14ac:dyDescent="0.3">
      <c r="A66" s="41" t="s">
        <v>9</v>
      </c>
      <c r="B66" s="42"/>
      <c r="C66" s="60" t="s">
        <v>431</v>
      </c>
      <c r="D66" s="59"/>
      <c r="E66" s="59"/>
      <c r="F66" s="58"/>
      <c r="G66" s="14" t="s">
        <v>430</v>
      </c>
      <c r="H66" s="15" t="s">
        <v>429</v>
      </c>
      <c r="I66" s="5"/>
    </row>
  </sheetData>
  <sheetProtection algorithmName="SHA-512" hashValue="lEmCGjwq7CLztSCbVr1i+jRr0tB6jI+TR1F+ynmLo1s9OSSNlZ6NPd/KZGBLV/SPPCGwFgxDjup1nR15REnc6g==" saltValue="eFs+4tBarSJseBr7gdBWEQ==" spinCount="100000" sheet="1" formatCells="0" formatColumns="0" formatRows="0" insertColumns="0" insertRows="0" deleteRows="0" autoFilter="0"/>
  <autoFilter ref="A1:H402" xr:uid="{00000000-0009-0000-0000-000000000000}"/>
  <mergeCells count="85">
    <mergeCell ref="C58:C62"/>
    <mergeCell ref="D58:D62"/>
    <mergeCell ref="E58:E62"/>
    <mergeCell ref="F58:F62"/>
    <mergeCell ref="C50:C56"/>
    <mergeCell ref="D50:D56"/>
    <mergeCell ref="E50:E56"/>
    <mergeCell ref="F50:F56"/>
    <mergeCell ref="B58:B63"/>
    <mergeCell ref="G58:H58"/>
    <mergeCell ref="G60:H60"/>
    <mergeCell ref="G62:G63"/>
    <mergeCell ref="H62:H63"/>
    <mergeCell ref="C63:F63"/>
    <mergeCell ref="D40:D48"/>
    <mergeCell ref="E40:E48"/>
    <mergeCell ref="F40:F48"/>
    <mergeCell ref="B50:B57"/>
    <mergeCell ref="G50:H50"/>
    <mergeCell ref="G52:H52"/>
    <mergeCell ref="G54:H54"/>
    <mergeCell ref="G56:G57"/>
    <mergeCell ref="H56:H57"/>
    <mergeCell ref="C57:F57"/>
    <mergeCell ref="A40:A49"/>
    <mergeCell ref="F32:F38"/>
    <mergeCell ref="B40:B49"/>
    <mergeCell ref="G40:H40"/>
    <mergeCell ref="G42:H42"/>
    <mergeCell ref="G45:H45"/>
    <mergeCell ref="G48:G49"/>
    <mergeCell ref="H48:H49"/>
    <mergeCell ref="C49:F49"/>
    <mergeCell ref="C40:C48"/>
    <mergeCell ref="D32:D38"/>
    <mergeCell ref="E32:E38"/>
    <mergeCell ref="A2:A11"/>
    <mergeCell ref="A12:A20"/>
    <mergeCell ref="A21:A31"/>
    <mergeCell ref="A32:A39"/>
    <mergeCell ref="A50:A57"/>
    <mergeCell ref="A58:A63"/>
    <mergeCell ref="B32:B39"/>
    <mergeCell ref="G32:H32"/>
    <mergeCell ref="G34:H34"/>
    <mergeCell ref="G36:H36"/>
    <mergeCell ref="G38:G39"/>
    <mergeCell ref="H38:H39"/>
    <mergeCell ref="C39:F39"/>
    <mergeCell ref="C32:C38"/>
    <mergeCell ref="B2:B11"/>
    <mergeCell ref="G2:H2"/>
    <mergeCell ref="G10:G11"/>
    <mergeCell ref="H10:H11"/>
    <mergeCell ref="C11:F11"/>
    <mergeCell ref="C2:C10"/>
    <mergeCell ref="D2:D10"/>
    <mergeCell ref="E2:E10"/>
    <mergeCell ref="F2:F10"/>
    <mergeCell ref="E12:E19"/>
    <mergeCell ref="F12:F19"/>
    <mergeCell ref="B21:B31"/>
    <mergeCell ref="G21:H21"/>
    <mergeCell ref="G28:H28"/>
    <mergeCell ref="G30:G31"/>
    <mergeCell ref="E21:E30"/>
    <mergeCell ref="F21:F30"/>
    <mergeCell ref="B12:B20"/>
    <mergeCell ref="G12:H12"/>
    <mergeCell ref="G14:H14"/>
    <mergeCell ref="G19:G20"/>
    <mergeCell ref="H19:H20"/>
    <mergeCell ref="C20:F20"/>
    <mergeCell ref="C12:C19"/>
    <mergeCell ref="D12:D19"/>
    <mergeCell ref="H30:H31"/>
    <mergeCell ref="C31:F31"/>
    <mergeCell ref="C21:C30"/>
    <mergeCell ref="D21:D30"/>
    <mergeCell ref="A66:B66"/>
    <mergeCell ref="C66:F66"/>
    <mergeCell ref="A64:E64"/>
    <mergeCell ref="F64:H64"/>
    <mergeCell ref="A65:B65"/>
    <mergeCell ref="C65:F6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30610-5E6B-4CF9-AB85-CE693FB7DC0B}">
  <dimension ref="A1:H148"/>
  <sheetViews>
    <sheetView zoomScale="85" zoomScaleNormal="85" workbookViewId="0">
      <selection activeCell="E2" sqref="E2:E6"/>
    </sheetView>
  </sheetViews>
  <sheetFormatPr defaultColWidth="9.140625" defaultRowHeight="15.75" x14ac:dyDescent="0.25"/>
  <cols>
    <col min="1" max="1" width="12" style="3" customWidth="1"/>
    <col min="2" max="2" width="22.28515625" style="4" customWidth="1"/>
    <col min="3" max="3" width="23" style="3" customWidth="1"/>
    <col min="4" max="4" width="28.7109375" style="3" customWidth="1"/>
    <col min="5" max="5" width="24.5703125" style="3" customWidth="1"/>
    <col min="6" max="6" width="28" style="3" customWidth="1"/>
    <col min="7" max="7" width="53.85546875" style="3" bestFit="1" customWidth="1"/>
    <col min="8" max="8" width="23.140625" style="3" customWidth="1"/>
    <col min="9" max="16384" width="9.140625" style="2"/>
  </cols>
  <sheetData>
    <row r="1" spans="1:8" s="1" customFormat="1" ht="60" customHeight="1" thickBot="1" x14ac:dyDescent="0.3">
      <c r="A1" s="6" t="s">
        <v>0</v>
      </c>
      <c r="B1" s="7" t="s">
        <v>1</v>
      </c>
      <c r="C1" s="52" t="s">
        <v>2</v>
      </c>
      <c r="D1" s="8" t="s">
        <v>3</v>
      </c>
      <c r="E1" s="8" t="s">
        <v>4</v>
      </c>
      <c r="F1" s="8" t="s">
        <v>5</v>
      </c>
      <c r="G1" s="9" t="s">
        <v>6</v>
      </c>
      <c r="H1" s="10" t="s">
        <v>7</v>
      </c>
    </row>
    <row r="2" spans="1:8" ht="15.75" customHeight="1" x14ac:dyDescent="0.25">
      <c r="A2" s="32">
        <v>1</v>
      </c>
      <c r="B2" s="16" t="s">
        <v>674</v>
      </c>
      <c r="C2" s="28" t="s">
        <v>698</v>
      </c>
      <c r="D2" s="28" t="s">
        <v>697</v>
      </c>
      <c r="E2" s="28" t="s">
        <v>696</v>
      </c>
      <c r="F2" s="28" t="s">
        <v>695</v>
      </c>
      <c r="G2" s="19" t="s">
        <v>601</v>
      </c>
      <c r="H2" s="20"/>
    </row>
    <row r="3" spans="1:8" ht="15.75" customHeight="1" x14ac:dyDescent="0.25">
      <c r="A3" s="33"/>
      <c r="B3" s="17"/>
      <c r="C3" s="29"/>
      <c r="D3" s="29"/>
      <c r="E3" s="29"/>
      <c r="F3" s="29"/>
      <c r="G3" s="11" t="s">
        <v>553</v>
      </c>
      <c r="H3" s="12">
        <v>18</v>
      </c>
    </row>
    <row r="4" spans="1:8" ht="15.75" customHeight="1" x14ac:dyDescent="0.25">
      <c r="A4" s="33"/>
      <c r="B4" s="17"/>
      <c r="C4" s="29"/>
      <c r="D4" s="29"/>
      <c r="E4" s="29"/>
      <c r="F4" s="29"/>
      <c r="G4" s="11" t="s">
        <v>552</v>
      </c>
      <c r="H4" s="12">
        <v>52</v>
      </c>
    </row>
    <row r="5" spans="1:8" ht="15.75" customHeight="1" x14ac:dyDescent="0.25">
      <c r="A5" s="33"/>
      <c r="B5" s="17"/>
      <c r="C5" s="29"/>
      <c r="D5" s="29"/>
      <c r="E5" s="29"/>
      <c r="F5" s="29"/>
      <c r="G5" s="11" t="s">
        <v>562</v>
      </c>
      <c r="H5" s="12">
        <v>100</v>
      </c>
    </row>
    <row r="6" spans="1:8" ht="159" customHeight="1" thickBot="1" x14ac:dyDescent="0.3">
      <c r="A6" s="33"/>
      <c r="B6" s="17"/>
      <c r="C6" s="30"/>
      <c r="D6" s="30"/>
      <c r="E6" s="30"/>
      <c r="F6" s="30"/>
      <c r="G6" s="21" t="s">
        <v>8</v>
      </c>
      <c r="H6" s="23">
        <f>SUM(H3:H5)</f>
        <v>170</v>
      </c>
    </row>
    <row r="7" spans="1:8" ht="60" customHeight="1" thickBot="1" x14ac:dyDescent="0.3">
      <c r="A7" s="34"/>
      <c r="B7" s="18"/>
      <c r="C7" s="62" t="s">
        <v>694</v>
      </c>
      <c r="D7" s="62"/>
      <c r="E7" s="62"/>
      <c r="F7" s="61"/>
      <c r="G7" s="22"/>
      <c r="H7" s="24"/>
    </row>
    <row r="8" spans="1:8" ht="16.5" customHeight="1" x14ac:dyDescent="0.25">
      <c r="A8" s="32">
        <v>2</v>
      </c>
      <c r="B8" s="16" t="s">
        <v>674</v>
      </c>
      <c r="C8" s="28" t="s">
        <v>693</v>
      </c>
      <c r="D8" s="28" t="s">
        <v>692</v>
      </c>
      <c r="E8" s="28" t="s">
        <v>691</v>
      </c>
      <c r="F8" s="28" t="s">
        <v>690</v>
      </c>
      <c r="G8" s="19" t="s">
        <v>601</v>
      </c>
      <c r="H8" s="20"/>
    </row>
    <row r="9" spans="1:8" x14ac:dyDescent="0.25">
      <c r="A9" s="33"/>
      <c r="B9" s="17"/>
      <c r="C9" s="29"/>
      <c r="D9" s="29"/>
      <c r="E9" s="29"/>
      <c r="F9" s="29"/>
      <c r="G9" s="11" t="s">
        <v>553</v>
      </c>
      <c r="H9" s="12">
        <v>18</v>
      </c>
    </row>
    <row r="10" spans="1:8" ht="16.5" thickBot="1" x14ac:dyDescent="0.3">
      <c r="A10" s="33"/>
      <c r="B10" s="17"/>
      <c r="C10" s="29"/>
      <c r="D10" s="29"/>
      <c r="E10" s="29"/>
      <c r="F10" s="29"/>
      <c r="G10" s="11" t="s">
        <v>552</v>
      </c>
      <c r="H10" s="12">
        <v>50</v>
      </c>
    </row>
    <row r="11" spans="1:8" ht="16.5" customHeight="1" x14ac:dyDescent="0.25">
      <c r="A11" s="33"/>
      <c r="B11" s="17"/>
      <c r="C11" s="29"/>
      <c r="D11" s="29"/>
      <c r="E11" s="29"/>
      <c r="F11" s="29"/>
      <c r="G11" s="19" t="s">
        <v>593</v>
      </c>
      <c r="H11" s="20"/>
    </row>
    <row r="12" spans="1:8" ht="16.5" customHeight="1" x14ac:dyDescent="0.25">
      <c r="A12" s="33"/>
      <c r="B12" s="17"/>
      <c r="C12" s="29"/>
      <c r="D12" s="29"/>
      <c r="E12" s="29"/>
      <c r="F12" s="29"/>
      <c r="G12" s="11" t="s">
        <v>689</v>
      </c>
      <c r="H12" s="12">
        <v>10</v>
      </c>
    </row>
    <row r="13" spans="1:8" ht="150.75" customHeight="1" thickBot="1" x14ac:dyDescent="0.3">
      <c r="A13" s="33"/>
      <c r="B13" s="17"/>
      <c r="C13" s="30"/>
      <c r="D13" s="30"/>
      <c r="E13" s="30"/>
      <c r="F13" s="30"/>
      <c r="G13" s="21" t="s">
        <v>8</v>
      </c>
      <c r="H13" s="23">
        <f>SUM(H9:H10,H12:H12)</f>
        <v>78</v>
      </c>
    </row>
    <row r="14" spans="1:8" ht="71.25" customHeight="1" thickBot="1" x14ac:dyDescent="0.3">
      <c r="A14" s="34"/>
      <c r="B14" s="18"/>
      <c r="C14" s="62" t="s">
        <v>688</v>
      </c>
      <c r="D14" s="62"/>
      <c r="E14" s="62"/>
      <c r="F14" s="61"/>
      <c r="G14" s="22"/>
      <c r="H14" s="24"/>
    </row>
    <row r="15" spans="1:8" ht="16.5" customHeight="1" x14ac:dyDescent="0.25">
      <c r="A15" s="32">
        <v>3</v>
      </c>
      <c r="B15" s="16" t="s">
        <v>674</v>
      </c>
      <c r="C15" s="28" t="s">
        <v>687</v>
      </c>
      <c r="D15" s="28" t="s">
        <v>686</v>
      </c>
      <c r="E15" s="28" t="s">
        <v>685</v>
      </c>
      <c r="F15" s="28" t="s">
        <v>684</v>
      </c>
      <c r="G15" s="19" t="s">
        <v>601</v>
      </c>
      <c r="H15" s="20"/>
    </row>
    <row r="16" spans="1:8" ht="16.5" thickBot="1" x14ac:dyDescent="0.3">
      <c r="A16" s="33"/>
      <c r="B16" s="17"/>
      <c r="C16" s="29"/>
      <c r="D16" s="29"/>
      <c r="E16" s="29"/>
      <c r="F16" s="29"/>
      <c r="G16" s="11" t="s">
        <v>543</v>
      </c>
      <c r="H16" s="12">
        <v>100</v>
      </c>
    </row>
    <row r="17" spans="1:8" x14ac:dyDescent="0.25">
      <c r="A17" s="33"/>
      <c r="B17" s="17"/>
      <c r="C17" s="29"/>
      <c r="D17" s="29"/>
      <c r="E17" s="29"/>
      <c r="F17" s="29"/>
      <c r="G17" s="19" t="s">
        <v>593</v>
      </c>
      <c r="H17" s="20"/>
    </row>
    <row r="18" spans="1:8" ht="31.5" x14ac:dyDescent="0.25">
      <c r="A18" s="33"/>
      <c r="B18" s="17"/>
      <c r="C18" s="29"/>
      <c r="D18" s="29"/>
      <c r="E18" s="29"/>
      <c r="F18" s="29"/>
      <c r="G18" s="11" t="s">
        <v>504</v>
      </c>
      <c r="H18" s="12">
        <v>9</v>
      </c>
    </row>
    <row r="19" spans="1:8" ht="16.5" thickBot="1" x14ac:dyDescent="0.3">
      <c r="A19" s="33"/>
      <c r="B19" s="17"/>
      <c r="C19" s="30"/>
      <c r="D19" s="30"/>
      <c r="E19" s="30"/>
      <c r="F19" s="30"/>
      <c r="G19" s="21" t="s">
        <v>8</v>
      </c>
      <c r="H19" s="23">
        <f>SUM(H16:H16,H18:H18)</f>
        <v>109</v>
      </c>
    </row>
    <row r="20" spans="1:8" ht="73.150000000000006" customHeight="1" thickBot="1" x14ac:dyDescent="0.3">
      <c r="A20" s="34"/>
      <c r="B20" s="18"/>
      <c r="C20" s="62" t="s">
        <v>683</v>
      </c>
      <c r="D20" s="62"/>
      <c r="E20" s="62"/>
      <c r="F20" s="61"/>
      <c r="G20" s="22"/>
      <c r="H20" s="24"/>
    </row>
    <row r="21" spans="1:8" ht="16.5" customHeight="1" x14ac:dyDescent="0.25">
      <c r="A21" s="32">
        <v>4</v>
      </c>
      <c r="B21" s="16" t="s">
        <v>674</v>
      </c>
      <c r="C21" s="28" t="s">
        <v>682</v>
      </c>
      <c r="D21" s="28" t="s">
        <v>681</v>
      </c>
      <c r="E21" s="28" t="s">
        <v>680</v>
      </c>
      <c r="F21" s="28" t="s">
        <v>679</v>
      </c>
      <c r="G21" s="19" t="s">
        <v>601</v>
      </c>
      <c r="H21" s="20"/>
    </row>
    <row r="22" spans="1:8" x14ac:dyDescent="0.25">
      <c r="A22" s="33"/>
      <c r="B22" s="17"/>
      <c r="C22" s="29"/>
      <c r="D22" s="29"/>
      <c r="E22" s="29"/>
      <c r="F22" s="29"/>
      <c r="G22" s="11" t="s">
        <v>678</v>
      </c>
      <c r="H22" s="12">
        <v>4</v>
      </c>
    </row>
    <row r="23" spans="1:8" ht="16.5" thickBot="1" x14ac:dyDescent="0.3">
      <c r="A23" s="33"/>
      <c r="B23" s="17"/>
      <c r="C23" s="29"/>
      <c r="D23" s="29"/>
      <c r="E23" s="29"/>
      <c r="F23" s="29"/>
      <c r="G23" s="11" t="s">
        <v>677</v>
      </c>
      <c r="H23" s="12">
        <v>16</v>
      </c>
    </row>
    <row r="24" spans="1:8" x14ac:dyDescent="0.25">
      <c r="A24" s="33"/>
      <c r="B24" s="17"/>
      <c r="C24" s="29"/>
      <c r="D24" s="29"/>
      <c r="E24" s="29"/>
      <c r="F24" s="29"/>
      <c r="G24" s="19" t="s">
        <v>635</v>
      </c>
      <c r="H24" s="20"/>
    </row>
    <row r="25" spans="1:8" ht="16.5" thickBot="1" x14ac:dyDescent="0.3">
      <c r="A25" s="33"/>
      <c r="B25" s="17"/>
      <c r="C25" s="29"/>
      <c r="D25" s="29"/>
      <c r="E25" s="29"/>
      <c r="F25" s="29"/>
      <c r="G25" s="11" t="s">
        <v>634</v>
      </c>
      <c r="H25" s="12">
        <v>18</v>
      </c>
    </row>
    <row r="26" spans="1:8" x14ac:dyDescent="0.25">
      <c r="A26" s="33"/>
      <c r="B26" s="17"/>
      <c r="C26" s="29"/>
      <c r="D26" s="29"/>
      <c r="E26" s="29"/>
      <c r="F26" s="29"/>
      <c r="G26" s="19" t="s">
        <v>579</v>
      </c>
      <c r="H26" s="20"/>
    </row>
    <row r="27" spans="1:8" x14ac:dyDescent="0.25">
      <c r="A27" s="33"/>
      <c r="B27" s="17"/>
      <c r="C27" s="29"/>
      <c r="D27" s="29"/>
      <c r="E27" s="29"/>
      <c r="F27" s="29"/>
      <c r="G27" s="11" t="s">
        <v>576</v>
      </c>
      <c r="H27" s="12">
        <v>3</v>
      </c>
    </row>
    <row r="28" spans="1:8" x14ac:dyDescent="0.25">
      <c r="A28" s="33"/>
      <c r="B28" s="17"/>
      <c r="C28" s="29"/>
      <c r="D28" s="29"/>
      <c r="E28" s="29"/>
      <c r="F28" s="29"/>
      <c r="G28" s="11" t="s">
        <v>575</v>
      </c>
      <c r="H28" s="12">
        <v>3</v>
      </c>
    </row>
    <row r="29" spans="1:8" ht="16.5" thickBot="1" x14ac:dyDescent="0.3">
      <c r="A29" s="33"/>
      <c r="B29" s="17"/>
      <c r="C29" s="29"/>
      <c r="D29" s="29"/>
      <c r="E29" s="29"/>
      <c r="F29" s="29"/>
      <c r="G29" s="11" t="s">
        <v>586</v>
      </c>
      <c r="H29" s="12">
        <v>3</v>
      </c>
    </row>
    <row r="30" spans="1:8" x14ac:dyDescent="0.25">
      <c r="A30" s="33"/>
      <c r="B30" s="17"/>
      <c r="C30" s="29"/>
      <c r="D30" s="29"/>
      <c r="E30" s="29"/>
      <c r="F30" s="29"/>
      <c r="G30" s="19" t="s">
        <v>608</v>
      </c>
      <c r="H30" s="20"/>
    </row>
    <row r="31" spans="1:8" x14ac:dyDescent="0.25">
      <c r="A31" s="33"/>
      <c r="B31" s="17"/>
      <c r="C31" s="29"/>
      <c r="D31" s="29"/>
      <c r="E31" s="29"/>
      <c r="F31" s="29"/>
      <c r="G31" s="11" t="s">
        <v>616</v>
      </c>
      <c r="H31" s="12">
        <v>3</v>
      </c>
    </row>
    <row r="32" spans="1:8" x14ac:dyDescent="0.25">
      <c r="A32" s="33"/>
      <c r="B32" s="17"/>
      <c r="C32" s="29"/>
      <c r="D32" s="29"/>
      <c r="E32" s="29"/>
      <c r="F32" s="29"/>
      <c r="G32" s="11" t="s">
        <v>615</v>
      </c>
      <c r="H32" s="12">
        <v>3</v>
      </c>
    </row>
    <row r="33" spans="1:8" ht="16.5" thickBot="1" x14ac:dyDescent="0.3">
      <c r="A33" s="33"/>
      <c r="B33" s="17"/>
      <c r="C33" s="29"/>
      <c r="D33" s="29"/>
      <c r="E33" s="29"/>
      <c r="F33" s="29"/>
      <c r="G33" s="11" t="s">
        <v>614</v>
      </c>
      <c r="H33" s="12">
        <v>3</v>
      </c>
    </row>
    <row r="34" spans="1:8" ht="15.75" customHeight="1" x14ac:dyDescent="0.25">
      <c r="A34" s="33"/>
      <c r="B34" s="17"/>
      <c r="C34" s="29"/>
      <c r="D34" s="29"/>
      <c r="E34" s="29"/>
      <c r="F34" s="29"/>
      <c r="G34" s="19" t="s">
        <v>593</v>
      </c>
      <c r="H34" s="20"/>
    </row>
    <row r="35" spans="1:8" ht="15.75" customHeight="1" x14ac:dyDescent="0.25">
      <c r="A35" s="33"/>
      <c r="B35" s="17"/>
      <c r="C35" s="29"/>
      <c r="D35" s="29"/>
      <c r="E35" s="29"/>
      <c r="F35" s="29"/>
      <c r="G35" s="11" t="s">
        <v>676</v>
      </c>
      <c r="H35" s="12">
        <v>22</v>
      </c>
    </row>
    <row r="36" spans="1:8" ht="16.5" thickBot="1" x14ac:dyDescent="0.3">
      <c r="A36" s="33"/>
      <c r="B36" s="17"/>
      <c r="C36" s="30"/>
      <c r="D36" s="30"/>
      <c r="E36" s="30"/>
      <c r="F36" s="30"/>
      <c r="G36" s="21" t="s">
        <v>8</v>
      </c>
      <c r="H36" s="23">
        <f>SUM(H22:H23,H25:H25,H27:H29,H31:H33,H35:H35)</f>
        <v>78</v>
      </c>
    </row>
    <row r="37" spans="1:8" ht="74.25" customHeight="1" thickBot="1" x14ac:dyDescent="0.3">
      <c r="A37" s="34"/>
      <c r="B37" s="18"/>
      <c r="C37" s="62" t="s">
        <v>675</v>
      </c>
      <c r="D37" s="62"/>
      <c r="E37" s="62"/>
      <c r="F37" s="61"/>
      <c r="G37" s="22"/>
      <c r="H37" s="24"/>
    </row>
    <row r="38" spans="1:8" ht="16.5" customHeight="1" x14ac:dyDescent="0.25">
      <c r="A38" s="32">
        <v>5</v>
      </c>
      <c r="B38" s="16" t="s">
        <v>674</v>
      </c>
      <c r="C38" s="28" t="s">
        <v>673</v>
      </c>
      <c r="D38" s="28" t="s">
        <v>672</v>
      </c>
      <c r="E38" s="28" t="s">
        <v>671</v>
      </c>
      <c r="F38" s="28" t="s">
        <v>670</v>
      </c>
      <c r="G38" s="19" t="s">
        <v>635</v>
      </c>
      <c r="H38" s="20"/>
    </row>
    <row r="39" spans="1:8" x14ac:dyDescent="0.25">
      <c r="A39" s="33"/>
      <c r="B39" s="17"/>
      <c r="C39" s="29"/>
      <c r="D39" s="29"/>
      <c r="E39" s="29"/>
      <c r="F39" s="29"/>
      <c r="G39" s="11" t="s">
        <v>633</v>
      </c>
      <c r="H39" s="12">
        <v>30</v>
      </c>
    </row>
    <row r="40" spans="1:8" x14ac:dyDescent="0.25">
      <c r="A40" s="33"/>
      <c r="B40" s="17"/>
      <c r="C40" s="29"/>
      <c r="D40" s="29"/>
      <c r="E40" s="29"/>
      <c r="F40" s="29"/>
      <c r="G40" s="11" t="s">
        <v>535</v>
      </c>
      <c r="H40" s="12">
        <v>16</v>
      </c>
    </row>
    <row r="41" spans="1:8" x14ac:dyDescent="0.25">
      <c r="A41" s="33"/>
      <c r="B41" s="17"/>
      <c r="C41" s="29"/>
      <c r="D41" s="29"/>
      <c r="E41" s="29"/>
      <c r="F41" s="29"/>
      <c r="G41" s="11" t="s">
        <v>669</v>
      </c>
      <c r="H41" s="12">
        <v>30</v>
      </c>
    </row>
    <row r="42" spans="1:8" x14ac:dyDescent="0.25">
      <c r="A42" s="33"/>
      <c r="B42" s="17"/>
      <c r="C42" s="29"/>
      <c r="D42" s="29"/>
      <c r="E42" s="29"/>
      <c r="F42" s="29"/>
      <c r="G42" s="11" t="s">
        <v>534</v>
      </c>
      <c r="H42" s="12">
        <v>16</v>
      </c>
    </row>
    <row r="43" spans="1:8" ht="129" customHeight="1" thickBot="1" x14ac:dyDescent="0.3">
      <c r="A43" s="33"/>
      <c r="B43" s="17"/>
      <c r="C43" s="30"/>
      <c r="D43" s="30"/>
      <c r="E43" s="30"/>
      <c r="F43" s="30"/>
      <c r="G43" s="21" t="s">
        <v>8</v>
      </c>
      <c r="H43" s="23">
        <f>SUM(H39:H42)</f>
        <v>92</v>
      </c>
    </row>
    <row r="44" spans="1:8" ht="76.150000000000006" customHeight="1" thickBot="1" x14ac:dyDescent="0.3">
      <c r="A44" s="34"/>
      <c r="B44" s="18"/>
      <c r="C44" s="62" t="s">
        <v>668</v>
      </c>
      <c r="D44" s="62"/>
      <c r="E44" s="62"/>
      <c r="F44" s="61"/>
      <c r="G44" s="22"/>
      <c r="H44" s="24"/>
    </row>
    <row r="45" spans="1:8" ht="16.5" customHeight="1" x14ac:dyDescent="0.25">
      <c r="A45" s="32">
        <v>6</v>
      </c>
      <c r="B45" s="16" t="s">
        <v>655</v>
      </c>
      <c r="C45" s="28" t="s">
        <v>667</v>
      </c>
      <c r="D45" s="28" t="s">
        <v>666</v>
      </c>
      <c r="E45" s="28" t="s">
        <v>665</v>
      </c>
      <c r="F45" s="28" t="s">
        <v>664</v>
      </c>
      <c r="G45" s="19" t="s">
        <v>593</v>
      </c>
      <c r="H45" s="20"/>
    </row>
    <row r="46" spans="1:8" x14ac:dyDescent="0.25">
      <c r="A46" s="33"/>
      <c r="B46" s="17"/>
      <c r="C46" s="29"/>
      <c r="D46" s="29"/>
      <c r="E46" s="29"/>
      <c r="F46" s="29"/>
      <c r="G46" s="11" t="s">
        <v>521</v>
      </c>
      <c r="H46" s="12">
        <v>54</v>
      </c>
    </row>
    <row r="47" spans="1:8" ht="31.5" x14ac:dyDescent="0.25">
      <c r="A47" s="33"/>
      <c r="B47" s="17"/>
      <c r="C47" s="29"/>
      <c r="D47" s="29"/>
      <c r="E47" s="29"/>
      <c r="F47" s="29"/>
      <c r="G47" s="11" t="s">
        <v>504</v>
      </c>
      <c r="H47" s="12">
        <v>9</v>
      </c>
    </row>
    <row r="48" spans="1:8" ht="122.25" customHeight="1" thickBot="1" x14ac:dyDescent="0.3">
      <c r="A48" s="33"/>
      <c r="B48" s="17"/>
      <c r="C48" s="30"/>
      <c r="D48" s="30"/>
      <c r="E48" s="30"/>
      <c r="F48" s="30"/>
      <c r="G48" s="21" t="s">
        <v>8</v>
      </c>
      <c r="H48" s="23">
        <f>SUM(H46:H47)</f>
        <v>63</v>
      </c>
    </row>
    <row r="49" spans="1:8" ht="87" customHeight="1" thickBot="1" x14ac:dyDescent="0.3">
      <c r="A49" s="34"/>
      <c r="B49" s="18"/>
      <c r="C49" s="62" t="s">
        <v>663</v>
      </c>
      <c r="D49" s="62"/>
      <c r="E49" s="62"/>
      <c r="F49" s="61"/>
      <c r="G49" s="22"/>
      <c r="H49" s="24"/>
    </row>
    <row r="50" spans="1:8" ht="16.5" customHeight="1" x14ac:dyDescent="0.25">
      <c r="A50" s="32">
        <v>7</v>
      </c>
      <c r="B50" s="16" t="s">
        <v>655</v>
      </c>
      <c r="C50" s="28" t="s">
        <v>662</v>
      </c>
      <c r="D50" s="28" t="s">
        <v>661</v>
      </c>
      <c r="E50" s="28" t="s">
        <v>660</v>
      </c>
      <c r="F50" s="28" t="s">
        <v>659</v>
      </c>
      <c r="G50" s="19" t="s">
        <v>593</v>
      </c>
      <c r="H50" s="20"/>
    </row>
    <row r="51" spans="1:8" x14ac:dyDescent="0.25">
      <c r="A51" s="33"/>
      <c r="B51" s="17"/>
      <c r="C51" s="29"/>
      <c r="D51" s="29"/>
      <c r="E51" s="29"/>
      <c r="F51" s="29"/>
      <c r="G51" s="11" t="s">
        <v>521</v>
      </c>
      <c r="H51" s="12">
        <v>20</v>
      </c>
    </row>
    <row r="52" spans="1:8" x14ac:dyDescent="0.25">
      <c r="A52" s="33"/>
      <c r="B52" s="17"/>
      <c r="C52" s="29"/>
      <c r="D52" s="29"/>
      <c r="E52" s="29"/>
      <c r="F52" s="29"/>
      <c r="G52" s="11" t="s">
        <v>658</v>
      </c>
      <c r="H52" s="12">
        <v>30</v>
      </c>
    </row>
    <row r="53" spans="1:8" ht="16.5" thickBot="1" x14ac:dyDescent="0.3">
      <c r="A53" s="33"/>
      <c r="B53" s="17"/>
      <c r="C53" s="29"/>
      <c r="D53" s="29"/>
      <c r="E53" s="29"/>
      <c r="F53" s="29"/>
      <c r="G53" s="11" t="s">
        <v>657</v>
      </c>
      <c r="H53" s="12">
        <v>6</v>
      </c>
    </row>
    <row r="54" spans="1:8" x14ac:dyDescent="0.25">
      <c r="A54" s="33"/>
      <c r="B54" s="17"/>
      <c r="C54" s="29"/>
      <c r="D54" s="29"/>
      <c r="E54" s="29"/>
      <c r="F54" s="29"/>
      <c r="G54" s="19" t="s">
        <v>635</v>
      </c>
      <c r="H54" s="20"/>
    </row>
    <row r="55" spans="1:8" x14ac:dyDescent="0.25">
      <c r="A55" s="33"/>
      <c r="B55" s="17"/>
      <c r="C55" s="29"/>
      <c r="D55" s="29"/>
      <c r="E55" s="29"/>
      <c r="F55" s="29"/>
      <c r="G55" s="11" t="s">
        <v>535</v>
      </c>
      <c r="H55" s="12">
        <v>6</v>
      </c>
    </row>
    <row r="56" spans="1:8" ht="11.45" customHeight="1" thickBot="1" x14ac:dyDescent="0.3">
      <c r="A56" s="33"/>
      <c r="B56" s="17"/>
      <c r="C56" s="30"/>
      <c r="D56" s="30"/>
      <c r="E56" s="30"/>
      <c r="F56" s="30"/>
      <c r="G56" s="21" t="s">
        <v>8</v>
      </c>
      <c r="H56" s="23">
        <f>SUM(H51:H53,H55:H55)</f>
        <v>62</v>
      </c>
    </row>
    <row r="57" spans="1:8" ht="72.599999999999994" customHeight="1" thickBot="1" x14ac:dyDescent="0.3">
      <c r="A57" s="34"/>
      <c r="B57" s="18"/>
      <c r="C57" s="62" t="s">
        <v>656</v>
      </c>
      <c r="D57" s="62"/>
      <c r="E57" s="62"/>
      <c r="F57" s="61"/>
      <c r="G57" s="22"/>
      <c r="H57" s="24"/>
    </row>
    <row r="58" spans="1:8" ht="16.5" customHeight="1" x14ac:dyDescent="0.25">
      <c r="A58" s="32">
        <v>8</v>
      </c>
      <c r="B58" s="16" t="s">
        <v>655</v>
      </c>
      <c r="C58" s="28" t="s">
        <v>654</v>
      </c>
      <c r="D58" s="28" t="s">
        <v>653</v>
      </c>
      <c r="E58" s="28" t="s">
        <v>652</v>
      </c>
      <c r="F58" s="28" t="s">
        <v>651</v>
      </c>
      <c r="G58" s="19" t="s">
        <v>593</v>
      </c>
      <c r="H58" s="20"/>
    </row>
    <row r="59" spans="1:8" x14ac:dyDescent="0.25">
      <c r="A59" s="33"/>
      <c r="B59" s="17"/>
      <c r="C59" s="29"/>
      <c r="D59" s="29"/>
      <c r="E59" s="29"/>
      <c r="F59" s="29"/>
      <c r="G59" s="11" t="s">
        <v>521</v>
      </c>
      <c r="H59" s="12">
        <v>4</v>
      </c>
    </row>
    <row r="60" spans="1:8" x14ac:dyDescent="0.25">
      <c r="A60" s="33"/>
      <c r="B60" s="17"/>
      <c r="C60" s="29"/>
      <c r="D60" s="29"/>
      <c r="E60" s="29"/>
      <c r="F60" s="29"/>
      <c r="G60" s="11" t="s">
        <v>650</v>
      </c>
      <c r="H60" s="12">
        <v>31</v>
      </c>
    </row>
    <row r="61" spans="1:8" ht="39.75" customHeight="1" thickBot="1" x14ac:dyDescent="0.3">
      <c r="A61" s="33"/>
      <c r="B61" s="17"/>
      <c r="C61" s="29"/>
      <c r="D61" s="29"/>
      <c r="E61" s="29"/>
      <c r="F61" s="29"/>
      <c r="G61" s="11" t="s">
        <v>649</v>
      </c>
      <c r="H61" s="12">
        <v>10</v>
      </c>
    </row>
    <row r="62" spans="1:8" x14ac:dyDescent="0.25">
      <c r="A62" s="33"/>
      <c r="B62" s="17"/>
      <c r="C62" s="29"/>
      <c r="D62" s="29"/>
      <c r="E62" s="29"/>
      <c r="F62" s="29"/>
      <c r="G62" s="19" t="s">
        <v>648</v>
      </c>
      <c r="H62" s="20"/>
    </row>
    <row r="63" spans="1:8" x14ac:dyDescent="0.25">
      <c r="A63" s="33"/>
      <c r="B63" s="17"/>
      <c r="C63" s="29"/>
      <c r="D63" s="29"/>
      <c r="E63" s="29"/>
      <c r="F63" s="29"/>
      <c r="G63" s="11" t="s">
        <v>647</v>
      </c>
      <c r="H63" s="12">
        <v>36</v>
      </c>
    </row>
    <row r="64" spans="1:8" ht="16.5" thickBot="1" x14ac:dyDescent="0.3">
      <c r="A64" s="33"/>
      <c r="B64" s="17"/>
      <c r="C64" s="30"/>
      <c r="D64" s="30"/>
      <c r="E64" s="30"/>
      <c r="F64" s="30"/>
      <c r="G64" s="21" t="s">
        <v>8</v>
      </c>
      <c r="H64" s="23">
        <f>SUM(H59:H61,H63:H63)</f>
        <v>81</v>
      </c>
    </row>
    <row r="65" spans="1:8" ht="57.75" customHeight="1" thickBot="1" x14ac:dyDescent="0.3">
      <c r="A65" s="34"/>
      <c r="B65" s="18"/>
      <c r="C65" s="62" t="s">
        <v>646</v>
      </c>
      <c r="D65" s="62"/>
      <c r="E65" s="62"/>
      <c r="F65" s="61"/>
      <c r="G65" s="22"/>
      <c r="H65" s="24"/>
    </row>
    <row r="66" spans="1:8" ht="16.5" customHeight="1" x14ac:dyDescent="0.25">
      <c r="A66" s="32">
        <v>9</v>
      </c>
      <c r="B66" s="16" t="s">
        <v>584</v>
      </c>
      <c r="C66" s="28" t="s">
        <v>645</v>
      </c>
      <c r="D66" s="28" t="s">
        <v>644</v>
      </c>
      <c r="E66" s="28" t="s">
        <v>643</v>
      </c>
      <c r="F66" s="28" t="s">
        <v>642</v>
      </c>
      <c r="G66" s="19" t="s">
        <v>601</v>
      </c>
      <c r="H66" s="20"/>
    </row>
    <row r="67" spans="1:8" ht="16.5" thickBot="1" x14ac:dyDescent="0.3">
      <c r="A67" s="33"/>
      <c r="B67" s="17"/>
      <c r="C67" s="29"/>
      <c r="D67" s="29"/>
      <c r="E67" s="29"/>
      <c r="F67" s="29"/>
      <c r="G67" s="11" t="s">
        <v>600</v>
      </c>
      <c r="H67" s="12">
        <v>18</v>
      </c>
    </row>
    <row r="68" spans="1:8" ht="14.45" customHeight="1" x14ac:dyDescent="0.25">
      <c r="A68" s="33"/>
      <c r="B68" s="17"/>
      <c r="C68" s="29"/>
      <c r="D68" s="29"/>
      <c r="E68" s="29"/>
      <c r="F68" s="29"/>
      <c r="G68" s="19" t="s">
        <v>593</v>
      </c>
      <c r="H68" s="20"/>
    </row>
    <row r="69" spans="1:8" ht="16.5" thickBot="1" x14ac:dyDescent="0.3">
      <c r="A69" s="33"/>
      <c r="B69" s="17"/>
      <c r="C69" s="29"/>
      <c r="D69" s="29"/>
      <c r="E69" s="29"/>
      <c r="F69" s="29"/>
      <c r="G69" s="11" t="s">
        <v>592</v>
      </c>
      <c r="H69" s="12">
        <v>8</v>
      </c>
    </row>
    <row r="70" spans="1:8" ht="0.6" customHeight="1" thickBot="1" x14ac:dyDescent="0.3">
      <c r="A70" s="33"/>
      <c r="B70" s="17"/>
      <c r="C70" s="29"/>
      <c r="D70" s="29"/>
      <c r="E70" s="29"/>
      <c r="F70" s="29"/>
      <c r="G70" s="11"/>
      <c r="H70" s="12"/>
    </row>
    <row r="71" spans="1:8" x14ac:dyDescent="0.25">
      <c r="A71" s="33"/>
      <c r="B71" s="17"/>
      <c r="C71" s="29"/>
      <c r="D71" s="29"/>
      <c r="E71" s="29"/>
      <c r="F71" s="29"/>
      <c r="G71" s="19" t="s">
        <v>579</v>
      </c>
      <c r="H71" s="20"/>
    </row>
    <row r="72" spans="1:8" ht="31.5" x14ac:dyDescent="0.25">
      <c r="A72" s="33"/>
      <c r="B72" s="17"/>
      <c r="C72" s="29"/>
      <c r="D72" s="29"/>
      <c r="E72" s="29"/>
      <c r="F72" s="29"/>
      <c r="G72" s="11" t="s">
        <v>578</v>
      </c>
      <c r="H72" s="12">
        <v>15</v>
      </c>
    </row>
    <row r="73" spans="1:8" ht="16.5" thickBot="1" x14ac:dyDescent="0.3">
      <c r="A73" s="33"/>
      <c r="B73" s="17"/>
      <c r="C73" s="29"/>
      <c r="D73" s="29"/>
      <c r="E73" s="29"/>
      <c r="F73" s="29"/>
      <c r="G73" s="11" t="s">
        <v>577</v>
      </c>
      <c r="H73" s="12">
        <v>12</v>
      </c>
    </row>
    <row r="74" spans="1:8" x14ac:dyDescent="0.25">
      <c r="A74" s="33"/>
      <c r="B74" s="17"/>
      <c r="C74" s="29"/>
      <c r="D74" s="29"/>
      <c r="E74" s="29"/>
      <c r="F74" s="29"/>
      <c r="G74" s="19" t="s">
        <v>608</v>
      </c>
      <c r="H74" s="20"/>
    </row>
    <row r="75" spans="1:8" x14ac:dyDescent="0.25">
      <c r="A75" s="33"/>
      <c r="B75" s="17"/>
      <c r="C75" s="29"/>
      <c r="D75" s="29"/>
      <c r="E75" s="29"/>
      <c r="F75" s="29"/>
      <c r="G75" s="11" t="s">
        <v>636</v>
      </c>
      <c r="H75" s="12">
        <v>12</v>
      </c>
    </row>
    <row r="76" spans="1:8" x14ac:dyDescent="0.25">
      <c r="A76" s="33"/>
      <c r="B76" s="17"/>
      <c r="C76" s="29"/>
      <c r="D76" s="29"/>
      <c r="E76" s="29"/>
      <c r="F76" s="29"/>
      <c r="G76" s="11" t="s">
        <v>617</v>
      </c>
      <c r="H76" s="12">
        <v>15</v>
      </c>
    </row>
    <row r="77" spans="1:8" ht="16.5" thickBot="1" x14ac:dyDescent="0.3">
      <c r="A77" s="33"/>
      <c r="B77" s="17"/>
      <c r="C77" s="30"/>
      <c r="D77" s="30"/>
      <c r="E77" s="30"/>
      <c r="F77" s="30"/>
      <c r="G77" s="21" t="s">
        <v>8</v>
      </c>
      <c r="H77" s="23">
        <f>SUM(H67:H67,H69:H70,H72:H73,H75:H76)</f>
        <v>80</v>
      </c>
    </row>
    <row r="78" spans="1:8" ht="60.75" customHeight="1" thickBot="1" x14ac:dyDescent="0.3">
      <c r="A78" s="34"/>
      <c r="B78" s="18"/>
      <c r="C78" s="62" t="s">
        <v>641</v>
      </c>
      <c r="D78" s="62"/>
      <c r="E78" s="62"/>
      <c r="F78" s="61"/>
      <c r="G78" s="22"/>
      <c r="H78" s="24"/>
    </row>
    <row r="79" spans="1:8" ht="16.149999999999999" customHeight="1" x14ac:dyDescent="0.25">
      <c r="A79" s="32">
        <v>10</v>
      </c>
      <c r="B79" s="16" t="s">
        <v>584</v>
      </c>
      <c r="C79" s="28" t="s">
        <v>640</v>
      </c>
      <c r="D79" s="28" t="s">
        <v>639</v>
      </c>
      <c r="E79" s="28" t="s">
        <v>638</v>
      </c>
      <c r="F79" s="28" t="s">
        <v>637</v>
      </c>
      <c r="G79" s="19" t="s">
        <v>601</v>
      </c>
      <c r="H79" s="20"/>
    </row>
    <row r="80" spans="1:8" ht="16.5" thickBot="1" x14ac:dyDescent="0.3">
      <c r="A80" s="33"/>
      <c r="B80" s="17"/>
      <c r="C80" s="29"/>
      <c r="D80" s="29"/>
      <c r="E80" s="29"/>
      <c r="F80" s="29"/>
      <c r="G80" s="11" t="s">
        <v>600</v>
      </c>
      <c r="H80" s="12">
        <v>9</v>
      </c>
    </row>
    <row r="81" spans="1:8" x14ac:dyDescent="0.25">
      <c r="A81" s="33"/>
      <c r="B81" s="17"/>
      <c r="C81" s="29"/>
      <c r="D81" s="29"/>
      <c r="E81" s="29"/>
      <c r="F81" s="29"/>
      <c r="G81" s="19" t="s">
        <v>608</v>
      </c>
      <c r="H81" s="20"/>
    </row>
    <row r="82" spans="1:8" x14ac:dyDescent="0.25">
      <c r="A82" s="33"/>
      <c r="B82" s="17"/>
      <c r="C82" s="29"/>
      <c r="D82" s="29"/>
      <c r="E82" s="29"/>
      <c r="F82" s="29"/>
      <c r="G82" s="11" t="s">
        <v>636</v>
      </c>
      <c r="H82" s="12">
        <v>24</v>
      </c>
    </row>
    <row r="83" spans="1:8" x14ac:dyDescent="0.25">
      <c r="A83" s="33"/>
      <c r="B83" s="17"/>
      <c r="C83" s="29"/>
      <c r="D83" s="29"/>
      <c r="E83" s="29"/>
      <c r="F83" s="29"/>
      <c r="G83" s="11" t="s">
        <v>617</v>
      </c>
      <c r="H83" s="12">
        <v>27</v>
      </c>
    </row>
    <row r="84" spans="1:8" ht="16.5" thickBot="1" x14ac:dyDescent="0.3">
      <c r="A84" s="33"/>
      <c r="B84" s="17"/>
      <c r="C84" s="29"/>
      <c r="D84" s="29"/>
      <c r="E84" s="29"/>
      <c r="F84" s="29"/>
      <c r="G84" s="11" t="s">
        <v>607</v>
      </c>
      <c r="H84" s="12">
        <v>6</v>
      </c>
    </row>
    <row r="85" spans="1:8" x14ac:dyDescent="0.25">
      <c r="A85" s="33"/>
      <c r="B85" s="17"/>
      <c r="C85" s="29"/>
      <c r="D85" s="29"/>
      <c r="E85" s="29"/>
      <c r="F85" s="29"/>
      <c r="G85" s="19" t="s">
        <v>635</v>
      </c>
      <c r="H85" s="20"/>
    </row>
    <row r="86" spans="1:8" x14ac:dyDescent="0.25">
      <c r="A86" s="33"/>
      <c r="B86" s="17"/>
      <c r="C86" s="29"/>
      <c r="D86" s="29"/>
      <c r="E86" s="29"/>
      <c r="F86" s="29"/>
      <c r="G86" s="11" t="s">
        <v>634</v>
      </c>
      <c r="H86" s="12">
        <v>6</v>
      </c>
    </row>
    <row r="87" spans="1:8" x14ac:dyDescent="0.25">
      <c r="A87" s="33"/>
      <c r="B87" s="17"/>
      <c r="C87" s="29"/>
      <c r="D87" s="29"/>
      <c r="E87" s="29"/>
      <c r="F87" s="29"/>
      <c r="G87" s="11" t="s">
        <v>633</v>
      </c>
      <c r="H87" s="12">
        <v>6</v>
      </c>
    </row>
    <row r="88" spans="1:8" ht="16.5" thickBot="1" x14ac:dyDescent="0.3">
      <c r="A88" s="33"/>
      <c r="B88" s="17"/>
      <c r="C88" s="30"/>
      <c r="D88" s="30"/>
      <c r="E88" s="30"/>
      <c r="F88" s="30"/>
      <c r="G88" s="21" t="s">
        <v>8</v>
      </c>
      <c r="H88" s="23">
        <f>SUM(H80:H80,H82:H84,H86:H87)</f>
        <v>78</v>
      </c>
    </row>
    <row r="89" spans="1:8" ht="57.6" customHeight="1" thickBot="1" x14ac:dyDescent="0.3">
      <c r="A89" s="34"/>
      <c r="B89" s="18"/>
      <c r="C89" s="62" t="s">
        <v>632</v>
      </c>
      <c r="D89" s="62"/>
      <c r="E89" s="62"/>
      <c r="F89" s="61"/>
      <c r="G89" s="22"/>
      <c r="H89" s="24"/>
    </row>
    <row r="90" spans="1:8" ht="16.5" customHeight="1" x14ac:dyDescent="0.25">
      <c r="A90" s="32">
        <v>11</v>
      </c>
      <c r="B90" s="16" t="s">
        <v>584</v>
      </c>
      <c r="C90" s="28" t="s">
        <v>631</v>
      </c>
      <c r="D90" s="28" t="s">
        <v>630</v>
      </c>
      <c r="E90" s="28" t="s">
        <v>629</v>
      </c>
      <c r="F90" s="28" t="s">
        <v>628</v>
      </c>
      <c r="G90" s="19" t="s">
        <v>608</v>
      </c>
      <c r="H90" s="20"/>
    </row>
    <row r="91" spans="1:8" x14ac:dyDescent="0.25">
      <c r="A91" s="33"/>
      <c r="B91" s="17"/>
      <c r="C91" s="29"/>
      <c r="D91" s="29"/>
      <c r="E91" s="29"/>
      <c r="F91" s="29"/>
      <c r="G91" s="11" t="s">
        <v>616</v>
      </c>
      <c r="H91" s="12">
        <v>36</v>
      </c>
    </row>
    <row r="92" spans="1:8" x14ac:dyDescent="0.25">
      <c r="A92" s="33"/>
      <c r="B92" s="17"/>
      <c r="C92" s="29"/>
      <c r="D92" s="29"/>
      <c r="E92" s="29"/>
      <c r="F92" s="29"/>
      <c r="G92" s="11" t="s">
        <v>615</v>
      </c>
      <c r="H92" s="12">
        <v>36</v>
      </c>
    </row>
    <row r="93" spans="1:8" ht="16.5" thickBot="1" x14ac:dyDescent="0.3">
      <c r="A93" s="33"/>
      <c r="B93" s="17"/>
      <c r="C93" s="29"/>
      <c r="D93" s="29"/>
      <c r="E93" s="29"/>
      <c r="F93" s="29"/>
      <c r="G93" s="11" t="s">
        <v>614</v>
      </c>
      <c r="H93" s="12">
        <v>5</v>
      </c>
    </row>
    <row r="94" spans="1:8" x14ac:dyDescent="0.25">
      <c r="A94" s="33"/>
      <c r="B94" s="17"/>
      <c r="C94" s="29"/>
      <c r="D94" s="29"/>
      <c r="E94" s="29"/>
      <c r="F94" s="29"/>
      <c r="G94" s="19" t="s">
        <v>593</v>
      </c>
      <c r="H94" s="20"/>
    </row>
    <row r="95" spans="1:8" x14ac:dyDescent="0.25">
      <c r="A95" s="33"/>
      <c r="B95" s="17"/>
      <c r="C95" s="29"/>
      <c r="D95" s="29"/>
      <c r="E95" s="29"/>
      <c r="F95" s="29"/>
      <c r="G95" s="11" t="s">
        <v>592</v>
      </c>
      <c r="H95" s="12">
        <v>5</v>
      </c>
    </row>
    <row r="96" spans="1:8" ht="118.5" customHeight="1" thickBot="1" x14ac:dyDescent="0.3">
      <c r="A96" s="33"/>
      <c r="B96" s="17"/>
      <c r="C96" s="30"/>
      <c r="D96" s="30"/>
      <c r="E96" s="30"/>
      <c r="F96" s="30"/>
      <c r="G96" s="21" t="s">
        <v>8</v>
      </c>
      <c r="H96" s="23">
        <f>SUM(H91:H93,H95:H95)</f>
        <v>82</v>
      </c>
    </row>
    <row r="97" spans="1:8" ht="89.25" customHeight="1" thickBot="1" x14ac:dyDescent="0.3">
      <c r="A97" s="34"/>
      <c r="B97" s="18"/>
      <c r="C97" s="62" t="s">
        <v>627</v>
      </c>
      <c r="D97" s="62"/>
      <c r="E97" s="62"/>
      <c r="F97" s="61"/>
      <c r="G97" s="22"/>
      <c r="H97" s="24"/>
    </row>
    <row r="98" spans="1:8" ht="16.5" customHeight="1" x14ac:dyDescent="0.25">
      <c r="A98" s="32">
        <v>12</v>
      </c>
      <c r="B98" s="16" t="s">
        <v>584</v>
      </c>
      <c r="C98" s="28" t="s">
        <v>626</v>
      </c>
      <c r="D98" s="28" t="s">
        <v>625</v>
      </c>
      <c r="E98" s="28" t="s">
        <v>624</v>
      </c>
      <c r="F98" s="28" t="s">
        <v>623</v>
      </c>
      <c r="G98" s="19" t="s">
        <v>608</v>
      </c>
      <c r="H98" s="20"/>
    </row>
    <row r="99" spans="1:8" x14ac:dyDescent="0.25">
      <c r="A99" s="33"/>
      <c r="B99" s="17"/>
      <c r="C99" s="29"/>
      <c r="D99" s="29"/>
      <c r="E99" s="29"/>
      <c r="F99" s="29"/>
      <c r="G99" s="11" t="s">
        <v>616</v>
      </c>
      <c r="H99" s="12">
        <v>18</v>
      </c>
    </row>
    <row r="100" spans="1:8" x14ac:dyDescent="0.25">
      <c r="A100" s="33"/>
      <c r="B100" s="17"/>
      <c r="C100" s="29"/>
      <c r="D100" s="29"/>
      <c r="E100" s="29"/>
      <c r="F100" s="29"/>
      <c r="G100" s="11" t="s">
        <v>615</v>
      </c>
      <c r="H100" s="12">
        <v>18</v>
      </c>
    </row>
    <row r="101" spans="1:8" x14ac:dyDescent="0.25">
      <c r="A101" s="33"/>
      <c r="B101" s="17"/>
      <c r="C101" s="29"/>
      <c r="D101" s="29"/>
      <c r="E101" s="29"/>
      <c r="F101" s="29"/>
      <c r="G101" s="11" t="s">
        <v>614</v>
      </c>
      <c r="H101" s="12">
        <v>4</v>
      </c>
    </row>
    <row r="102" spans="1:8" x14ac:dyDescent="0.25">
      <c r="A102" s="33"/>
      <c r="B102" s="17"/>
      <c r="C102" s="29"/>
      <c r="D102" s="29"/>
      <c r="E102" s="29"/>
      <c r="F102" s="29"/>
      <c r="G102" s="11" t="s">
        <v>607</v>
      </c>
      <c r="H102" s="12">
        <v>6</v>
      </c>
    </row>
    <row r="103" spans="1:8" ht="16.5" thickBot="1" x14ac:dyDescent="0.3">
      <c r="A103" s="33"/>
      <c r="B103" s="17"/>
      <c r="C103" s="30"/>
      <c r="D103" s="30"/>
      <c r="E103" s="30"/>
      <c r="F103" s="30"/>
      <c r="G103" s="21" t="s">
        <v>8</v>
      </c>
      <c r="H103" s="23">
        <f>SUM(H99:H102)</f>
        <v>46</v>
      </c>
    </row>
    <row r="104" spans="1:8" ht="60" customHeight="1" thickBot="1" x14ac:dyDescent="0.3">
      <c r="A104" s="34"/>
      <c r="B104" s="18"/>
      <c r="C104" s="62" t="s">
        <v>622</v>
      </c>
      <c r="D104" s="62"/>
      <c r="E104" s="62"/>
      <c r="F104" s="61"/>
      <c r="G104" s="22"/>
      <c r="H104" s="24"/>
    </row>
    <row r="105" spans="1:8" ht="16.5" customHeight="1" x14ac:dyDescent="0.25">
      <c r="A105" s="32">
        <v>13</v>
      </c>
      <c r="B105" s="16" t="s">
        <v>584</v>
      </c>
      <c r="C105" s="28" t="s">
        <v>621</v>
      </c>
      <c r="D105" s="28" t="s">
        <v>620</v>
      </c>
      <c r="E105" s="28" t="s">
        <v>619</v>
      </c>
      <c r="F105" s="28" t="s">
        <v>618</v>
      </c>
      <c r="G105" s="19" t="s">
        <v>608</v>
      </c>
      <c r="H105" s="20"/>
    </row>
    <row r="106" spans="1:8" x14ac:dyDescent="0.25">
      <c r="A106" s="33"/>
      <c r="B106" s="17"/>
      <c r="C106" s="29"/>
      <c r="D106" s="29"/>
      <c r="E106" s="29"/>
      <c r="F106" s="29"/>
      <c r="G106" s="11" t="s">
        <v>617</v>
      </c>
      <c r="H106" s="12">
        <v>6</v>
      </c>
    </row>
    <row r="107" spans="1:8" x14ac:dyDescent="0.25">
      <c r="A107" s="33"/>
      <c r="B107" s="17"/>
      <c r="C107" s="29"/>
      <c r="D107" s="29"/>
      <c r="E107" s="29"/>
      <c r="F107" s="29"/>
      <c r="G107" s="11" t="s">
        <v>616</v>
      </c>
      <c r="H107" s="12">
        <v>18</v>
      </c>
    </row>
    <row r="108" spans="1:8" x14ac:dyDescent="0.25">
      <c r="A108" s="33"/>
      <c r="B108" s="17"/>
      <c r="C108" s="29"/>
      <c r="D108" s="29"/>
      <c r="E108" s="29"/>
      <c r="F108" s="29"/>
      <c r="G108" s="11" t="s">
        <v>615</v>
      </c>
      <c r="H108" s="12">
        <v>18</v>
      </c>
    </row>
    <row r="109" spans="1:8" x14ac:dyDescent="0.25">
      <c r="A109" s="33"/>
      <c r="B109" s="17"/>
      <c r="C109" s="29"/>
      <c r="D109" s="29"/>
      <c r="E109" s="29"/>
      <c r="F109" s="29"/>
      <c r="G109" s="11" t="s">
        <v>614</v>
      </c>
      <c r="H109" s="12">
        <v>7</v>
      </c>
    </row>
    <row r="110" spans="1:8" ht="16.5" thickBot="1" x14ac:dyDescent="0.3">
      <c r="A110" s="33"/>
      <c r="B110" s="17"/>
      <c r="C110" s="30"/>
      <c r="D110" s="30"/>
      <c r="E110" s="30"/>
      <c r="F110" s="30"/>
      <c r="G110" s="21" t="s">
        <v>8</v>
      </c>
      <c r="H110" s="23">
        <f>SUM(H106:H109)</f>
        <v>49</v>
      </c>
    </row>
    <row r="111" spans="1:8" ht="73.5" customHeight="1" thickBot="1" x14ac:dyDescent="0.3">
      <c r="A111" s="34"/>
      <c r="B111" s="18"/>
      <c r="C111" s="62" t="s">
        <v>613</v>
      </c>
      <c r="D111" s="62"/>
      <c r="E111" s="62"/>
      <c r="F111" s="61"/>
      <c r="G111" s="22"/>
      <c r="H111" s="24"/>
    </row>
    <row r="112" spans="1:8" ht="16.5" customHeight="1" x14ac:dyDescent="0.25">
      <c r="A112" s="32">
        <v>14</v>
      </c>
      <c r="B112" s="16" t="s">
        <v>584</v>
      </c>
      <c r="C112" s="28" t="s">
        <v>612</v>
      </c>
      <c r="D112" s="28" t="s">
        <v>611</v>
      </c>
      <c r="E112" s="28" t="s">
        <v>610</v>
      </c>
      <c r="F112" s="28" t="s">
        <v>609</v>
      </c>
      <c r="G112" s="19" t="s">
        <v>608</v>
      </c>
      <c r="H112" s="20"/>
    </row>
    <row r="113" spans="1:8" x14ac:dyDescent="0.25">
      <c r="A113" s="33"/>
      <c r="B113" s="17"/>
      <c r="C113" s="29"/>
      <c r="D113" s="29"/>
      <c r="E113" s="29"/>
      <c r="F113" s="29"/>
      <c r="G113" s="11" t="s">
        <v>607</v>
      </c>
      <c r="H113" s="12">
        <v>42</v>
      </c>
    </row>
    <row r="114" spans="1:8" ht="77.25" customHeight="1" thickBot="1" x14ac:dyDescent="0.3">
      <c r="A114" s="33"/>
      <c r="B114" s="17"/>
      <c r="C114" s="30"/>
      <c r="D114" s="30"/>
      <c r="E114" s="30"/>
      <c r="F114" s="30"/>
      <c r="G114" s="21" t="s">
        <v>8</v>
      </c>
      <c r="H114" s="23">
        <f>SUM(H113:H113)</f>
        <v>42</v>
      </c>
    </row>
    <row r="115" spans="1:8" ht="57" customHeight="1" thickBot="1" x14ac:dyDescent="0.3">
      <c r="A115" s="34"/>
      <c r="B115" s="18"/>
      <c r="C115" s="62" t="s">
        <v>606</v>
      </c>
      <c r="D115" s="62"/>
      <c r="E115" s="62"/>
      <c r="F115" s="61"/>
      <c r="G115" s="22"/>
      <c r="H115" s="24"/>
    </row>
    <row r="116" spans="1:8" ht="16.5" customHeight="1" x14ac:dyDescent="0.25">
      <c r="A116" s="32">
        <v>15</v>
      </c>
      <c r="B116" s="16" t="s">
        <v>584</v>
      </c>
      <c r="C116" s="28" t="s">
        <v>605</v>
      </c>
      <c r="D116" s="28" t="s">
        <v>604</v>
      </c>
      <c r="E116" s="28" t="s">
        <v>603</v>
      </c>
      <c r="F116" s="28" t="s">
        <v>602</v>
      </c>
      <c r="G116" s="19" t="s">
        <v>601</v>
      </c>
      <c r="H116" s="20"/>
    </row>
    <row r="117" spans="1:8" ht="16.5" thickBot="1" x14ac:dyDescent="0.3">
      <c r="A117" s="33"/>
      <c r="B117" s="17"/>
      <c r="C117" s="29"/>
      <c r="D117" s="29"/>
      <c r="E117" s="29"/>
      <c r="F117" s="29"/>
      <c r="G117" s="11" t="s">
        <v>600</v>
      </c>
      <c r="H117" s="12">
        <v>9</v>
      </c>
    </row>
    <row r="118" spans="1:8" x14ac:dyDescent="0.25">
      <c r="A118" s="33"/>
      <c r="B118" s="17"/>
      <c r="C118" s="29"/>
      <c r="D118" s="29"/>
      <c r="E118" s="29"/>
      <c r="F118" s="29"/>
      <c r="G118" s="19" t="s">
        <v>579</v>
      </c>
      <c r="H118" s="20"/>
    </row>
    <row r="119" spans="1:8" ht="31.5" x14ac:dyDescent="0.25">
      <c r="A119" s="33"/>
      <c r="B119" s="17"/>
      <c r="C119" s="29"/>
      <c r="D119" s="29"/>
      <c r="E119" s="29"/>
      <c r="F119" s="29"/>
      <c r="G119" s="11" t="s">
        <v>578</v>
      </c>
      <c r="H119" s="12">
        <v>15</v>
      </c>
    </row>
    <row r="120" spans="1:8" x14ac:dyDescent="0.25">
      <c r="A120" s="33"/>
      <c r="B120" s="17"/>
      <c r="C120" s="29"/>
      <c r="D120" s="29"/>
      <c r="E120" s="29"/>
      <c r="F120" s="29"/>
      <c r="G120" s="11" t="s">
        <v>577</v>
      </c>
      <c r="H120" s="12">
        <v>24</v>
      </c>
    </row>
    <row r="121" spans="1:8" x14ac:dyDescent="0.25">
      <c r="A121" s="33"/>
      <c r="B121" s="17"/>
      <c r="C121" s="29"/>
      <c r="D121" s="29"/>
      <c r="E121" s="29"/>
      <c r="F121" s="29"/>
      <c r="G121" s="11" t="s">
        <v>599</v>
      </c>
      <c r="H121" s="12">
        <v>40</v>
      </c>
    </row>
    <row r="122" spans="1:8" ht="67.5" customHeight="1" thickBot="1" x14ac:dyDescent="0.3">
      <c r="A122" s="33"/>
      <c r="B122" s="17"/>
      <c r="C122" s="30"/>
      <c r="D122" s="30"/>
      <c r="E122" s="30"/>
      <c r="F122" s="30"/>
      <c r="G122" s="21" t="s">
        <v>8</v>
      </c>
      <c r="H122" s="23">
        <f>SUM(H117:H117,H119:H121)</f>
        <v>88</v>
      </c>
    </row>
    <row r="123" spans="1:8" ht="72.75" customHeight="1" thickBot="1" x14ac:dyDescent="0.3">
      <c r="A123" s="34"/>
      <c r="B123" s="18"/>
      <c r="C123" s="62" t="s">
        <v>598</v>
      </c>
      <c r="D123" s="62"/>
      <c r="E123" s="62"/>
      <c r="F123" s="61"/>
      <c r="G123" s="22"/>
      <c r="H123" s="24"/>
    </row>
    <row r="124" spans="1:8" x14ac:dyDescent="0.25">
      <c r="A124" s="32">
        <v>16</v>
      </c>
      <c r="B124" s="16" t="s">
        <v>584</v>
      </c>
      <c r="C124" s="28" t="s">
        <v>597</v>
      </c>
      <c r="D124" s="28" t="s">
        <v>596</v>
      </c>
      <c r="E124" s="28" t="s">
        <v>595</v>
      </c>
      <c r="F124" s="28" t="s">
        <v>594</v>
      </c>
      <c r="G124" s="19" t="s">
        <v>579</v>
      </c>
      <c r="H124" s="20"/>
    </row>
    <row r="125" spans="1:8" x14ac:dyDescent="0.25">
      <c r="A125" s="33"/>
      <c r="B125" s="17"/>
      <c r="C125" s="29"/>
      <c r="D125" s="29"/>
      <c r="E125" s="29"/>
      <c r="F125" s="29"/>
      <c r="G125" s="11" t="s">
        <v>576</v>
      </c>
      <c r="H125" s="12">
        <v>18</v>
      </c>
    </row>
    <row r="126" spans="1:8" x14ac:dyDescent="0.25">
      <c r="A126" s="33"/>
      <c r="B126" s="17"/>
      <c r="C126" s="29"/>
      <c r="D126" s="29"/>
      <c r="E126" s="29"/>
      <c r="F126" s="29"/>
      <c r="G126" s="11" t="s">
        <v>575</v>
      </c>
      <c r="H126" s="12">
        <v>18</v>
      </c>
    </row>
    <row r="127" spans="1:8" ht="16.5" thickBot="1" x14ac:dyDescent="0.3">
      <c r="A127" s="33"/>
      <c r="B127" s="17"/>
      <c r="C127" s="29"/>
      <c r="D127" s="29"/>
      <c r="E127" s="29"/>
      <c r="F127" s="29"/>
      <c r="G127" s="11" t="s">
        <v>586</v>
      </c>
      <c r="H127" s="12">
        <v>18</v>
      </c>
    </row>
    <row r="128" spans="1:8" x14ac:dyDescent="0.25">
      <c r="A128" s="33"/>
      <c r="B128" s="17"/>
      <c r="C128" s="29"/>
      <c r="D128" s="29"/>
      <c r="E128" s="29"/>
      <c r="F128" s="29"/>
      <c r="G128" s="19" t="s">
        <v>593</v>
      </c>
      <c r="H128" s="20"/>
    </row>
    <row r="129" spans="1:8" x14ac:dyDescent="0.25">
      <c r="A129" s="33"/>
      <c r="B129" s="17"/>
      <c r="C129" s="29"/>
      <c r="D129" s="29"/>
      <c r="E129" s="29"/>
      <c r="F129" s="29"/>
      <c r="G129" s="11" t="s">
        <v>592</v>
      </c>
      <c r="H129" s="12">
        <v>5</v>
      </c>
    </row>
    <row r="130" spans="1:8" ht="16.149999999999999" customHeight="1" thickBot="1" x14ac:dyDescent="0.3">
      <c r="A130" s="33"/>
      <c r="B130" s="17"/>
      <c r="C130" s="30"/>
      <c r="D130" s="30"/>
      <c r="E130" s="30"/>
      <c r="F130" s="30"/>
      <c r="G130" s="21" t="s">
        <v>8</v>
      </c>
      <c r="H130" s="23">
        <f>SUM(H125:H127,H129:H129)</f>
        <v>59</v>
      </c>
    </row>
    <row r="131" spans="1:8" ht="90.75" customHeight="1" thickBot="1" x14ac:dyDescent="0.3">
      <c r="A131" s="34"/>
      <c r="B131" s="18"/>
      <c r="C131" s="62" t="s">
        <v>591</v>
      </c>
      <c r="D131" s="62"/>
      <c r="E131" s="62"/>
      <c r="F131" s="61"/>
      <c r="G131" s="22"/>
      <c r="H131" s="24"/>
    </row>
    <row r="132" spans="1:8" ht="16.5" customHeight="1" x14ac:dyDescent="0.25">
      <c r="A132" s="32">
        <v>17</v>
      </c>
      <c r="B132" s="16" t="s">
        <v>584</v>
      </c>
      <c r="C132" s="28" t="s">
        <v>590</v>
      </c>
      <c r="D132" s="28" t="s">
        <v>589</v>
      </c>
      <c r="E132" s="28" t="s">
        <v>588</v>
      </c>
      <c r="F132" s="28" t="s">
        <v>587</v>
      </c>
      <c r="G132" s="19" t="s">
        <v>579</v>
      </c>
      <c r="H132" s="20"/>
    </row>
    <row r="133" spans="1:8" x14ac:dyDescent="0.25">
      <c r="A133" s="33"/>
      <c r="B133" s="17"/>
      <c r="C133" s="29"/>
      <c r="D133" s="29"/>
      <c r="E133" s="29"/>
      <c r="F133" s="29"/>
      <c r="G133" s="11" t="s">
        <v>576</v>
      </c>
      <c r="H133" s="12">
        <v>18</v>
      </c>
    </row>
    <row r="134" spans="1:8" x14ac:dyDescent="0.25">
      <c r="A134" s="33"/>
      <c r="B134" s="17"/>
      <c r="C134" s="29"/>
      <c r="D134" s="29"/>
      <c r="E134" s="29"/>
      <c r="F134" s="29"/>
      <c r="G134" s="11" t="s">
        <v>575</v>
      </c>
      <c r="H134" s="12">
        <v>18</v>
      </c>
    </row>
    <row r="135" spans="1:8" x14ac:dyDescent="0.25">
      <c r="A135" s="33"/>
      <c r="B135" s="17"/>
      <c r="C135" s="29"/>
      <c r="D135" s="29"/>
      <c r="E135" s="29"/>
      <c r="F135" s="29"/>
      <c r="G135" s="11" t="s">
        <v>586</v>
      </c>
      <c r="H135" s="12">
        <v>5</v>
      </c>
    </row>
    <row r="136" spans="1:8" ht="134.25" customHeight="1" thickBot="1" x14ac:dyDescent="0.3">
      <c r="A136" s="33"/>
      <c r="B136" s="17"/>
      <c r="C136" s="30"/>
      <c r="D136" s="30"/>
      <c r="E136" s="30"/>
      <c r="F136" s="30"/>
      <c r="G136" s="21" t="s">
        <v>8</v>
      </c>
      <c r="H136" s="23">
        <f>SUM(H133:H135)</f>
        <v>41</v>
      </c>
    </row>
    <row r="137" spans="1:8" ht="54.75" customHeight="1" thickBot="1" x14ac:dyDescent="0.3">
      <c r="A137" s="34"/>
      <c r="B137" s="18"/>
      <c r="C137" s="62" t="s">
        <v>585</v>
      </c>
      <c r="D137" s="62"/>
      <c r="E137" s="62"/>
      <c r="F137" s="61"/>
      <c r="G137" s="22"/>
      <c r="H137" s="24"/>
    </row>
    <row r="138" spans="1:8" ht="16.5" customHeight="1" x14ac:dyDescent="0.25">
      <c r="A138" s="32">
        <v>18</v>
      </c>
      <c r="B138" s="16" t="s">
        <v>584</v>
      </c>
      <c r="C138" s="28" t="s">
        <v>583</v>
      </c>
      <c r="D138" s="28" t="s">
        <v>582</v>
      </c>
      <c r="E138" s="66" t="s">
        <v>581</v>
      </c>
      <c r="F138" s="28" t="s">
        <v>580</v>
      </c>
      <c r="G138" s="19" t="s">
        <v>579</v>
      </c>
      <c r="H138" s="20"/>
    </row>
    <row r="139" spans="1:8" ht="31.5" x14ac:dyDescent="0.25">
      <c r="A139" s="33"/>
      <c r="B139" s="17"/>
      <c r="C139" s="29"/>
      <c r="D139" s="29"/>
      <c r="E139" s="64"/>
      <c r="F139" s="29"/>
      <c r="G139" s="11" t="s">
        <v>578</v>
      </c>
      <c r="H139" s="12">
        <v>6</v>
      </c>
    </row>
    <row r="140" spans="1:8" ht="18.75" customHeight="1" x14ac:dyDescent="0.25">
      <c r="A140" s="33"/>
      <c r="B140" s="17"/>
      <c r="C140" s="29"/>
      <c r="D140" s="29"/>
      <c r="E140" s="64"/>
      <c r="F140" s="29"/>
      <c r="G140" s="65" t="s">
        <v>577</v>
      </c>
      <c r="H140" s="12">
        <v>12</v>
      </c>
    </row>
    <row r="141" spans="1:8" ht="18.75" customHeight="1" x14ac:dyDescent="0.25">
      <c r="A141" s="33"/>
      <c r="B141" s="17"/>
      <c r="C141" s="29"/>
      <c r="D141" s="29"/>
      <c r="E141" s="64"/>
      <c r="F141" s="29"/>
      <c r="G141" s="11" t="s">
        <v>576</v>
      </c>
      <c r="H141" s="12">
        <v>18</v>
      </c>
    </row>
    <row r="142" spans="1:8" x14ac:dyDescent="0.25">
      <c r="A142" s="33"/>
      <c r="B142" s="17"/>
      <c r="C142" s="29"/>
      <c r="D142" s="29"/>
      <c r="E142" s="64"/>
      <c r="F142" s="29"/>
      <c r="G142" s="11" t="s">
        <v>575</v>
      </c>
      <c r="H142" s="12">
        <v>18</v>
      </c>
    </row>
    <row r="143" spans="1:8" ht="16.5" thickBot="1" x14ac:dyDescent="0.3">
      <c r="A143" s="33"/>
      <c r="B143" s="17"/>
      <c r="C143" s="30"/>
      <c r="D143" s="30"/>
      <c r="E143" s="63"/>
      <c r="F143" s="30"/>
      <c r="G143" s="21" t="s">
        <v>8</v>
      </c>
      <c r="H143" s="23">
        <f>SUM(H139:H142)</f>
        <v>54</v>
      </c>
    </row>
    <row r="144" spans="1:8" ht="75" customHeight="1" thickBot="1" x14ac:dyDescent="0.3">
      <c r="A144" s="34"/>
      <c r="B144" s="18"/>
      <c r="C144" s="62" t="s">
        <v>574</v>
      </c>
      <c r="D144" s="62"/>
      <c r="E144" s="62"/>
      <c r="F144" s="61"/>
      <c r="G144" s="22"/>
      <c r="H144" s="24"/>
    </row>
    <row r="145" spans="1:8" ht="16.5" thickBot="1" x14ac:dyDescent="0.3">
      <c r="A145" s="48" t="s">
        <v>102</v>
      </c>
      <c r="B145" s="47"/>
      <c r="C145" s="47"/>
      <c r="D145" s="47"/>
      <c r="E145" s="46"/>
      <c r="F145" s="38">
        <f>H143+H136+H130+H122+H114+H110+H103+H96+H88+H77+H64+H56+H48+H43+H36+H19+H13+H6</f>
        <v>1352</v>
      </c>
      <c r="G145" s="39"/>
      <c r="H145" s="40"/>
    </row>
    <row r="146" spans="1:8" ht="118.5" customHeight="1" thickBot="1" x14ac:dyDescent="0.3">
      <c r="A146" s="41" t="s">
        <v>9</v>
      </c>
      <c r="B146" s="42"/>
      <c r="C146" s="55" t="s">
        <v>573</v>
      </c>
      <c r="D146" s="54"/>
      <c r="E146" s="54"/>
      <c r="F146" s="53"/>
      <c r="G146" s="14" t="s">
        <v>572</v>
      </c>
      <c r="H146" s="15" t="s">
        <v>97</v>
      </c>
    </row>
    <row r="147" spans="1:8" ht="150.75" customHeight="1" thickBot="1" x14ac:dyDescent="0.3">
      <c r="A147" s="41" t="s">
        <v>9</v>
      </c>
      <c r="B147" s="42"/>
      <c r="C147" s="55" t="s">
        <v>571</v>
      </c>
      <c r="D147" s="54"/>
      <c r="E147" s="54"/>
      <c r="F147" s="53"/>
      <c r="G147" s="14" t="s">
        <v>570</v>
      </c>
      <c r="H147" s="15" t="s">
        <v>103</v>
      </c>
    </row>
    <row r="148" spans="1:8" ht="120" customHeight="1" thickBot="1" x14ac:dyDescent="0.3">
      <c r="A148" s="41" t="s">
        <v>9</v>
      </c>
      <c r="B148" s="42"/>
      <c r="C148" s="55" t="s">
        <v>569</v>
      </c>
      <c r="D148" s="54"/>
      <c r="E148" s="54"/>
      <c r="F148" s="53"/>
      <c r="G148" s="51" t="s">
        <v>568</v>
      </c>
      <c r="H148" s="15" t="s">
        <v>567</v>
      </c>
    </row>
  </sheetData>
  <sheetProtection algorithmName="SHA-512" hashValue="7o6x8jx6vcN82d3nW8SIubgyyROj7vZ2vQf1VSK3jcfPakgkRjLRP2uB3veZBn0l+NgsyW+lBTC+tu0XNKWmnQ==" saltValue="72O1ZfaNPAvNuXEhflB6Dg==" spinCount="100000" sheet="1" formatCells="0" formatColumns="0" formatRows="0" insertColumns="0" insertRows="0" deleteRows="0" autoFilter="0" pivotTables="0"/>
  <autoFilter ref="A1:H484" xr:uid="{00000000-0009-0000-0000-000000000000}"/>
  <mergeCells count="204">
    <mergeCell ref="B98:B104"/>
    <mergeCell ref="G98:H98"/>
    <mergeCell ref="G103:G104"/>
    <mergeCell ref="H103:H104"/>
    <mergeCell ref="C104:F104"/>
    <mergeCell ref="G105:H105"/>
    <mergeCell ref="B105:B111"/>
    <mergeCell ref="G79:H79"/>
    <mergeCell ref="G81:H81"/>
    <mergeCell ref="G85:H85"/>
    <mergeCell ref="G88:G89"/>
    <mergeCell ref="H88:H89"/>
    <mergeCell ref="C89:F89"/>
    <mergeCell ref="G90:H90"/>
    <mergeCell ref="G94:H94"/>
    <mergeCell ref="G96:G97"/>
    <mergeCell ref="C66:C77"/>
    <mergeCell ref="D66:D77"/>
    <mergeCell ref="E66:E77"/>
    <mergeCell ref="F66:F77"/>
    <mergeCell ref="B79:B89"/>
    <mergeCell ref="B90:B97"/>
    <mergeCell ref="C97:F97"/>
    <mergeCell ref="C79:C88"/>
    <mergeCell ref="D79:D88"/>
    <mergeCell ref="E58:E64"/>
    <mergeCell ref="F58:F64"/>
    <mergeCell ref="B66:B78"/>
    <mergeCell ref="G66:H66"/>
    <mergeCell ref="G68:H68"/>
    <mergeCell ref="G71:H71"/>
    <mergeCell ref="G74:H74"/>
    <mergeCell ref="G77:G78"/>
    <mergeCell ref="H77:H78"/>
    <mergeCell ref="C78:F78"/>
    <mergeCell ref="E50:E56"/>
    <mergeCell ref="F50:F56"/>
    <mergeCell ref="B58:B65"/>
    <mergeCell ref="G58:H58"/>
    <mergeCell ref="G62:H62"/>
    <mergeCell ref="G64:G65"/>
    <mergeCell ref="H64:H65"/>
    <mergeCell ref="C65:F65"/>
    <mergeCell ref="C58:C64"/>
    <mergeCell ref="D58:D64"/>
    <mergeCell ref="E45:E48"/>
    <mergeCell ref="F45:F48"/>
    <mergeCell ref="B50:B57"/>
    <mergeCell ref="G50:H50"/>
    <mergeCell ref="G54:H54"/>
    <mergeCell ref="G56:G57"/>
    <mergeCell ref="H56:H57"/>
    <mergeCell ref="C57:F57"/>
    <mergeCell ref="C50:C56"/>
    <mergeCell ref="D50:D56"/>
    <mergeCell ref="D38:D43"/>
    <mergeCell ref="E38:E43"/>
    <mergeCell ref="F38:F43"/>
    <mergeCell ref="B45:B49"/>
    <mergeCell ref="G45:H45"/>
    <mergeCell ref="G48:G49"/>
    <mergeCell ref="H48:H49"/>
    <mergeCell ref="C49:F49"/>
    <mergeCell ref="C45:C48"/>
    <mergeCell ref="D45:D48"/>
    <mergeCell ref="C21:C36"/>
    <mergeCell ref="D21:D36"/>
    <mergeCell ref="E21:E36"/>
    <mergeCell ref="F21:F36"/>
    <mergeCell ref="B38:B44"/>
    <mergeCell ref="G38:H38"/>
    <mergeCell ref="G43:G44"/>
    <mergeCell ref="H43:H44"/>
    <mergeCell ref="C44:F44"/>
    <mergeCell ref="C38:C43"/>
    <mergeCell ref="A79:A89"/>
    <mergeCell ref="B21:B37"/>
    <mergeCell ref="G21:H21"/>
    <mergeCell ref="G24:H24"/>
    <mergeCell ref="G26:H26"/>
    <mergeCell ref="G30:H30"/>
    <mergeCell ref="G34:H34"/>
    <mergeCell ref="G36:G37"/>
    <mergeCell ref="H36:H37"/>
    <mergeCell ref="C37:F37"/>
    <mergeCell ref="A21:A37"/>
    <mergeCell ref="A38:A44"/>
    <mergeCell ref="A45:A49"/>
    <mergeCell ref="A50:A57"/>
    <mergeCell ref="A58:A65"/>
    <mergeCell ref="A66:A78"/>
    <mergeCell ref="A105:A111"/>
    <mergeCell ref="A112:A115"/>
    <mergeCell ref="A116:A123"/>
    <mergeCell ref="A124:A131"/>
    <mergeCell ref="A132:A137"/>
    <mergeCell ref="A2:A7"/>
    <mergeCell ref="A8:A14"/>
    <mergeCell ref="A15:A20"/>
    <mergeCell ref="A90:A97"/>
    <mergeCell ref="A98:A104"/>
    <mergeCell ref="B2:B7"/>
    <mergeCell ref="G2:H2"/>
    <mergeCell ref="G6:G7"/>
    <mergeCell ref="H6:H7"/>
    <mergeCell ref="C7:F7"/>
    <mergeCell ref="C2:C6"/>
    <mergeCell ref="D2:D6"/>
    <mergeCell ref="E2:E6"/>
    <mergeCell ref="F2:F6"/>
    <mergeCell ref="G8:H8"/>
    <mergeCell ref="G11:H11"/>
    <mergeCell ref="G13:G14"/>
    <mergeCell ref="H13:H14"/>
    <mergeCell ref="C14:F14"/>
    <mergeCell ref="C8:C13"/>
    <mergeCell ref="D8:D13"/>
    <mergeCell ref="E8:E13"/>
    <mergeCell ref="F8:F13"/>
    <mergeCell ref="C20:F20"/>
    <mergeCell ref="C15:C19"/>
    <mergeCell ref="D15:D19"/>
    <mergeCell ref="E15:E19"/>
    <mergeCell ref="F15:F19"/>
    <mergeCell ref="B8:B14"/>
    <mergeCell ref="G128:H128"/>
    <mergeCell ref="G130:G131"/>
    <mergeCell ref="A147:B147"/>
    <mergeCell ref="C147:F147"/>
    <mergeCell ref="B124:B131"/>
    <mergeCell ref="B15:B20"/>
    <mergeCell ref="G15:H15"/>
    <mergeCell ref="G17:H17"/>
    <mergeCell ref="G19:G20"/>
    <mergeCell ref="H19:H20"/>
    <mergeCell ref="B116:B123"/>
    <mergeCell ref="G116:H116"/>
    <mergeCell ref="G118:H118"/>
    <mergeCell ref="G122:G123"/>
    <mergeCell ref="H122:H123"/>
    <mergeCell ref="C123:F123"/>
    <mergeCell ref="A148:B148"/>
    <mergeCell ref="C148:F148"/>
    <mergeCell ref="A145:E145"/>
    <mergeCell ref="F145:H145"/>
    <mergeCell ref="A146:B146"/>
    <mergeCell ref="C146:F146"/>
    <mergeCell ref="D138:D143"/>
    <mergeCell ref="E138:E143"/>
    <mergeCell ref="F138:F143"/>
    <mergeCell ref="B112:B115"/>
    <mergeCell ref="G112:H112"/>
    <mergeCell ref="G114:G115"/>
    <mergeCell ref="H114:H115"/>
    <mergeCell ref="C115:F115"/>
    <mergeCell ref="H136:H137"/>
    <mergeCell ref="C137:F137"/>
    <mergeCell ref="C144:F144"/>
    <mergeCell ref="C124:C130"/>
    <mergeCell ref="D124:D130"/>
    <mergeCell ref="E124:E130"/>
    <mergeCell ref="F124:F130"/>
    <mergeCell ref="C132:C136"/>
    <mergeCell ref="D132:D136"/>
    <mergeCell ref="E132:E136"/>
    <mergeCell ref="F132:F136"/>
    <mergeCell ref="C138:C143"/>
    <mergeCell ref="G136:G137"/>
    <mergeCell ref="H130:H131"/>
    <mergeCell ref="C131:F131"/>
    <mergeCell ref="B132:B137"/>
    <mergeCell ref="G132:H132"/>
    <mergeCell ref="A138:A144"/>
    <mergeCell ref="B138:B144"/>
    <mergeCell ref="G138:H138"/>
    <mergeCell ref="G143:G144"/>
    <mergeCell ref="H143:H144"/>
    <mergeCell ref="F90:F96"/>
    <mergeCell ref="C98:C103"/>
    <mergeCell ref="D98:D103"/>
    <mergeCell ref="E98:E103"/>
    <mergeCell ref="F98:F103"/>
    <mergeCell ref="G124:H124"/>
    <mergeCell ref="H96:H97"/>
    <mergeCell ref="G110:G111"/>
    <mergeCell ref="H110:H111"/>
    <mergeCell ref="C116:C122"/>
    <mergeCell ref="D116:D122"/>
    <mergeCell ref="E116:E122"/>
    <mergeCell ref="F116:F122"/>
    <mergeCell ref="C111:F111"/>
    <mergeCell ref="E79:E88"/>
    <mergeCell ref="F79:F88"/>
    <mergeCell ref="C90:C96"/>
    <mergeCell ref="D90:D96"/>
    <mergeCell ref="E90:E96"/>
    <mergeCell ref="C105:C110"/>
    <mergeCell ref="D105:D110"/>
    <mergeCell ref="E105:E110"/>
    <mergeCell ref="F105:F110"/>
    <mergeCell ref="C112:C114"/>
    <mergeCell ref="D112:D114"/>
    <mergeCell ref="E112:E114"/>
    <mergeCell ref="F112:F1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6</vt:i4>
      </vt:variant>
    </vt:vector>
  </HeadingPairs>
  <TitlesOfParts>
    <vt:vector size="6" baseType="lpstr">
      <vt:lpstr>6.2</vt:lpstr>
      <vt:lpstr>6.3</vt:lpstr>
      <vt:lpstr>6.4.1</vt:lpstr>
      <vt:lpstr>6.4.2</vt:lpstr>
      <vt:lpstr>6.4.3</vt:lpstr>
      <vt:lpstr>6.4.4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2025-07-24T10:10:33Z</dcterms:modified>
</cp:coreProperties>
</file>