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Rendészet\Közszolgálati technikus\"/>
    </mc:Choice>
  </mc:AlternateContent>
  <xr:revisionPtr revIDLastSave="0" documentId="8_{4DE5E5CA-DC60-40BA-B895-C75666C87FF3}"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4" r:id="rId2"/>
    <sheet name="6.4.1" sheetId="3" r:id="rId3"/>
    <sheet name="6.4.2" sheetId="2" r:id="rId4"/>
  </sheets>
  <definedNames>
    <definedName name="_xlnm._FilterDatabase" localSheetId="0" hidden="1">'6.2'!$A$1:$H$404</definedName>
    <definedName name="_xlnm._FilterDatabase" localSheetId="1" hidden="1">'6.3'!$A$1:$H$415</definedName>
    <definedName name="_xlnm._FilterDatabase" localSheetId="2" hidden="1">'6.4.1'!$A$1:$H$375</definedName>
    <definedName name="_xlnm._FilterDatabase" localSheetId="3" hidden="1">'6.4.2'!$A$1:$H$398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4" l="1"/>
  <c r="H9" i="4"/>
  <c r="H13" i="4"/>
  <c r="H17" i="4"/>
  <c r="H21" i="4"/>
  <c r="H50" i="4"/>
  <c r="H60" i="4"/>
  <c r="H66" i="4"/>
  <c r="H71" i="4"/>
  <c r="H75" i="4"/>
  <c r="F77" i="4"/>
  <c r="H23" i="3" l="1"/>
  <c r="H29" i="3"/>
  <c r="H34" i="3"/>
  <c r="F36" i="3" s="1"/>
  <c r="H11" i="2" l="1"/>
  <c r="H17" i="2"/>
  <c r="H24" i="2"/>
  <c r="H58" i="2"/>
  <c r="F60" i="2" s="1"/>
  <c r="H64" i="1" l="1"/>
  <c r="H60" i="1"/>
  <c r="H52" i="1"/>
  <c r="H33" i="1"/>
  <c r="H14" i="1"/>
  <c r="H27" i="1"/>
  <c r="H56" i="1"/>
  <c r="H6" i="1"/>
  <c r="F66" i="1" l="1"/>
</calcChain>
</file>

<file path=xl/sharedStrings.xml><?xml version="1.0" encoding="utf-8"?>
<sst xmlns="http://schemas.openxmlformats.org/spreadsheetml/2006/main" count="429" uniqueCount="307">
  <si>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</si>
  <si>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</si>
  <si>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</si>
  <si>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</si>
  <si>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</si>
  <si>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</si>
  <si>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</si>
  <si>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</si>
  <si>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</si>
  <si>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</si>
  <si>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Összehasonlítja a közszolgálat főbb ágait azok jogi szabályozói és az államszervezetben elfoglalt helyük alapján.</t>
  </si>
  <si>
    <t>Értékként tekint Magyarország alkotmányos és jogi berendezkedésére.</t>
  </si>
  <si>
    <t>Önállóan megnevezi a közszolgálati ágakat, állami feladatokat, alkotmányos elveket, a rendvédelmi szerveket és főbb feladataikat.</t>
  </si>
  <si>
    <t>Alapszinten ismeri Magyarország államszervezetét, a főbb államhatalmi ágakat.
Ismeri a főbb állami feladatokat.
Alapszinten ismeri a jog alapfogalmait (jogi norma, jogszabály, jogforrás, jogszabályi hierarchia, jogalkotás) és az alkotmányos alapelveket.
Azonosítja az egyes rendvédelmi szerveket és főbb feladataikat.
Ismeri a közszolgálat főbb jogi szabályozóit.</t>
  </si>
  <si>
    <t>Kapott feladatainak végrehajtása során, a hierarchikus szervezetekre jellemző alá-fölérendeltségi szabályok szerint működik együtt a szervezet tagjaival.</t>
  </si>
  <si>
    <t>Felelősséget vállal a saját önálló, illetve a társakkal együttműködésben végzett munkájáért.</t>
  </si>
  <si>
    <t>Írásban és szóban kommunikál, a kialakult konfliktushelyzetet hatásosan kezeli.</t>
  </si>
  <si>
    <t>Azonosítja a kommunikációs partner érzelmi állapotát és az ahhoz társuló esetleges konfliktushelyzetet.</t>
  </si>
  <si>
    <t>Törekszik az esetleges kommunikációs zavarok feloldására.</t>
  </si>
  <si>
    <t>Felelősséget vállal a kijelentéseiért.</t>
  </si>
  <si>
    <t>Metakommunikációján belül a testbeszédét verbális kommunikációjához tudatosan igazítja.</t>
  </si>
  <si>
    <t>Érti a testbeszéd jeleit, alapszinten alkalmazza a metakommunikációs eszközöket.</t>
  </si>
  <si>
    <t>Figyelemmel kíséri a kommunikáció menetét, törekszik az eredményes befejezésre.</t>
  </si>
  <si>
    <t>Korrigálja a metakommunikációs hibákat.
Felelősséget vállal a nonverbális kommunikációjáért.</t>
  </si>
  <si>
    <t>Indulatait kontrollálva, előnyben részesíti az asszertív kommunikációt.</t>
  </si>
  <si>
    <t>Megismeri önmagát és az egyes személyiségtípusokat.
Viselkedési jellemzőik alapján beazonosítja az egyes személyiségtípusokat.
Alapszinten érti az asszertivitás fogalmát, kommunikációs technikáit.</t>
  </si>
  <si>
    <t>Előítéletektől mentesen kommunikál.
Önuralmát megőrzi a kommunikációs folyamatban.</t>
  </si>
  <si>
    <t>Érzelmi állapotának változásait felügyeli.
Kiáll a céljai és véleménye mellett.
Korrigálja kommunikációs hibáit.</t>
  </si>
  <si>
    <t>Vezényszóra különböző alaki mozgásformákat mutat be egyénileg és kötelékben.</t>
  </si>
  <si>
    <t>Tudatosan tervezi és fejleszti fizikai állóképességét.</t>
  </si>
  <si>
    <t>A megismert önvédelmi fogásokkal megvédi saját testi épségét.</t>
  </si>
  <si>
    <t>Alapszinten ismeri az alapvető önvédelmi technikákat (esések, gurulások, dobások).</t>
  </si>
  <si>
    <t>Tudatosan alkalmazza önvédelmi helyzetekben a tanultakat.</t>
  </si>
  <si>
    <t>Utasítás alapján vagy segítséggel végrehajtja a kért önvédelmi gyakorlatot.</t>
  </si>
  <si>
    <t>Közszolgálati alapismeretek</t>
  </si>
  <si>
    <t>A magyar államszervezet és a közszolgálat rendszere</t>
  </si>
  <si>
    <t>A rendvédelem története, szervei és feladatrendszere</t>
  </si>
  <si>
    <t>Jogi alapismeretek</t>
  </si>
  <si>
    <t>Általános szolgálati ismeretek</t>
  </si>
  <si>
    <t>Kommunikációs ismeretek</t>
  </si>
  <si>
    <t>Személyközi kommunikáció</t>
  </si>
  <si>
    <t>Kommunikáció konfliktushelyzetben</t>
  </si>
  <si>
    <t xml:space="preserve">Kommunikációs gyakorlatok </t>
  </si>
  <si>
    <t>A nyelvi agresszió kezelési formái</t>
  </si>
  <si>
    <t>Stresszkezelés, ventilláció</t>
  </si>
  <si>
    <t xml:space="preserve">Pszichológiai, szociológiai és kriminológiai alapismeretek </t>
  </si>
  <si>
    <t>Szociológiai ismeretek</t>
  </si>
  <si>
    <t>Szociálpszichológiai alapismeretek</t>
  </si>
  <si>
    <t>Előítélet, attitűd, multikulturális ismeretek</t>
  </si>
  <si>
    <t>Antiszociális magatartás, deviancia</t>
  </si>
  <si>
    <t>Asszertív és agresszív magatartásformák</t>
  </si>
  <si>
    <t>A kriminológia és a bűnözés, a kriminális személyiség</t>
  </si>
  <si>
    <t>Áldozattan</t>
  </si>
  <si>
    <t>A megjelenés, mint az önkifejezés eszköze</t>
  </si>
  <si>
    <t>Szókincsfejlesztés</t>
  </si>
  <si>
    <t>Beszédtechnikai gyakorlatok</t>
  </si>
  <si>
    <t>Nyelvművelés, nyelvhelyesség</t>
  </si>
  <si>
    <t>Helyesírási készség fejlesztése</t>
  </si>
  <si>
    <t>Fogyatékkal élőkkel való kommunikáció</t>
  </si>
  <si>
    <t>Kommunikáció korlátozott nyelvi kód esetében</t>
  </si>
  <si>
    <t>Kommunikáció az áldozatokkal</t>
  </si>
  <si>
    <t>Kommunikáció a munkahelyen</t>
  </si>
  <si>
    <t>Jelenlét a közösségi médiában</t>
  </si>
  <si>
    <t>Tájékozódás a hírek, álhírek világában</t>
  </si>
  <si>
    <t>Személyiségfejlődés</t>
  </si>
  <si>
    <t>Speciális testnevelés és önvédelem</t>
  </si>
  <si>
    <t>Fizikai állóképesség fejlesztés</t>
  </si>
  <si>
    <t>Önvédelem</t>
  </si>
  <si>
    <r>
      <t xml:space="preserve">időkeret: </t>
    </r>
    <r>
      <rPr>
        <sz val="11"/>
        <color theme="1"/>
        <rFont val="Franklin Gothic Book"/>
        <family val="2"/>
        <charset val="238"/>
      </rPr>
      <t>60 perc</t>
    </r>
  </si>
  <si>
    <r>
      <t xml:space="preserve">Kapcsolódó tananyagegységek: 
</t>
    </r>
    <r>
      <rPr>
        <sz val="11"/>
        <color theme="1"/>
        <rFont val="Franklin Gothic Book"/>
        <family val="2"/>
        <charset val="238"/>
      </rPr>
      <t>"A"</t>
    </r>
  </si>
  <si>
    <r>
      <t xml:space="preserve">Kapcsolódó tananyagegységek: 
</t>
    </r>
    <r>
      <rPr>
        <sz val="11"/>
        <color theme="1"/>
        <rFont val="Franklin Gothic Book"/>
        <family val="2"/>
        <charset val="238"/>
      </rPr>
      <t xml:space="preserve">"A" </t>
    </r>
  </si>
  <si>
    <r>
      <t xml:space="preserve">A tananyagelemek és a deszkriptorok projektszemléletű kapcsolódása: 
</t>
    </r>
    <r>
      <rPr>
        <sz val="11"/>
        <color theme="1"/>
        <rFont val="Franklin Gothic Book"/>
        <family val="2"/>
        <charset val="238"/>
      </rPr>
      <t>A tanuló tudatosan tervezi és fejleszti fizikai állóképességét, miközben megismeri az állóképesség összetevőit és a hatékony fejlesztési módszereket. Az egészséges életmód alapelveit is elsajátítja, amelyeket mindennapi tevékenységeiben követ. Elkötelezett az állóképessége folyamatos javítása mellett, és fegyelmezetten betartja az ezzel kapcsolatos utasításokat és szabályokat, figyelembe véve saját életkori sajátosságait. A rendszeres fizikai aktivitás és az egészségtudatos életmód kialakítása nemcsak testi erőnlétét növeli, hanem hozzájárul mentális jóllétéhez is. Ezáltal felkészültebbé válik a szakmai kihívásokra és a mindennapi élet feladataira.</t>
    </r>
  </si>
  <si>
    <r>
      <t xml:space="preserve">A tananyagelemek és a deszkriptorok projektszemléletű kapcsolódása: 
</t>
    </r>
    <r>
      <rPr>
        <sz val="11"/>
        <color theme="1"/>
        <rFont val="Franklin Gothic Book"/>
        <family val="2"/>
        <charset val="238"/>
      </rPr>
      <t>A tantárgy tanulása során a tanuló képessé válik saját maga és mások alapvető védelmére, jogtalan támadások alapszintű kivédésére. Megismeri és elsajátítja az önvédelem alapvető technikáit, mint az esések, gurulások és dobások, amelyeket tudatosan és hatékonyan képes alkalmazni valós helyzetekben. Utasítások alapján vagy segítséggel végrehajtja az önvédelmi gyakorlatokat, ezáltal fejlesztve mozgáskoordinációját és helyzetfelismerő képességét. Az elsajátított technikák hozzájárulnak személyes testi épségének megóvásához, valamint növelik a veszélyhelyzetekben való gyors és megfelelő reakciókészségét. Ezáltal a tanuló magabiztosabbá válik, és képes felelősségteljesen kezelni váratlan, stresszes helyzeteket is.</t>
    </r>
  </si>
  <si>
    <t>Ismeri a hierarchia fogalmát, céljait. Átlátja a hierarchikus szervezetek jellemző felépítését, a szolgálati érintkezés és a szolgálati út lényegi jellemzőit.
Tisztában van az állam, mint foglalkoztató szolgálatellátásra vonatkozó speciális elvárásaival (szolgálati kötelezettségek, korlátozott jogok).
Alkalmazói szinten ismeri az udvariassági szabályokat.</t>
  </si>
  <si>
    <t>Elkötelezett a szervezeti célok iránt.
Kész az együttműködésre munkatársaival, más állami szervekkel.</t>
  </si>
  <si>
    <t>Ismeri a rendvédelmi szerveknél elvárt alapvető alaki és tiszteletadási előírásokat.
Alkalmazói szinten ismeri a raj és kötelék mozgásformákat.</t>
  </si>
  <si>
    <t>Feltétel nélkül elfogadja az utasítások alapján történő mozgásváltoztatást.
Törekszik az összhang létrejöttére és fennmaradására.</t>
  </si>
  <si>
    <t>Önállóan képes az alaki előírásoknak megfelelő megjelenésre és tiszteletadásra.
Társaival együttműködve, utasítás alapján képes az előírásszerű mozgásra.</t>
  </si>
  <si>
    <t>Ismeri a fizikai állóképesség összetevőit és fejlesztésének módszereit.
Ismeri az egészséges életmód jellemzőit.</t>
  </si>
  <si>
    <t>Elkötelezett és hajlandó fizikai állóképességét fejleszteni.
Elkötelezett az egészséges életmód kialakítása és fenntartása mellett.</t>
  </si>
  <si>
    <t>Betartja az állóképessége fejlesztésére kapott utasításokat.
Betartja az egészséges életmódra nevelő szabályokat.</t>
  </si>
  <si>
    <t>A pszichológia alapjai</t>
  </si>
  <si>
    <t>Alaki szabályok és vezényszavak</t>
  </si>
  <si>
    <t>Együttműködési elvek, udvariassági szabályok</t>
  </si>
  <si>
    <t>Metakommunikáció, testbeszéd a kommunikációban</t>
  </si>
  <si>
    <t>Személyiségfejlesztés, önismeretet fejlesztő kommunikációs gyakorlatok</t>
  </si>
  <si>
    <t>Kommunikáció különböző személyiségtípusú emberekkel</t>
  </si>
  <si>
    <t>"A" Rendészeti és közszolgálati alapozóképzés (1; 2; 3; 4; 5; 6; 7; 8. sor)</t>
  </si>
  <si>
    <r>
      <t>A tananyagelemek és a deszkriptorok projektszemléletű kapcsolódása:</t>
    </r>
    <r>
      <rPr>
        <sz val="11"/>
        <color theme="1"/>
        <rFont val="Franklin Gothic Book"/>
        <family val="2"/>
        <charset val="238"/>
      </rPr>
      <t xml:space="preserve"> 
A tanuló megismeri a rendőrség feladatát, működését, szervezeti felépítését, Magyarország államszervezetét és a közszolgálat rendszerét, valamint a rendvédelmi szervek történetének legfontosabb eseményeit. Tájékozott az állami feladatok és az alkotmányos alapelvek alapvető fogalmaiban, valamint a jogi normák, jogszabályok és jogalkotási folyamatok főbb elemeiben. Az egymásra épülő tananyagelemekből felépülő folyamat során önállóan megnevezi a közszolgálati ágakat, rendvédelmi szerveket és azok főbb feladatait, és jól alkalmazza tudását a jogi és állami feladatok terén. Fontosnak tartja Magyarország alkotmányos és jogi rendszerének megőrzését, és értékeli annak szerepét a társadalmi rend fenntartásában.</t>
    </r>
  </si>
  <si>
    <r>
      <t xml:space="preserve">A tananyagelemek és a deszkriptorok projektszemléletű kapcsolódása: 
</t>
    </r>
    <r>
      <rPr>
        <sz val="11"/>
        <color theme="1"/>
        <rFont val="Franklin Gothic Book"/>
        <family val="2"/>
        <charset val="238"/>
      </rPr>
      <t>A tanulási folyamat során a tanuló fokozatosan megismeri a rendőrség feladatait, működését, szervezeti felépítését, valamint elsajátítja a szakmai kommunikáció alapjait. Emellett felkészül az alapvizsgához szükséges általános szolgálati és jogi alapismeretekből is. A tanuló a kapott feladatok végrehajtása során a hierarchikus szervezetekre jellemző alá-fölérendeltségi szabályok szerint fog együttműködni a szervezet tagjaival. A jövőben elkötelezetten dolgozik majd a szervezeti célok elérésén, és kész lesz együttműködni munkatársaival, valamint más állami szervekkel.</t>
    </r>
  </si>
  <si>
    <r>
      <t xml:space="preserve">A tananyagelemek és a deszkriptorok projektszemléletű kapcsolódása: 
</t>
    </r>
    <r>
      <rPr>
        <sz val="11"/>
        <color theme="1"/>
        <rFont val="Franklin Gothic Book"/>
        <family val="2"/>
        <charset val="238"/>
      </rPr>
      <t>A kommunikációs ismeretek célja, hogy képessé tegye a tanulót arra, hogy tudatosan, udvariasan, de határozottan reagáljon különböző kommunikációs helyzetekben. A tanuló használható ismereteket szerez olyan kommunikációs helyzetek kezelésére, amelyek eltérnek a hétköznapi szituációktól. Képes legyen hatékonyan kommunikálni munkahelyi környezetben, valamint érzelmileg megterhelt vagy kommunikációs nehézségekkel küzdő személyekkel és csoportokkal, akiknél fokozott empátia szükséges a kapcsolattartáshoz.</t>
    </r>
  </si>
  <si>
    <r>
      <t xml:space="preserve">A tananyagelemek és a deszkriptorok projektszemléletű kapcsolódása: 
</t>
    </r>
    <r>
      <rPr>
        <sz val="11"/>
        <rFont val="Franklin Gothic Book"/>
        <family val="2"/>
        <charset val="238"/>
      </rPr>
      <t>Az összetett, több tananyagelemből álló képzési program keretében a kommunikációs ismereteken felül olyan átfogó pszichológiai, szociológiai és kriminológiai ismereteket sajátít el, amelyek eredményeképp a tanuló képes felismerni és megérteni az egyes emberi magatartásformák mögött rejlő motívumokat, valamint a különböző deviáns viselkedésmódok megnyilvánulásait.
Ezen ismeretek birtokában más személyekkel való kapcsolattartás során képes legyen megválasztani a legmegfelelőbb kommunikációs technikát. Ismerje fel az előítélet megnyilvánulási formáit és az előítéletes viselkedés hátterét, valamint annak kezelési lehetőségeit.
Értse meg saját és más személyek érzelmi állapotát, valamint az abból eredő viselkedések közötti összefüggéseket.</t>
    </r>
  </si>
  <si>
    <r>
      <t>A tananyagelemek és a deszkriptorok projektszemléletű kapcsolódása:</t>
    </r>
    <r>
      <rPr>
        <sz val="11"/>
        <rFont val="Franklin Gothic Book"/>
        <family val="2"/>
        <charset val="238"/>
      </rPr>
      <t xml:space="preserve"> 
Az adott munkafolyamat célja a tanuló állóképességének folyamatos és szisztematikus javítása az életkori sajátosságok figyelembevételével. Vezényszóra különböző alaki mozgásformákat mutat be egyénileg és kötelékben. Elsajátítja a rendvédelmi szerveknél elvárt alapvető alaki és tiszteletadási előírásokat, valamint alkalmazói szinten ismeri a raj- és kötelékmozgásokat. Elfogadja az utasítások alapján történő mozgásváltoztatásokat, miközben törekszik az összhang létrejöttére és fennmaradására.</t>
    </r>
  </si>
  <si>
    <r>
      <t>A tananyagelemek és a deszkriptorok projektszemléletű kapcsolódása:</t>
    </r>
    <r>
      <rPr>
        <sz val="11"/>
        <rFont val="Franklin Gothic Book"/>
        <family val="2"/>
        <charset val="238"/>
      </rPr>
      <t xml:space="preserve"> 
Egy projekt részeként, munkafolyamat-szimuláció segítségével fejlődik a tanuló nyelvi alapkompetenciája és önismerete. Képes az alapvető nyelvhelyességi és helyesírási szabályok alkalmazására, szóban és írásban választékosan, igényesen és érthetően fejezi ki magát. Kommunikációja helyzethez illő, tudatosan figyel megnyilvánulásai hatására, és felelősséget vállal értük. A tanulási folyamat során képessé válik hatékony írásbeli és szóbeli kommunikációra, felismeri és kezeli a konfliktusokat, érzékenyen reagál a másik fél érzelmi állapotára, és törekszik a feszültségek oldására, valamint a kommunikációs zavarok megelőzésére.</t>
    </r>
  </si>
  <si>
    <t>Projekt cím: Fegyelmezett alakzat bontás és jelentési protokoll
Projekt célja: A projekt célja, hogy a résztvevők elsajátítsák és gyakorolják a katonai vagy rendészeti fegyelemhez kapcsolódó alakzat bontási és jelentési eljárásokat. A résztvevők megtanulják a helyes kilépési technikákat, a jelentési formátumokat, és elsajátítják az elöljáróval való hivatalos kommunikáció szabályait. A projekt során a tanulók szituációs gyakorlatokon keresztül gyakorolják a különböző szerepeket, mint például jelentő személy és elöljáró, és értékelik saját teljesítményüket.
Feladatok és tevékenységek: A projekt során a résztvevők megismerik az alakzatból való kilépés szabályait és a jelentési protokollokat. A gyakorlatok során elméleti felkészítést kapnak, majd szituációs feladatokat végeznek, ahol különböző szerepeket játszanak el. A projekt végén visszacsatolásra kerül sor, amely segíti a fejlődést és az esetleges hibák korrigálását.
Időkeret: A projekt 60 percet vesz igénybe, amely elméleti felkészítéssel, gyakorlati bemutatókkal és szituációs gyakorlatokkal zajlik. Az értékelés és a zárógyakorlat után visszajelzést adunk a résztvevőknek.
Elvárt eredmények: A projekt végére a résztvevők képesek lesznek szabályosan és pontosan kilépni az alakzatból, valamint megfelelően jelenteni az elöljárónak. A gyakorlat során alkalmazott protokollok és szabályok helyes végrehajtása lesz az egyik fő mérési kritérium.</t>
  </si>
  <si>
    <r>
      <t xml:space="preserve">Szituációs feladat: Partnerével 5-8 perces kommunikációval mutassák be a leírt szituációt a szerepek elosztása után.
Korán reggel, iskolába menet megállsz egy pékség előtt, hogy reggelit vásárolj magadnak. Éppen késésben vagy, ráadásul az üzlet is később nyit ki. Az üzlet előtt megjelenik egy idős hölgy, aki eléd tolakszik. Szóvá teszed a dolgot, de az idős hölgy úgy tesz, mintha meg sem hallotta volna.
</t>
    </r>
    <r>
      <rPr>
        <sz val="11"/>
        <rFont val="Franklin Gothic Book"/>
        <family val="2"/>
        <charset val="238"/>
      </rPr>
      <t>Projekt címe: Konfliktuskezelés a mindennapokban: A pékség előtt
Cél: Kommunikációs és konfliktuskezelési készségek fejlesztése, empátia erősítése egy hétköznapi helyzet szituációs gyakorlásán keresztül.
Munkaforma: Páros szerepjáték + közös reflexió kis csoportban.
Feladat: Helyzet: Pékség előtt tolakodó idős hölgy, türelmetlen diák.
Időkeret: 60 perc. Szituáció olvasása, szereposztás, párbeszéd kidolgozása. Bemutatás. Reflexió, visszajelzés.
Elméleti háttér: 
Mi a konfliktus?
Milyen kommunikációs stratégiák segíthetnek (pl. én-üzenetek, aktív hallgatás)?
Önálló gondolkodás ösztönzése
Hogyan kezelnéd hasonló helyzetben?
Miért reagálhatott így az idős hölgy?
Visszajelzés szempontjai: kommunikáció hitelessége, empátia megjelenése, konfliktuskezelési stratégia alkalmazása, időkeret betartása.</t>
    </r>
  </si>
  <si>
    <t>Ágazati alapoktatás összes óraszáma:</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</si>
  <si>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</si>
  <si>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120 perc</t>
    </r>
  </si>
  <si>
    <t>Projekt címe: Közterület-felügyelői intézkedések a mindennapi szolgálat során
Ön közterület-felügyelői szolgálat ellátása során, illetékességi területén járőrszolgálatot lát el járőrtársával. Mutassa be, hogyan intézkedik (mit tesz) az alábbi szituációkban, illetve válaszolja meg a kapcsolódó kérdéseket! 
a.) A piac bejárata előtt egy személy az arra járó emberekhez odalép és őket leszólítva pénzt kér. Amikor igazolványának átadására szólítja fel, közli, hogy iratait ellopták, csak az erről szóló rendőrségi jegyzőkönyv van nála, amelyen a személyes adatai szerepelnek. 
- Van a koldulásnak olyan módja, ami nem jogsértő? 
- Jogsértést követ el, aki nem tartja magánál személyazonosító okmányait? 
- Milyen okmányokat fogadhat el személyazonosság megállapításához? 
b.) Lakossági bejelentés érkezik, hogy a bevásárlóközpont előtt több gépjármű szabálytalanul, a járdán várakozik. A helyszínen egy járdán várakozó gépjárművet észlel, amelyben egy mozgáskorlátozott parkolási igazolvány van kihelyezve, azonban annak érvényességi ideje lejárt. A gépjármű vezetője nincs a helyszínen.  
- Alkalmazható kerékbilincs a fenti esetben?
- Megállapítható bűncselekmény elkövetése? 
- Befolyásolja az intézkedést, ha a parkolási igazolvány tulajdonosa egészségesnek tűnik?
Projekt célja: Bemutatni a közterület-felügyelők mindennapi intézkedéseit, az adott szituációkra vonatkozó jogi hátteret, valamint az alkalmazható eljárásokat. A hallgatók megismerik a szabályos eljárásokat és azokat a dokumentumokat, amelyeket ki kell tölteniük.
Önálló gondolkodás: Az egyes szituációk elemzése és a helyes intézkedések meghatározása. Jogszabályi háttér megismerése. Okmányminták kiválasztása és kitöltési folyamat bemutatása. A passzívan ellenálló személy kivezetésének bemutatása.
A projekt részvevői és szerepeik: Csoportvezető: felügyeleti folyamatok koordinálása; Dokumentálás felelőse: okmányminták készítése és kitöltése; Szimulációs gyakorlatvezető: intézkedési modellek bemutatása
Feladatok: Elméleti kutatás: A helyes eljárások pontos ismerete. Helyesen kitöltött dokumentumok. Szimulációs feladatok sikeres teljesítése.</t>
  </si>
  <si>
    <r>
      <t xml:space="preserve">időkeret: </t>
    </r>
    <r>
      <rPr>
        <sz val="11"/>
        <color theme="1"/>
        <rFont val="Franklin Gothic Book"/>
        <family val="2"/>
        <charset val="238"/>
      </rPr>
      <t>240 perc</t>
    </r>
  </si>
  <si>
    <t>Projekt címe: Áruházi biztonsági helyzetek kezelése
Ön egy áruház személy- és vagyonőre. Feladata az üzletben a rend fenntartása, a lopások megakadályozása, valamint az áruház parkolójának ellenőrzése. Mutassa be, hogyan intézkedik (mit tesz) az alábbi szituációkban, illetve válaszolja meg a kapcsolódó kérdéseket!
- Észleli, hogy az egyik bezárt gépkocsiban egy kisgyermeket egyedül hagytak, annak ellenére, hogy nyár van és 30°C körüli a levegőhőmérséklet. A gépkocsi körül felnőttet nem talál. A gépkocsi le van zárva, a gyermek kopogtatásra és kérdésére nem reagál. Lehet, hogy alszik, de az is lehet, hogy elájult. 
- A parkolóban történő járőrözése közben arra lesz figyelmes, hogy egy szemmel láthatóan terhes nő egy üres bevásárlókocsit tolva egyértelműen el akarja hagyni a parkolót. Felszólításra megáll. 
- A nő ön felé löki a kocsit, ami ennek következtében felborul. Az ellökött kocsi az esetet szemlélő személyek egyikének könnyű sérülést okoz. Milyen cselekménnyel áll szemben? 
- Mondja el, hogy kivel szemben nem alkalmazható gumibot! 
- Válassza ki a rendelkezésre álló okmányminták közül a leírt szituációhoz kapcsolódó nyomtatványokat és ismertesse, hogyan töltené ki azokat! 
- Mutasson be elvezető fogást a szemben álló személlyel szemben!
Projektmunka: Áruházi személy- és vagyonőri feladatok kezelése 
Cél: A biztonsági őri feladatok gyakorlása valósághű helyzeteken keresztül: protokollok betartása, helyzetfelismerés, jogi háttér megismerése. 
Munkaforma: Egyéni: elméleti kutatás, dokumentáció; Páros/kis csoportos: helyzetgyakorlatok, szerepjáték.
Feladatok: Elméleti kutatás: jogszabályok, protokollok áttekintése (pl. gumibot használata, hatóság értesítése).
Önálló gondolkodás ösztönzése: Milyen lépéseket tennél egy adott helyzetben? Miért fontos a protokoll pontos követése?
Visszajelzés: Egyéni értékelés: jogi ismeretek, dokumentáció pontossága. Páros/kis csoportos visszajelzés: helyzetkezelés, kommunikáció.</t>
  </si>
  <si>
    <t>Szakirányú oktatás összes óraszáma:</t>
  </si>
  <si>
    <r>
      <t xml:space="preserve">A tananyagelemek és a deszkriptorok projektszemléletű kapcsolódása: 
</t>
    </r>
    <r>
      <rPr>
        <sz val="11"/>
        <rFont val="Franklin Gothic Book"/>
        <family val="2"/>
        <charset val="238"/>
      </rPr>
      <t>A projektszemléletű oktatás során előzetes tanulmányaira támaszkodva a tanuló legyen képes kiválasztani a rendőrség feladatait, működését és szervezeti felépítését.
Gyakorlati projektek keretében tanulmányozza a határrendészeti alapismereteket, a közlekedés alapfogalmait, valamint a KRESZ alapvető szabályait.
A tanuló ismerje a katasztrófavédelem és a büntetés-végrehajtás feladatait, működését és szervezeti felépítését.
Sajátítsa el a tűzoltó és tűzmegelőzési ismereteket, szerezzen iparbiztonsági és katasztrófavédelmi alapismereteket, valamint katasztrófavédelmi műszaki ismereteket.
Ismerje meg a szolgálatellátás általános szabályait, a rendőri szolgálatellátás szabályait, valamint a kényszerítő eszközöket és használhatóságuk szabályait.</t>
    </r>
  </si>
  <si>
    <t>Intézkedéstaktika</t>
  </si>
  <si>
    <t>Álláshirdetés, önéletrajz, állásinterjú</t>
  </si>
  <si>
    <t>Okmányellenőrzés</t>
  </si>
  <si>
    <t>Rendőri utasítások, kérések</t>
  </si>
  <si>
    <t>Rendőri intézkedéseknél használt udvariassági formulák</t>
  </si>
  <si>
    <t>Szakmai kommunikáció idegen nyelven</t>
  </si>
  <si>
    <t>Adatvédelem, irat- és ügykezelés</t>
  </si>
  <si>
    <t>A lakosság írásbeli és szóbeli tájékoztatása</t>
  </si>
  <si>
    <t>Jelentés, beszámoló, jegyzőkönyv készítése</t>
  </si>
  <si>
    <t>Személyek meg- és kihallgatása</t>
  </si>
  <si>
    <t>Tömegkezeléssel kapcsolatos ismeretek</t>
  </si>
  <si>
    <t xml:space="preserve"> A lélektan jelentősége a rendőri munkában</t>
  </si>
  <si>
    <t>A kommunikáció szerepe a Rendőrség munkájában. A rendőri intézkedések kommunikációja</t>
  </si>
  <si>
    <t>Ügyfélszolgálati kommunikáció, panaszkezelés</t>
  </si>
  <si>
    <t>A hivatalos kommunikáció műfaja</t>
  </si>
  <si>
    <t>Szakmai kommunikáció</t>
  </si>
  <si>
    <t>Rendvédelmi etika, a Rendőri Hivatás Etikai Kódexe</t>
  </si>
  <si>
    <t>Kényszerítő eszközök</t>
  </si>
  <si>
    <t>Rendőri intézkedések</t>
  </si>
  <si>
    <t>Rendőri szolgálati ismeretek</t>
  </si>
  <si>
    <t xml:space="preserve">Szolgálati ismeretek </t>
  </si>
  <si>
    <t>Lőgyakorlat</t>
  </si>
  <si>
    <t>Lövészet</t>
  </si>
  <si>
    <t>Tűzvédelmi és egészségügyi alapok</t>
  </si>
  <si>
    <t>Büntetés-végrehajtási alapismeretek</t>
  </si>
  <si>
    <t>Tűzoltó és tűzmegelőzési ismeretek</t>
  </si>
  <si>
    <t>Iparbiztonság és katasztrófavédelmi alapismeretek</t>
  </si>
  <si>
    <t>Kriminalisztika</t>
  </si>
  <si>
    <t>A határrendészeti és közlekedési szolgálati ág</t>
  </si>
  <si>
    <t>A Rendőrség szervezeti felépítése és szolgálati tagozódása</t>
  </si>
  <si>
    <t xml:space="preserve">Rendvédelmi szervek és alapfeladatok </t>
  </si>
  <si>
    <t xml:space="preserve">Önállóan, de a tevékenységével kapcsolatban feladatot vállaló más szervezetekkel együttműködésben látja el feladatait. </t>
  </si>
  <si>
    <t>Tiszteletben tartja a törvényes eljárás rendjét.</t>
  </si>
  <si>
    <t>Ismeri a rendvédelmi szervek (rendőrség, katasztrófavédelem, büntetés-végrehajtás), más, rendészeti jogkörrel ellátott társszervek (természetvédelmi, mezőőri, erdészeti, vadgazdálkodási, halászati, hegyközségi önkormányzatok és feljogosított személyzetük) feladatait, hatáskörét.
Tisztában van a rendőri intézkedés és a szolgálati fellépés alapkövetelményeivel.</t>
  </si>
  <si>
    <t>Tevékenysége végzése során a rendvédelmi szervekkel együttműködik.</t>
  </si>
  <si>
    <t>"B" Közszolgálat és rendvédelem (3; 4. Sor)</t>
  </si>
  <si>
    <r>
      <t xml:space="preserve">A tananyagelemek és a deszkriptorok projektszemléletű kapcsolódása: 
</t>
    </r>
    <r>
      <rPr>
        <sz val="11"/>
        <rFont val="Franklin Gothic Book"/>
        <family val="2"/>
        <charset val="238"/>
      </rPr>
      <t>A tanuló gyakorlati projektek keretében tanulmányozza a polgári jog alapjait, a szabálysértési alapfogalmakat, valamint az egyes bűncselekmények és szabálysértések főbb jellemzőit.
A tanuló ismerje meg és a gyakorlatban tudja alkalmazni a helyszíni bírságra vonatkozó általános szabályokat. A tanultak alapján legyen képes felismerni a büntetőjogi tényállásokat és alapszinten alkalmazni a büntetőeljárás, valamint a büntetés-végrehajtási jog alapjait.
Alapszinten ismerje és a gyakorlatban tudja alkalmazni a kriminalisztika alapfogalmait, eszközeit és módszereit. A munkafolyamat szituációjában értse meg a közigazgatási alapismereteket, valamint a közigazgatási hatósági eljárás főbb szabályait.</t>
    </r>
  </si>
  <si>
    <t>Fizikai felmérés végrehajtására felkészítés</t>
  </si>
  <si>
    <t>Erő és állóképesség fejlesztés</t>
  </si>
  <si>
    <t>A települési önkormányzatok</t>
  </si>
  <si>
    <t>A központi államigazgatási szervek</t>
  </si>
  <si>
    <t>Közigazgatási ismeretek</t>
  </si>
  <si>
    <t>A jogsértő cselekményeket önállóan felismeri, megelőzi, megszakítja, jogszerűen és szakszerűen intézkedik.</t>
  </si>
  <si>
    <t>Kezdeményezően lép fel a rend fenntartása érdekében.
Törekszik a kommunikációs zavar elhárítására.
A rendelkezésre álló információk alapján az optimális döntést hozza meg.</t>
  </si>
  <si>
    <t>Esetleírás vagy –tanulmány alapján felismeri az elkövetett szabálytalanságot.
Ismeri a közigazgatási alapfogalmakat (központi és területi igazgatás, közigazgatás felépítése), a hatósági és szabálysértési eljárások alapvető szabályait (hatásköri és illetékességi szabályok, vétkesség és társadalomra veszélyesség, ügyfél és hatóság fogalma, főbb eljárási cselekmények és meghozható határozatok, szabálysértési és közigazgatási ügyekben, jogorvoslat).
Ismeri a legjellemzőbb szabálysértési (köznyugalom és tulajdon elleni, közlekedési és köztisztasági, állatvédelmi tényállások) és büntető tényállásokat (korrupciós, hivatali, köznyugalom elleni, vagyon elleni és vagyon elleni erőszakos cselekmények, élet-és testi épség elleni cselekmények, emberi szabadság és méltóság elleni, valamint hivatalos és közfeladatot ellátó személyek elleni cselekmények).</t>
  </si>
  <si>
    <t>Hatósági jogkörében eljárva a közterületen vagy jogszabályban meghatározott más területen (erdő, mező, természetvédelmi terület, szőlő, tó) elkövetett szabálytalankodóval szemben figyelmeztetést alkalmaz, helyszíni bírságot szab ki, feljelentést tesz, vagy egyéb intézkedést foganatosít szükség esetén egy tanult idegen nyelven is a szabálytalanság megszüntetése érdekében.</t>
  </si>
  <si>
    <r>
      <t xml:space="preserve">A tananyagelemek és a deszkriptorok projektszemléletű kapcsolódása: 
</t>
    </r>
    <r>
      <rPr>
        <sz val="11"/>
        <rFont val="Franklin Gothic Book"/>
        <family val="2"/>
        <charset val="238"/>
      </rPr>
      <t>A projektszemléletű oktatás nyomán a munkafolyamat szituációjában a tanuló megérti a közösségi vagyonvédelem fogalmát, különösen a közterületek és a közösség által használt eszközök védelmének szabályait, valamint az egyéb civil rendészeti tevékenységek gyakorlásának célját. Képes alkalmazni a tanult jogszabályi kereteket és a megszerzett ismeretek alapján betartja a közösségi együttélés szabályait.</t>
    </r>
  </si>
  <si>
    <t>Egyéb civil rendészeti tevékenységek</t>
  </si>
  <si>
    <t>A közterület felügyelő jogállása és feladatai</t>
  </si>
  <si>
    <t>A közterület felügyelet fogalma</t>
  </si>
  <si>
    <t xml:space="preserve">Közösségi vagyonvédelem </t>
  </si>
  <si>
    <t>Betartja és betartatja a közösségi együttélés szabályait.</t>
  </si>
  <si>
    <t>A közterület rendjének fenntartását tartja szem előtt.</t>
  </si>
  <si>
    <t>Ismeri a közterület, magánterület fogalmát, a közterület felügyeletre és a közterület felügyelő feladatkörére és intézkedési jogosultságaira vonatkozó szabályokat.</t>
  </si>
  <si>
    <t>A közterületek rendeltetésszerű használatnak felügyelete körében ellenőrzi a közterületen tevékenységet végzők (pl. árusok, zenészek, vendéglátók, plakátragasztók) engedélyét.</t>
  </si>
  <si>
    <t>"A" Magánbiztonság és vagyonvédelem (1; 2. Sor)</t>
  </si>
  <si>
    <r>
      <t xml:space="preserve">A tananyagelemek és a deszkriptorok projektszemléletű kapcsolódása:
</t>
    </r>
    <r>
      <rPr>
        <sz val="11"/>
        <rFont val="Franklin Gothic Book"/>
        <family val="2"/>
        <charset val="238"/>
      </rPr>
      <t>A projektszemléléletű oktatásban tanultak alapján a tanuló legyen tisztában a magánbiztonság alapfogalmaival (közrend, biztonság, közbiztonság, veszély, kockázat, veszélyeztetettség, biztonságérzet), valamint főbb jogi szabályozóival (Magyarország Alaptörvénye; a személy- és vagyonvédelmi, valamint a magánnyomozói tevékenység szabályairól szóló 2005. évi CXXXIII. törvény – SzVMt.; a Polgári Törvénykönyv – Ptk. – személyiségi jogokra és tulajdonjogra vonatkozó szabályai).
Megszerzett ismereteit felhasználva erősödjön meg elkötelezettsége a közrend, a közbiztonság és a biztonság fenntartása iránt. Előzetes tanulmányaira támaszkodva legyen képes kiválasztani a vagyonőr általános feladatait (pl. bűnmegelőzés, a megbízó jogos érdekeinek képviselete), valamint az általános etikai elvárásokat.</t>
    </r>
  </si>
  <si>
    <t>Mobilkommunikáció hivatalos érintkezésben</t>
  </si>
  <si>
    <t>Kamerák felvételeinek értelmezése</t>
  </si>
  <si>
    <t>Digitális kommunikáció és gépírás</t>
  </si>
  <si>
    <t>Hangrögzítés</t>
  </si>
  <si>
    <t>Rendvédelmi híradástechnikai alapismeretek</t>
  </si>
  <si>
    <t>Rendvédelmi informatikai alapismeretek</t>
  </si>
  <si>
    <t xml:space="preserve">Digitális kommunikáció és gépírás </t>
  </si>
  <si>
    <t>Magánnyomozás</t>
  </si>
  <si>
    <t>Személy és vagyonvédelem</t>
  </si>
  <si>
    <t>Egyéni feladatmegoldás esetén önállóan végzi munkáját.
Csapatmunka esetén a vezető irányítása mellett a társakkal együttműködve hozza meg döntéseit.</t>
  </si>
  <si>
    <t>A rábízott adatokat, információkat bizalmasan kezeli, melyért felelősséget is vállal.
Kész feladata ellátása során - jogszabály adta keretek közt - a fenntarthatósági szempontok szerinti eszköz- és felszereléshasználatra. 
Munkáját precízen, fegyelmezetten végzi el a megbízó érdekeinek figyelembevételével, de a törvényesség keretein belül.
Az információszerzésben kitartó és kreatív.</t>
  </si>
  <si>
    <t>Ismeri a személyiségi jogok védelmére vonatkozó szabályokat.
Felhasználói szinten ismeri az adatrögzítésre alkalmas eszközöket.
Ismeri a személyes, a különleges és a közérdekű adatok fogalmát, az adatkezelés célhoz kötöttségét.
Ismeri az állami, szolgálati, magán és üzleti titok megkülönböztető jellemzőit.</t>
  </si>
  <si>
    <t>Megbízási szerződésben foglaltak alapján a megbízó utasítása szerint, de a személyiségi jogokra vonatkozó, az adatvédelemre és információszabadságra vonatkozó szabályok betartásával jogi vagy természetes személyről, tárgyról információt szerez be, kutatást végez, adatokat összesít és írásbeli jelentésben a megbízónak átadja.</t>
  </si>
  <si>
    <t xml:space="preserve"> </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</si>
  <si>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</si>
  <si>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60-90 perc</t>
    </r>
  </si>
  <si>
    <t xml:space="preserve">Fenntartható Helyi Közösség: Akcióterv
Cél: Azonosítani egy helyi fenntarthatósági problémát, és kidolgozni rá egy gyakorlati megoldási javaslatot akcióterv formájában.
Időtartam: 60–90 perc.
Lépések:
Probléma választás (15 perc):
Beszéljétek meg, milyen fenntarthatósági kihívások vannak a közösségetekben (pl. hulladék, energia, zöldterületek). Válasszatok egyet, amire fókuszáltok. Csoportok alakítása (3–5 fő).
Kutatás és helyzetfelmérés (30–60 perc):
Gyűjtsetek információkat a kiválasztott problémáról online, kérdőívekkel vagy interjúkkal helyi szakértőkkel. Ha releváns, nézzetek körül a helyszínen.
Megoldási javaslat és akcióterv (30 perc):
A gyűjtött adatok alapján agyaljatok ki konkrét, megvalósítható megoldási javaslatokat. Készítsetek egy részletes akciótervet: mit, ki, mennyiért, milyen eredménnyel, és hogyan lehetne bevonni az önkormányzatot vagy szervezeteket.
Prezentáció és közzététel (15 perc):
Készítsetek egy meggyőző prezentációt (pl. PowerPoint, videó) a problémáról és a tervről. Mutassátok be a munkátokat az osztálynak, és ha lehet, hívjatok meg helyi döntéshozókat is. Beszéljétek meg a visszajelzéseket és a további lépéseket.
Ez a projekt segít megérteni a fenntarthatóságot a gyakorlatban, és fejleszti a problémamegoldó és projektmenedzsment-készségeket.
</t>
  </si>
  <si>
    <r>
      <t xml:space="preserve">időkeret: </t>
    </r>
    <r>
      <rPr>
        <sz val="11"/>
        <color theme="1"/>
        <rFont val="Franklin Gothic Book"/>
        <family val="2"/>
        <charset val="238"/>
      </rPr>
      <t>75 perc</t>
    </r>
  </si>
  <si>
    <t>60 éves hölgy szeretné régi, papír formátumú német vezetői engedélyét magyarra cserélni, melyen elmosódtak a megszerzett kategóriákra vonatkozó bejegyzések. Nem lehet megállapítani, mikor és milyen kategóriára szerzett jogosultságot. Magyar vezetői engedélye még nem volt. Személyi igazolvánnyal és lakcímkártyával rendelkezik. Vezetői engedélyét fénymásoljuk, és kérelmet íratunk az ügyféllel, melyben kéri a külföldi vezetői engedély magyarra történő cseréjét. A BM Központi Nyilvántartónak megkeresést kell írnunk, melyben kérjük, hogy a külföldi hatósággal levelezze le, mikor és milyen kategóriákat szerzett az ügyfél. Az adatok megérkezése után a szakrendszerben rögzítjük a külföldi vezetői engedélyt, és értesítjük az ügyfelet, hogy 4 000 Ft illeték fizetése mellett, valamint a háziorvostól hozott egészségügyi alkalmassági igazolással el tudjuk készíteni számára a magyar vezetői engedélyt. Fényképet készítünk róla, aláírását rögzítjük az okmányra, és tájékoztatjuk, hogy kb. 2 héten belül elkészül az okmánya, melyet bármelyik Kormányablak Osztályon átvehet. A régi okmányt vezetésre visszakérte, így azt be kell hoznia és leadnia, amikor az új okmányért jön. Amennyiben szeretné, SMS-ben értesítést kaphat, ha megérkezett hozzánk a magyar vezetői engedélye okmánya. Projekt címe: Külföldi Vezetői Engedély honosítása
Projekt célja: A projekt célja egy 60 éves ügyfél régi, papíralapú német vezetői engedélyének magyarra történő cseréje. A projekt során biztosítani kell, hogy az ügyfél jogosultságai pontosan rögzítésre kerüljenek a BM Központi Nyilvántartóval folytatott levelezés során.
Munkaforma: Egyéni: adminisztráció, adatkezelés, megkeresés készítése. 
Páros/kis csoportos: esettanulmányok, elméleti háttér feldolgozása, visszajelzések. 
Elméleti kutatási feladat: Panasz, reklamáció, közérdekből nyilvános adat fogalmának ismertetése. Iktatási szabályok, küldeményfelbontási előírások bemutatása. Önálló gondolkodás ösztönzése: Miért szükséges a BM megkeresése? Hogyan biztosítható az ügyfél adatainak hitelessége?
Visszajelzés: Munkatársi értékelés az adminisztráció pontosságáról. Ügyfél-elégedettség vizsgálata.</t>
  </si>
  <si>
    <t>"Helyi Önkormányzatom: Elemzés és Javaslatok"
Cél: Megérteni a helyi önkormányzat működését, feladatait, és javaslatokat tenni egy konkrét helyi probléma megoldására vagy a működés javítására.
Időtartam: 60-90 perc
Lépések:
Bevezetés és Téma választás (15 perc):
Rövid áttekintés a helyi önkormányzatokról.
Csoportok alakítása (3-5 fő).
Válasszatok egy kutatási területet a helyi önkormányzat működésével kapcsolatban (pl. költségvetés, oktatás, környezetvédelem, közlekedés, szociális ügyek, részvételi lehetőségek).
Adatgyűjtés és Kutatás (30 perc):
Online kutatás: Hivatalos honlap, jegyzőkönyvek, rendeletek, adatok.
Interjúk (opcionális): Próbáljatok meg interjút kérni helyi képviselőktől/hivatalnokoktól.
Helyi média: Elemezzétek a helyi újságokat, híreket.
Közmeghallgatás/testületi ülés látogatása (opcionális): Ha van rá lehetőség.                                                                                        
Elemzés és Javaslatok (30 perc):
Rendszerezzétek a gyűjtött információkat.
Azonosítsatok egy "kihívást" vagy problémát a választott területen.
Fogalmazzatok meg konkrét, reális javaslatokat a probléma megoldására vagy a működés hatékonyságának növelésére.
Prezentáció és Zárás (30 perc):
Készítsetek egy prezentációt (PowerPoint, poszter, videó) a kutatási eredményekről és javaslatokról.
Mutassátok be a munkátokat az osztálynak/iskolai közösségnek.
Reflektáljatok a projekt során tanultakra.
Várható eredmény: Mélyebb megértés a közigazgatásról, fejlesztett kutatási és prezentációs készségek, valamint konkrét javaslatok a helyi közösség számára.</t>
  </si>
  <si>
    <r>
      <t>Szakirányú oktatás összes óraszám</t>
    </r>
    <r>
      <rPr>
        <b/>
        <sz val="11"/>
        <rFont val="Franklin Gothic Book"/>
        <family val="2"/>
        <charset val="238"/>
      </rPr>
      <t>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</si>
  <si>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 xml:space="preserve">Gyakorlati projektek keretében tanulmányozza az intézkedésekhez igazodó, világos és egyértelmű kommunikációt, valamint a külső és belső kommunikációval szemben támasztott elvárásokat. A munkafolyamat szituációjában értse meg és alkalmazza a szakmai helyzetek során szükséges képességeket és ismereteket, különösen az ügyfélszolgálati kommunikáció, a panaszkezelés és a hivatalos kommunikációs helyzetek terén. Pszichológiai ismereteit felhasználva legyen képes személyek ki- és meghallgatására, valamint tömegkezelésre.
</t>
    </r>
  </si>
  <si>
    <t>Utasítások, feladatok megfogalmazása, fogadása</t>
  </si>
  <si>
    <t xml:space="preserve">Szakmai kommunikáció </t>
  </si>
  <si>
    <t>Betartja és betartatja az ügyfelekkel történő kapcsolattartásra és a szervezeti integritásra vonatkozó szabályokat.
A feladat végzése során korrigálja saját vagy mások hibáit.</t>
  </si>
  <si>
    <t>Az ügyfelek véleményét tiszteletben tartva törekszik a problémájuk hatékony megoldására.
A kommunikáció és a kapcsolattartás során az általa képviselt szervezet értékeit tartja szem előtt.</t>
  </si>
  <si>
    <t>Ismeri az ügyfélkapcsolati speciális helyzetekhez illő kommunikációt (különböző nemű, életkorú, társadalmi helyzetű ügyfelek).</t>
  </si>
  <si>
    <t>Az ügyfelek személyes vagy írásos (papíralapú vagy elektronikus) megkereséseit (pl. panasz, reklamáció, kifogás) kivizsgálva a keletkezett ügyet megoldja és az ügyintézés folyamatában közreműködik.</t>
  </si>
  <si>
    <t>"B" Kommunikáció a közszolgálatban (3. Sor)</t>
  </si>
  <si>
    <r>
      <t xml:space="preserve">A tananyagelemek és a deszkriptorok projektszemléletű kapcsolódása: 
</t>
    </r>
    <r>
      <rPr>
        <sz val="11"/>
        <color theme="1"/>
        <rFont val="Franklin Gothic Book"/>
        <family val="2"/>
        <charset val="238"/>
      </rPr>
      <t>A tanuló gyakorlati projektek során megismeri a közigazgatási hatósági eljárásokat, az okmányirodai és Kormányablak típusú ügyintézéseket, valamint az ezekhez kapcsolódó ügyviteli és titkos ügykezelői feladatokat. Képes hatékonyan kommunikálni szóban, írásban és elektronikusan, szükség esetén idegen nyelven is. Ismeri az ügyfélszolgálati munkaköröket, az elektronikus ügyintézés eszközeit és adatbázisait. Munkája során empatikus, felelősségteljes és környezettudatos, törekszik a jogszerű és hatékony ügyintézésre, valamint az ügyfelekkel való együttműködésre.</t>
    </r>
  </si>
  <si>
    <t>Kormányablak ügyintézői ismeretek</t>
  </si>
  <si>
    <t>A közigazgatási hatósági eljárás</t>
  </si>
  <si>
    <t>Ügyviteli ismeretek</t>
  </si>
  <si>
    <t>Az ügyfelek részére, velük együtt-működve megoldási javaslatokat dolgoz ki.</t>
  </si>
  <si>
    <t>Kellő empátiát tanúsít az ügyfelek irányába, a szükséges mértékben önkritikus.
Kész feladata ellátása során - jogszabály adta keretek közt - a fenntarthatósági szempontok szerinti eszköz- és felszerelés-használatra.</t>
  </si>
  <si>
    <t>Tisztában van az ügyfélszolgálati munkakörökkel és az ügyviteli feladatokkal.
Ismeri az ügyfélszolgálati elektronikus ügyintézéshez használt adatbázisokat és azok kezelési módját.</t>
  </si>
  <si>
    <t>Az ügyfelekkel és szervezeten belül szóban, írásban és elektronikus formában kommunikál, kapcsolatot tart szükség esetén egy tanult idegen nyelven is.</t>
  </si>
  <si>
    <t>"A" Közszolgálat és közigazgatás (1; 2. Sor)</t>
  </si>
  <si>
    <r>
      <t xml:space="preserve">A tananyagelemek és a deszkriptorok projektszemléletű kapcsolódása:
</t>
    </r>
    <r>
      <rPr>
        <sz val="11"/>
        <color theme="1"/>
        <rFont val="Franklin Gothic Book"/>
        <family val="2"/>
        <charset val="238"/>
      </rPr>
      <t>Az előzetes tanulmányaira támaszkodva képes kiválasztani a különböző államszervezeteket, valamint azok működésével kapcsolatos adatokat. A munkafolyamat szituációjában megérti Magyarország Európai Unióhoz és a Schengeni térséghez fűződő viszonyát. Összefüggéseiben átlátja a közigazgatás rendszerét, a választási rendszert, az államigazgatás és az önkormányzati igazgatás helyét, szerepét, feladatait és egymáshoz való viszonyát. Ügyintézése során jogkövető, precíz, pártatlan, és figyelemmel van a személyiségi jogokra.</t>
    </r>
  </si>
  <si>
    <t>Online ügyintézés.</t>
  </si>
  <si>
    <t>E-kommunikáció</t>
  </si>
  <si>
    <t xml:space="preserve">Hivatalos iratok szerkesztése </t>
  </si>
  <si>
    <t>Gépelés és szövegformázás alapjai</t>
  </si>
  <si>
    <t>Felvilágosítás, segítségnyújtás, útbaigazítás</t>
  </si>
  <si>
    <t>Okmányfajták</t>
  </si>
  <si>
    <t>Személy és tárgyleírás</t>
  </si>
  <si>
    <t>Udvariassági formulák, utasítások, kérések idegen nyelven</t>
  </si>
  <si>
    <t>Nyelvtani rendszerezés II.</t>
  </si>
  <si>
    <t>Nyelvtani rendszerezés I.</t>
  </si>
  <si>
    <t xml:space="preserve"> Szakmai kommunikáció idegen nyelven</t>
  </si>
  <si>
    <t>Büntetőeljárás-jog</t>
  </si>
  <si>
    <t>Büntetőjog különös rész</t>
  </si>
  <si>
    <t>Jogi ismeretek</t>
  </si>
  <si>
    <t>Határvédelmi ismeretek</t>
  </si>
  <si>
    <t>E-közigazgatás</t>
  </si>
  <si>
    <t>Önkormányzati igazgatás</t>
  </si>
  <si>
    <t>Államigazgatás</t>
  </si>
  <si>
    <t>Közigazgatási alapismeretek</t>
  </si>
  <si>
    <t>A feladatkörébe tartozó eljárási cselekményeket a szükséges segítséggel végrehajtja.
Dokumentumokat önállóan elkészít, a határidőket betartja, önellenőrzést végez, az elkövetett hibákat javítja.</t>
  </si>
  <si>
    <t>Elkötelezett a közigazgatás szakmai és jogszabályi előírásainak maradéktalan betartása mellett. Figyelemmel kíséri a jogszabályi változásokat.
A személyiségi és az információs önrendelkezési jogokat tiszteletben tartva kommunikál, a szervezetet képviselve meggyőzően érvel.
Kiemelt figyelmet fordít az elvégzett tevékenység minőségére.
Szem előtt tartja a részrehajlásmentes ügyintézést.</t>
  </si>
  <si>
    <t>Összefüggéseiben érti a végrehajtó hatalom helyét, szerepét, elkülöníti az államigazgatás és az önkormányzati igazgatás rendszerét.
Ismeri az általános közigazgatási rendtartásról szóló törvény alapelveit, a hatósági eljárásokra, a hatósági ellenőrzésre, a nyílt és titkos ügykezelési tevékenységre, az adatvédelemre és személyiségi jogokra vonatkozó előírásokat, a szabályozott és a központi elektronikus ügyintézési szolgálatások rendszerét, a magyarorszag.hu kormányzati portál szolgáltatásait.
Ismeri a döntés- előkészítés fázisait (adatbekérés, -elemzés, következtetés, javaslattétel).
Ismeri a határvédelemmel kapcsolatos és a határforgalom-ellenőrzés schengeni elveit, formáit, módjait, az utas-kategóriákat, a Schengeni Információs Rendszer jelzéseit.  Ismeri a személyek és gépjárművek okmányait, azok biztonsági jegyeit és hamisításuk jellemző megjelenési formáit.
Ismeri a közlekedési alapfogalmakat, a közlekedésben való részvétel feltételeit (KRESZ alapismeretek).</t>
  </si>
  <si>
    <t>Közigazgatási eljárás keretén belül hivatalból vagy kérelemre hatósági eljárást folytat, elektronikus ügyintézést végez, közigazgatási ügyekben döntést készít elő, ügyfélkaput, hivatali kaput használ.</t>
  </si>
  <si>
    <r>
      <t xml:space="preserve">Kapcsolódó tananyagegységek: 
</t>
    </r>
    <r>
      <rPr>
        <sz val="11"/>
        <color theme="1"/>
        <rFont val="Franklin Gothic Book"/>
        <family val="2"/>
        <charset val="238"/>
      </rPr>
      <t>A; B; C;</t>
    </r>
  </si>
  <si>
    <r>
      <t xml:space="preserve">időkeret: </t>
    </r>
    <r>
      <rPr>
        <sz val="11"/>
        <color theme="1"/>
        <rFont val="Franklin Gothic Book"/>
        <family val="2"/>
        <charset val="238"/>
      </rPr>
      <t>105 perc</t>
    </r>
  </si>
  <si>
    <t>Ön személy- és vagyonőrként dolgozik egy ipari objektum személyportáján, feladata a ki- és belépők ellenőrzése. Egy elbocsájtott dolgozó jelentkezik belépésre. Mutassa be, hogyan intézkedik (mit tesz) az alábbi szituációkban, illetve válaszolja meg a kapcsolódó kérdéseket!
- A személy közli önnel, hogy az igazgatóval szeretne beszélni.
- Az érkező személy elbocsájtásáról külön értesítést kapott a cégvezetéstől, de a dolgozó belépésre jogosító igazolványa még nem került visszavonásra. A dolgozó a belépőkártyájával próbál bejutni az objektum területére, és közli, hogy a munkaviszony megszüntetése miatt jött a munkaügyi osztályra.
- A személy láthatóan ittas állapotban van és fel van háborodva, hogy elbocsájtották. Mikor közlik a személlyel, hogy nem léphet be, önt mellbe lökve megpróbál az ajtón a telepre behatolni.
- A személy nem működik együtt önnel. Hangosan követeli a beengedését, de tettlegesen nem lép fel.
- A személy együttműködik a csomagjának és ruházatának átvizsgálásában. Mutassa be a szabályos csomagátvizsgálást!
- Válassza ki a rendelkezésre álló okmányminták közül a leírt szituációhoz kapcsolódó nyomtatványokat, és ismertesse, hogyan töltené ki azokat!
- Mutasson be elvezető fogást szemben álló személlyel szemben!
Projektmunka: Személy- és Vagyonőri Intézkedések
Projekt címe: "Biztonsági Intézkedések Személy- és Vagyonőri Szolgálatban"
Projekt célja:
A projekt célja, hogy a személy- és vagyonőri munkakörben dolgozók megfelelő intézkedési protokollokat alkalmazzanak különböző konfliktushelyzetekben. A projekt során a résztvevők megtanulják, hogyan kezeljenek elbocsátott dolgozókat, hogyan végezzenek csomagátvizsgálást, és hogyan alkalmazzanak szakszerű elvezetési technikákat.
Munkaforma:
Egyéni: elméleti kutatás, dokumentáció kitöltés gyakorlása.
Páros/kiscsoportos: szituációs gyakorlatok, szerepjáték.
Elméleti kutatási feladat: Intézkedési protokollok, csomagátvizsgálás, konfliktuskezelés alapelvei.
Önálló gondolkodás ösztönzése: Hogyan reagálnál különböző konfliktushelyzetekben? Miért fontos a szabályos csomagátvizsgálás?
Visszajelzés: Gyakorlati teljesítmény és dokumentáció alapján egyéni és csoportos értékelés.
Módszertan: Előadás, oktatási anyagok feldolgozása. Szituációs gyakorlatok, szerepjáték. Dokumentációs gyakorlat.
Elvárt eredmények: Szakszerű intézkedés végrehajtása. Konfliktushelyzetek kezelése, csomagátvizsgálás szabályos lebonyolítása. Helyes dokumentáció.</t>
  </si>
  <si>
    <t>A segítő alapállásban áll, mindkét kezét természetes tartásban tartva. A vizsgázó bal kezével megfogja a segítő jobb kezét annak jobb könyöke felett, jobb kezével pedig a jobb csuklóját. Az elvezetendő személy karját kifelé fordítja, és ezzel egyidőben maga felé húzza. Ezzel egyensúlyából kibillenti. Bal kezével a könyököt elegendően fogja, fejét eltolva a vizuális kontaktust korlátozza, jobb kezével pedig a hóna alá húzza az elvezetendő vállát. Ezzel az elvezetendő személy egyensúlyi helyzetét tovább gyengíti, majd annak bicepsze felett átnyúlva könyökfeszítést alkalmaz. Megkezdi az elvezetést.
Projekt: Személyelvezetési technikák
Projekt címe: Személyelvezetési technikák: Egyensúlyvesztés és kontroll
Cél: Elvezetési technikák (egyensúlykibillentés, vizuális kontaktus korlátozása, könyökfeszítés) elsajátítása, biztonságos kivitelezés, fizikai és mentális felkészültség fejlesztése.
Munkaforma: Egyéni: elméleti kutatás, önálló gyakorlás. Páros/kiscsoportos: gyakorlati foglalkozások, szimulált helyzetek, szerepjáték.
Elméleti kutatási feladat: Testhelyzetek, fogástechnikák, biztonsági előírások megismerése (videók, oktatói anyagok).
Feladatok: Elméleti alapok áttekintése. Fogások, mozdulatok gyakorlása. Szituációs gyakorlatok (szerepjáték). Videós dokumentáció készítése (önellenőrzéshez).
Vizsgafeladat: Technikák bemutatása.
Időkeret (4x60 perc): Elmélet és testhelyzetek elemzése. Gyakorlati fogások betanulása. Szituációk, csapatmunka. Vizsgabemutató, értékelés.
Önálló gondolkodás ösztönzése: Melyik technika mikor alkalmazható? Hogyan biztosítható a legnagyobb biztonság mindkét fél számára?
Visszajelzés: Egyéni: technika pontossága, biztonság. Csoportos: csapatmunka, kommunikáció, reflexió.
Módszertan: Előadás, bemutató videók. Interaktív gyakorlás, szerepjáték. Videós önértékelés.
Elvárt eredmények: Helyes, biztonságos technikavégrehajtás. Reflexek, reakcióidő fejlődése. Csapatmunka, kommunikáció fejlesztése.
Kockázatok: Sérülésveszély → fokozott felügyelet. Komfortzóna átlépése → fokozatos hozzászoktatás. Csapatmunka zavarai → szerepek tisztázása.
Értékelési szempontok: Technika helyessége, biztonság. Kommunikáció, csapatmunka. Vizsgafeladat teljesítése.</t>
  </si>
  <si>
    <t>Szakmairányok közös óraszáma:</t>
  </si>
  <si>
    <r>
      <t xml:space="preserve">A tananyagelemek és a deszkriptorok projektszemléletű kapcsolódása: 
</t>
    </r>
    <r>
      <rPr>
        <sz val="11"/>
        <color theme="1"/>
        <rFont val="Franklin Gothic Book"/>
        <family val="2"/>
        <charset val="238"/>
      </rPr>
      <t>A tanuló önállóan képes elsősegélynyújtásra és újraélesztésre. Ismeri az elsősegélynyújtó eszközök használatát, valamint az újraélesztés technikáit, és elkötelezett az életmentés és a testi épség védelme mellett. Gyakorlatban magabiztosan alkalmazza tudását vészhelyzet esetén, folyamatosan figyelve a sérültek állapotát és a gyors segítségnyújtást.</t>
    </r>
  </si>
  <si>
    <t>A személy- és vagyonvédelmi tevékenységek</t>
  </si>
  <si>
    <t xml:space="preserve">Személy- és vagyonvédelem </t>
  </si>
  <si>
    <t>Önállóan képes az elsősegélynyújtásra vagy az újraélesztésre.</t>
  </si>
  <si>
    <t>Kész az élet mentésére és a testi épség védelmére.</t>
  </si>
  <si>
    <t>Ismeri az elsősegélynyújtás eszközeit és használatuk módját.
Ismeri az újraélesztési technikákat és módszertant.</t>
  </si>
  <si>
    <t>Elsősegélyt nyújt és újraélesztést végez szükség esetén.</t>
  </si>
  <si>
    <t>"A" Magánbiztonság és vagyonvédelem (1; 2; 3; 4; 5; 10. sor)</t>
  </si>
  <si>
    <r>
      <t xml:space="preserve">A tananyagelemek és a deszkriptorok projektszemléletű kapcsolódása: 
</t>
    </r>
    <r>
      <rPr>
        <sz val="11"/>
        <color theme="1"/>
        <rFont val="Franklin Gothic Book"/>
        <family val="2"/>
        <charset val="238"/>
      </rPr>
      <t>Gyakorlati projektek keretében tanulmányozza a rendőri intézkedésekhez igazodó, világos és egyértelmű kommunikációt. Szituációk során gyakorolja a megszerzendő képességeket és ismereteket az ügyfélszolgálati kommunikáció, a panaszkezelés, valamint a hivatalos kommunikációs helyzetek terén. Önállóan készítsen jelentéseket, beszámolókat és jegyzőkönyveket.
Pszichológiai ismeretek megszerzésével gyakorolja a személyek ki- és meghallgatását, valamint a tömegkezelést. Alapvető szinten ismerje az irat- és ügykezelési, valamint az adatvédelmi szabályokat.</t>
    </r>
  </si>
  <si>
    <t>Személy- és tárgyleírás</t>
  </si>
  <si>
    <t>Feladatát önállóan végzi.</t>
  </si>
  <si>
    <t>Megegyezésre törekedve határozottan kommunikál.</t>
  </si>
  <si>
    <t>Ismeri az ügyfelek és állampolgárok tájékoztatására vonatkozó jogszabályi kötelezettség tartalmát. Ismeri az ügyfelekkel történő kommunikációs szabályokat (köszönési és udvariassági szabályok, hivatalos nyelvezet).</t>
  </si>
  <si>
    <t>Tájékoztatja az ügyfeleket az általa végzendő intézkedés indokáról, a felhatalmazásáról, az intézkedés elleni panaszkezelési eljárásról.</t>
  </si>
  <si>
    <t>"C" Kommunikáció a közszolgálatban (7; 8; 9. sor)</t>
  </si>
  <si>
    <r>
      <t xml:space="preserve">A tananyagelemek és a deszkriptorok projektszemléletű kapcsolódása:  
</t>
    </r>
    <r>
      <rPr>
        <sz val="11"/>
        <color theme="1"/>
        <rFont val="Franklin Gothic Book"/>
        <family val="2"/>
        <charset val="238"/>
      </rPr>
      <t>Az előzetes tanulmányait felhasználva képes kiválasztani a digitális kommunikációhoz és gépíráshoz szükséges infokommunikációs szakmai feladatokat. Ennek keretében megismeri a hang- és képrögzítés szabályait, valamint a rendvédelmi híradástechnika alapjait. Önállóan tud hivatalos iratokat szerkeszteni. 
Gyakorlatban magabiztosan végrehajtja a tízujjas vakírást.</t>
    </r>
  </si>
  <si>
    <t>A munkakörének megfelelő dokumentációt önállóan vezeti.</t>
  </si>
  <si>
    <t>Szakmai igényességre, szakszerűségre, pontosságra törekszik feladatellátása során.</t>
  </si>
  <si>
    <t>Alkalmazói szinten ismeri a jelentés, jegyzőkönyv, feljegyzés fő tartalmi követelményeire vonatkozó szakmai elvárásokat.
Ismeri a hierarchikus szervezet hivatalos írásbeli és szóbeli kommunikációjára vonatkozó szabályokat, elvárásokat, a szakmai nyelv kifejezéseit.</t>
  </si>
  <si>
    <t>A feladatkörében megtett intézkedésekről elöljárójának vagy felettesének írásbeli jelentést készít vagy szóban jelent a szervezeti előírások szerint.</t>
  </si>
  <si>
    <r>
      <t xml:space="preserve">A tananyagelemek és a deszkriptorok projektszemléletű kapcsolódása:
</t>
    </r>
    <r>
      <rPr>
        <sz val="11"/>
        <color theme="1"/>
        <rFont val="Franklin Gothic Book"/>
        <family val="2"/>
        <charset val="238"/>
      </rPr>
      <t>A tanuló előzetes ismereteire támaszkodva önállóan választja ki a digitális kommunikációhoz és gépíráshoz szükséges szakmai feladatokat. Megtanulja a hang- és képrögzítés szabályait, valamint a rendvédelmi híradástechnika alapjait. Gyakorlatban magabiztosan használja a tízujjas vakírást, hivatalos iratokat szerkeszt, és precízen kezeli az irodatechnikai, információs és kommunikációs eszközöket. Ismeri a hivatalos kommunikáció műfaji sajátosságait, az alapvető szerkesztési és adatnyilvántartási felületeket, valamint a nyomtatványsablonok tartalmi elemeit. Munkája során figyelembe veszi a fenntarthatósági szempontokat, mint az energiahatékonyság és a hulladékkezelés.</t>
    </r>
  </si>
  <si>
    <t>Gépírás gyakorlat</t>
  </si>
  <si>
    <t>Gépelés, szövegformázás alapjai</t>
  </si>
  <si>
    <t>A kommunikáció szerepe az ügyfélkommunikációban. A rendőri intézkedések kommunikációja</t>
  </si>
  <si>
    <t>Feladatait önállóan végzi.</t>
  </si>
  <si>
    <t>Precízen, igényesen végzi dokumentációs tevékenységét. A szolgálati hely és a rendszeresített technikai eszközök használata során törekszik a fenntarthatósági szempontok (energiahatékonysági, hulladékkezelési szempontok) érvényesülésére.</t>
  </si>
  <si>
    <t>Alkalmazói szinten ismeri a hivatalos kommunikáció műfaji jellemzőit.
Ismeri az alapvető szerkesztési, adatnyilvántartási felületek felhasználói funkcióit, lehetőségeit.
Azonosítja a különböző tevékenységekhez köthető nyomtatványsablonokat, és tudja tartalmi egységeit értelmezni.</t>
  </si>
  <si>
    <t>Irodatechnikai, információs és kommunikációs eszközöket, berendezéseket kezel, használ, adatrögzítést végez.</t>
  </si>
  <si>
    <r>
      <t xml:space="preserve">A tananyagelemek és a deszkriptorok projektszemléletű kapcsolódása: 
</t>
    </r>
    <r>
      <rPr>
        <sz val="11"/>
        <color theme="1"/>
        <rFont val="Franklin Gothic Book"/>
        <family val="2"/>
        <charset val="238"/>
      </rPr>
      <t>A tanuló elméleti és gyakorlati szinten alkalmazza a polgári jog alapjait, a szabálysértési fogalmakat, valamint az egyes bűncselekmények és szabálysértések főbb jellemzőit. A munkafolyamatok során ismeri a helyszínbírságra vonatkozó általános szabályokat. A gyakorlati projektek keretében elsajátítja a büntetőjog általános részének, a büntetőeljárásnak és a büntetés-végrehajtásnak, valamint a kriminalisztika alapjainak, eszközeinek és módszereinek ismeretét. Tetten ért elkövetőt hatósági értesítés mellett elfogja, visszatartja, és eltávolítja a támadásra alkalmas eszközt. Ismeri a közigazgatási, szabálysértési és büntetőeljárási szabályokat, a jogos védelem és a végszükség helyzeteit, valamint a kényszerítő eszközök biztonságos használatát. Elkötelezett a biztonság fenntartása, valamint a fokozatosság és arányosság elveinek betartása mellett. Beavatkozáskor önállóan, hatósági együttműködéssel jár el, döntéseiért felelősséget vállal, és a szabályokat maradéktalanul betartja.</t>
    </r>
  </si>
  <si>
    <t>Lőgyakorlat airsoft maroklőfegyverrel.</t>
  </si>
  <si>
    <t>Gyakorlati lőelőkészítő foglalkozás légfegyverrel</t>
  </si>
  <si>
    <t>A fegyver ellenőrzése.</t>
  </si>
  <si>
    <t xml:space="preserve">Vezényszavak és utasítások a lőgyakorlaton. </t>
  </si>
  <si>
    <t>Biztonsági és módszertani szabályok</t>
  </si>
  <si>
    <t>A pontos lövés feltételei, befolyásoló tényezők, az irányzék beállítása</t>
  </si>
  <si>
    <t>Célzás lehetséges célzási hibák</t>
  </si>
  <si>
    <t>Lőelmélet, ballisztika</t>
  </si>
  <si>
    <t>A légfegyverek csoportosítása, működési elvei</t>
  </si>
  <si>
    <t>A lőfegyverek fajtái, működési elvei.</t>
  </si>
  <si>
    <t>Erő állóképesség fejlesztés</t>
  </si>
  <si>
    <t>Közelharc alaptechnikák</t>
  </si>
  <si>
    <t>Önvédelmi technikák</t>
  </si>
  <si>
    <t>A személy- és vagyonvédelmi tevékenységek.</t>
  </si>
  <si>
    <t>Polgári jogi ismeretek</t>
  </si>
  <si>
    <t>Büntetőjog általános rész</t>
  </si>
  <si>
    <t>Szabálysértési jogi ismeretek</t>
  </si>
  <si>
    <t xml:space="preserve">Jogi ismeretek </t>
  </si>
  <si>
    <t>A közigazgatási hatósági erljárás</t>
  </si>
  <si>
    <t>Beavatkozási helyzetben önállóan jár el a hatósági szervekkel együttműködésben.
Felelősséget vállal a meghozott döntéseiért.
A jogos védelmi helyzet felismerése esetén dönt a szükséges és arányos mérvű beavatkozásról, fellépésről.
Felelősen betartja a támadáselhárító vagy kényszerítő eszközök használatára vonatkozó biztonsági és szakmai előírásokat.</t>
  </si>
  <si>
    <t>Elkötelezett a biztonság fenntartása és megőrzése iránt.
Kész a tetten ért személy ellen szabályosan fellépni.
Kész saját vagy mások védelmében kényszerítő testi erő vagy kényszerítő eszköz használatával fellépni.
Elkötelezett a támadás elhárítása során a fokozatosság, eredményesség, szükségesség és arányosság elveinek betartásában. Az élet és a testi épség védelmét szem előtt tartja az intézkedés során.</t>
  </si>
  <si>
    <t>Ismeri a közigazgatási hatósági és szabálysértési eljárások alapvető szabályait (hatásköri és illetékességi szabályok, vétkesség és társadalomra veszélyesség, ügyfél és hatóság fogalma, főbb eljárási cselekmények, a szabálysértési és közigazgatási ügyekben meghozható határozatok fajtái).
Ismeri a legjellemzőbb szabálysértési (köznyugalom és tulajdon elleni, közlekedési és közterületre vonatkozó tényállások) és büntető tényállásokat (korrupciós, hivatali, köznyugalom elleni, vagyon elleni és vagyon elleni erőszakos cselekmények, élet-és testi épség elleni cselekmények, emberi szabadság és méltóság elleni, valamint hivatalos és közfeladatot ellátó személyek elleni cselekmények).  Tisztában van a közveszély fogalmával és a közveszély helyszínének fogalmával.
Ismeri a főbb polgári jogi fogalmakat (tulajdon, a birtok, a birtokvédelem és a jogos önhatalom).
Felismeri a jogos védelmi és a végszükség helyzetet.
Ismeri a büntetőeljárás alapvető szabályait, az eljáró hatóságokat, az eljárásban érintett személyeket.
Ismeri a jogtalan támadás elhárítására használt eszközök (gumibot, vegyi eszköz, lőfegyver) biztonságos használati módját, a kényszerítő testi erő alkalmazásának módját, és az azok alkalmazására vonatkozó jogszabályi és szakmai, taktikai előírásokat.
Ismeri a hatékony önvédelmi közelharc elemeit, technikáit, az emberi test sérülékeny pontjait</t>
  </si>
  <si>
    <t>A hatóság egyidejű értesítése mellett a bűncselekmény vagy szabálysértés elkövetésén tetten ért személyt elfogja, a hatóság kiérkezéséig visszatartja, és a bűncselekmény vagy szabálysértés elkövetéséhez használt, az elkövető birtokában lévő, támadásra alkalmas eszközt elveszi.</t>
  </si>
  <si>
    <t>"B" Közszolgálat és közigazgatás (6. sor)</t>
  </si>
  <si>
    <r>
      <t>A tananyagelemek és a deszkriptorok projektszemléletű kapcsolódása:</t>
    </r>
    <r>
      <rPr>
        <sz val="11"/>
        <color theme="1"/>
        <rFont val="Franklin Gothic Book"/>
        <family val="2"/>
        <charset val="238"/>
      </rPr>
      <t xml:space="preserve"> 
A gyakorlati projektek során a tanuló megismeri a vagyonőr általános feladatait, így a bűnmegelőzést és a megbízó jogos érdekeinek képviseletét, továbbá az ehhez kapcsolódó etikai elvárásokat és szakmai követelményeket. Részt vesz rendezvények biztosításában, ahol a rendzavarást okozó személyek eltávolítását végzi. Ismeri a rendezvényszervezés és -engedélyezés alapvető szabályait, valamint a résztvevők jogait és kötelességeit. Munkáját pártatlanul és szabályszerűen végzi a rend fenntartása érdekében, betartva és betartatva a biztonsági előírásokat.</t>
    </r>
  </si>
  <si>
    <t>Betartja és betartatja a biztonsági rendszabályokat.</t>
  </si>
  <si>
    <t>Pártatlanul és szabályosan végzi munkáját a rend fenntartásának érdekében.</t>
  </si>
  <si>
    <t>Ismeri a rendezvény szervezésének, engedélyezésének főbb szabályait, a szervezők és résztvevők főbb jogait és kötelességeit.</t>
  </si>
  <si>
    <t>Rendezvények (kulturális, sport, egyéb tömeg rendezvények) biztosítását végzi, eltávolítja a rendezvényt akadályozó, zavaró személyeket.</t>
  </si>
  <si>
    <r>
      <t xml:space="preserve">A tananyagelemek és a deszkriptorok projektszemléletű kapcsolódása: 
</t>
    </r>
    <r>
      <rPr>
        <sz val="11"/>
        <color theme="1"/>
        <rFont val="Franklin Gothic Book"/>
        <family val="2"/>
        <charset val="238"/>
      </rPr>
      <t>A gyakorlati projektek során a tanuló megismeri a vagyonőr általános feladatait, mint a bűnmegelőzés és a megbízó jogos érdekeinek képviselete, valamint az ezekhez kapcsolódó etikai és szakmai követelményeket. Pénz- és értékszállítást, illetve szállítmánykísérést a vonatkozó biztonsági előírások szigorú betartásával végez. Munkája során pontos, éber és együttműködő, egyaránt vállal felelősséget önállóan és csapatmunkában végzett feladataiért.</t>
    </r>
  </si>
  <si>
    <t>Felelősséget vállal a saját önálló, illetve a társakkal együttműködésben végzett munkájáéért.</t>
  </si>
  <si>
    <t>Precizitást, kritikus szemléletet, éberséget tanúsít a munkavégzés során.  Nagyfokú együttműködésben végzi el a feladatot a végrehajtásban résztvevőkkel.</t>
  </si>
  <si>
    <t>Ismeri és alkalmazza a pénz- és értékszállításra vonatkozó biztonsági követelményeket.</t>
  </si>
  <si>
    <t>Pénz- és értékszállítást végez, szállítmányt kísér.</t>
  </si>
  <si>
    <r>
      <t xml:space="preserve">A tananyagelemek és a deszkriptorok projektszemléletű kapcsolódása: 
</t>
    </r>
    <r>
      <rPr>
        <sz val="11"/>
        <color theme="1"/>
        <rFont val="Franklin Gothic Book"/>
        <family val="2"/>
        <charset val="238"/>
      </rPr>
      <t>A tanuló alkalmazói szinten ismeri és képes használni a szolgálatellátás általános és rendőri szabályait, valamint a kényszerítő eszközöket és azok jogszerű alkalmazási módjait. A járőrszolgálat és a riasztásra történő kivonulás során feladatait önállóan, a hatályos jogszabályok és szakmai előírások betartásával végzi. Ismeri és szabályszerűen alkalmazza a szolgálatátadás, a dokumentáció, a helyszínbiztosítás, valamint a munka-, tűz- és balesetvédelem vonatkozó szabályait. Munkája során tiszteletben tartja a szervezeti hierarchiát, és feladatait pontosan, felelősségteljesen látja el.</t>
    </r>
  </si>
  <si>
    <t>Írás- és szóbeli utasítások alapján önállóan látja el feladatát.
Őrutasítás alapján önállóan végzi a tevékenységet.
Betartja a szolgálatellátásra, munka- és balesetvédelemre, eszközhasználatra vonatkozó szabályokat.</t>
  </si>
  <si>
    <t>Szolgálatát alaposan és határozottan látja el, társaitól is precíz munkavégzést vár el.
A szolgálat átadása és átvétele precízen és szabályosan dokumentáltan történik. Szolgálati elöljáróival és társaival tisztelettel kommunikál. Szolgálatát kulturáltan, az alaki előírásoknak megfelelően látja el.
Tiszteletben tartja és elfogadja a feladatellátásra vonatkozó elvárásokat, szabályokat. A hierarchikus szervezeti kultúrára értékként tekint.</t>
  </si>
  <si>
    <t>Ismeri a járőrszolgálat ellátására vonatkozó jogi és szakmai szabályokat. Ismeri a helyszínbiztosítási elvárásokat.
Ismeri a szolgálat ellátásának szabályait (szolgálat átadása és átvétele, információk rögzítése a szolgálati dokumentumokban, szolgálati érintkezés szabályai, szolgálat ellátására vonatkozó alaki szabályok).
Tisztában van a megbízó és a foglalkoztató fogalmával, a megbízás és a munkaszerződés, a hivatásos szolgálati jogviszony főbb jellemzőivel, a munkavégzésre vonatkozó munka-, baleset- és környezetvédelmi szabályokkal.
Ismeri a tűzvédelmi és tűzmegelőzési szabályokat, a tűzoltó készülék használatát.</t>
  </si>
  <si>
    <t>Belső és közterületi járőrszolgálatot lát el, valamint helyszínellenőrzést végez a riasztásra kivonuló szolgálat tagjaként.</t>
  </si>
  <si>
    <r>
      <t xml:space="preserve">A tananyagelemek és a deszkriptorok projektszemléletű kapcsolódása: 
</t>
    </r>
    <r>
      <rPr>
        <sz val="11"/>
        <color theme="1"/>
        <rFont val="Franklin Gothic Book"/>
        <family val="2"/>
        <charset val="238"/>
      </rPr>
      <t>Tanulmányai keretében megtanulja alkalmazni a civil vagyonvédelem alapjait, a gyakorlatban képes kezelni a mechanikai és elektronikus védelmi berendezéseket. A tanulónak tisztában kell lennie a személy- és vagyonvédelem feladataival, és képesnek kell lennie azokat a gyakorlatban is alkalmazni.</t>
    </r>
  </si>
  <si>
    <t>Írás- és szóbeli utasítások alapján önállóan látja el feladatát.
Utasítások, előírások alapján önállóan végzi a feladatot.
Feladatát önállóan végzi.</t>
  </si>
  <si>
    <t>A lehetséges riasztási eseményeket éber és kritikus módon figyeli. Az eszközök adatait folyamatosan frissíti.
Részrehajlás-mentes feladatvégzés az utasítások szerint.
A megbízó utasításai szerint éberen, folyamatos körültekintéssel látja el munkáját.</t>
  </si>
  <si>
    <t>Ismeri a főbb objektumvédelmi rendszereket, a védelmi szinteket, a rádióforgalmazás eszközeit és szabályait.
Ismeri a kulcsnyilvántartás szerepét, a kiadás- és visszavételezés jellemzőit, a kulcs felvételi-jogosultság vizsgálatára vonatkozó szakmai szabályokat.
Ismeri a mechanikus és elektronikus védelmi eszközöket.</t>
  </si>
  <si>
    <t>Az összeköttetésre szolgáló és a telepített biztonságtechnikai eszközök, rendszerek kezelésével objektumot, kereskedelmi vagy logisztikai létesítményeket őriz.</t>
  </si>
  <si>
    <r>
      <t>A tananyagelemek és a deszkriptorok projektszemléletű kapcsolódása:</t>
    </r>
    <r>
      <rPr>
        <sz val="11"/>
        <color theme="1"/>
        <rFont val="Franklin Gothic Book"/>
        <family val="2"/>
        <charset val="238"/>
      </rPr>
      <t xml:space="preserve"> 
A tanuló a gyakorlati projektek keretében tanulmányozza a magánbiztonság területén a közbiztonság, a biztonság és a magánbiztonság fő feladatait. A munkafolyamat szituációjában megérti a civil vagyonvédelem alapjait, valamint a személy- és vagyonvédelmi tevékenységeket. A tanuló a magánnyomozás tananyagát feldolgozva megismeri és alkalmazni tudja a magánnyomozók szakmai követelményeit, a közösségi vagyonvédelem szabályait, valamint a védett vagyonelemeket őrző, intézkedési joggal rendelkező rendészeti munkakörök (pl. hegyőr, vadőr, mezőőr) feladatait.</t>
    </r>
  </si>
  <si>
    <t>A civil vagyonvédelem alapjai</t>
  </si>
  <si>
    <t>Írásbeli utasítások alapján önállóan jár el.</t>
  </si>
  <si>
    <t>Feladatát éberen és kritikus szemléletben végzi.</t>
  </si>
  <si>
    <t>Ismeri a magánbiztonsági szolgáltatások rövid történetét, a jellemző tevékenységeket (személy- és vagyonvédelem, magánnyomozás) főbb jogi szabályozóit, az egyes tevékenységek gyakorlásának főbb feltételeit.
Alkalmazói szinten ismeri a személy be- és kiléptetés szabályait, a tevékenység végzéséhez alkalmazott IKT eszközök használatát.
Alkalmazói szinten ismeri a gépjármű-átvizsgálás szabályait és módszereit.
Alkalmazói szinten ismeri a csomag-, szállítmány-, áruellenőrzés és átvizsgálás szabályait.</t>
  </si>
  <si>
    <t>A megbízó által meghatározott tartalmú őrutasítás alapján az őrzött létesítménybe történő be- és kiléptetést a személyek azonosításával, csomagjuk és/vagy gépjárművek átvizsgálásával végzi.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</si>
</sst>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2"/>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FFE4B5"/>
        <bgColor rgb="FFFFFF99"/>
      </patternFill>
    </fill>
  </fills>
  <borders count="31">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auto="1"/>
      </left>
      <right/>
      <top/>
      <bottom style="medium">
        <color auto="1"/>
      </bottom>
      <diagonal/>
    </border>
    <border>
      <left style="thin">
        <color auto="1"/>
      </left>
      <right/>
      <top/>
      <bottom/>
      <diagonal/>
    </border>
    <border>
      <left style="thin">
        <color auto="1"/>
      </left>
      <right/>
      <top style="medium">
        <color auto="1"/>
      </top>
      <bottom/>
      <diagonal/>
    </border>
  </borders>
  <cellStyleXfs count="1">
    <xf numFmtId="0" fontId="0" fillId="0" borderId="0"/>
  </cellStyleXfs>
  <cellXfs count="71">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2" fillId="7" borderId="2"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5" fillId="7" borderId="2" xfId="0" applyFont="1" applyFill="1" applyBorder="1" applyAlignment="1">
      <alignment horizontal="justify" vertical="center" wrapText="1"/>
    </xf>
    <xf numFmtId="0" fontId="1" fillId="6" borderId="10"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4" borderId="11"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0" xfId="0" applyFont="1" applyFill="1" applyBorder="1" applyAlignment="1">
      <alignment horizontal="right" vertical="center" wrapText="1"/>
    </xf>
    <xf numFmtId="0" fontId="3" fillId="5" borderId="10" xfId="0" applyFont="1" applyFill="1" applyBorder="1" applyAlignment="1">
      <alignment horizontal="justify" vertical="center" wrapText="1"/>
    </xf>
    <xf numFmtId="0" fontId="1" fillId="2" borderId="28" xfId="0" applyFont="1" applyFill="1" applyBorder="1" applyAlignment="1">
      <alignment horizontal="center" vertical="center" textRotation="90" wrapText="1"/>
    </xf>
    <xf numFmtId="0" fontId="1" fillId="2" borderId="29" xfId="0" applyFont="1" applyFill="1" applyBorder="1" applyAlignment="1">
      <alignment horizontal="center" vertical="center" textRotation="90" wrapText="1"/>
    </xf>
    <xf numFmtId="0" fontId="1" fillId="2" borderId="30" xfId="0" applyFont="1" applyFill="1" applyBorder="1" applyAlignment="1">
      <alignment horizontal="center" vertical="center" textRotation="90" wrapText="1"/>
    </xf>
    <xf numFmtId="0" fontId="2" fillId="6" borderId="13"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2" xfId="0" applyFont="1" applyFill="1" applyBorder="1" applyAlignment="1">
      <alignment horizontal="justify" vertical="center" wrapText="1"/>
    </xf>
    <xf numFmtId="0" fontId="4" fillId="7" borderId="2" xfId="0" applyFont="1" applyFill="1" applyBorder="1" applyAlignment="1">
      <alignment horizontal="justify" vertical="center" wrapText="1"/>
    </xf>
    <xf numFmtId="0" fontId="1" fillId="5" borderId="10" xfId="0" applyFont="1" applyFill="1" applyBorder="1" applyAlignment="1">
      <alignment horizontal="justify" vertical="center" wrapText="1"/>
    </xf>
    <xf numFmtId="0" fontId="2" fillId="7" borderId="13" xfId="0" applyFont="1" applyFill="1" applyBorder="1" applyAlignment="1">
      <alignment horizontal="justify" vertical="center" wrapText="1"/>
    </xf>
    <xf numFmtId="0" fontId="2" fillId="7" borderId="9" xfId="0" applyFont="1" applyFill="1" applyBorder="1" applyAlignment="1">
      <alignment horizontal="justify" vertical="center" wrapText="1"/>
    </xf>
    <xf numFmtId="0" fontId="2" fillId="7"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J68"/>
  <sheetViews>
    <sheetView tabSelected="1" zoomScale="85" zoomScaleNormal="85" workbookViewId="0">
      <selection activeCell="O7" sqref="O7"/>
    </sheetView>
  </sheetViews>
  <sheetFormatPr defaultColWidth="9.140625" defaultRowHeight="15.75" x14ac:dyDescent="0.25"/>
  <cols>
    <col min="1" max="1" width="12" style="3" customWidth="1"/>
    <col min="2" max="2" width="23.140625" style="4" customWidth="1"/>
    <col min="3" max="3" width="23" style="3" customWidth="1"/>
    <col min="4" max="4" width="28.7109375" style="3" customWidth="1"/>
    <col min="5" max="5" width="24.42578125" style="3" customWidth="1"/>
    <col min="6" max="6" width="28" style="3" customWidth="1"/>
    <col min="7" max="7" width="26.5703125" style="3" customWidth="1"/>
    <col min="8" max="8" width="23.1406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42">
        <v>1</v>
      </c>
      <c r="B2" s="45" t="s">
        <v>87</v>
      </c>
      <c r="C2" s="17" t="s">
        <v>10</v>
      </c>
      <c r="D2" s="17" t="s">
        <v>13</v>
      </c>
      <c r="E2" s="17" t="s">
        <v>11</v>
      </c>
      <c r="F2" s="17" t="s">
        <v>12</v>
      </c>
      <c r="G2" s="20" t="s">
        <v>34</v>
      </c>
      <c r="H2" s="21"/>
    </row>
    <row r="3" spans="1:8" ht="47.25" x14ac:dyDescent="0.25">
      <c r="A3" s="43"/>
      <c r="B3" s="46"/>
      <c r="C3" s="18"/>
      <c r="D3" s="18"/>
      <c r="E3" s="18"/>
      <c r="F3" s="18"/>
      <c r="G3" s="11" t="s">
        <v>35</v>
      </c>
      <c r="H3" s="12">
        <v>36</v>
      </c>
    </row>
    <row r="4" spans="1:8" ht="47.25" x14ac:dyDescent="0.25">
      <c r="A4" s="43"/>
      <c r="B4" s="46"/>
      <c r="C4" s="18"/>
      <c r="D4" s="18"/>
      <c r="E4" s="18"/>
      <c r="F4" s="18"/>
      <c r="G4" s="11" t="s">
        <v>36</v>
      </c>
      <c r="H4" s="12">
        <v>36</v>
      </c>
    </row>
    <row r="5" spans="1:8" x14ac:dyDescent="0.25">
      <c r="A5" s="43"/>
      <c r="B5" s="46"/>
      <c r="C5" s="18"/>
      <c r="D5" s="18"/>
      <c r="E5" s="18"/>
      <c r="F5" s="18"/>
      <c r="G5" s="11" t="s">
        <v>37</v>
      </c>
      <c r="H5" s="12">
        <v>24</v>
      </c>
    </row>
    <row r="6" spans="1:8" ht="234.75" customHeight="1" thickBot="1" x14ac:dyDescent="0.3">
      <c r="A6" s="43"/>
      <c r="B6" s="46"/>
      <c r="C6" s="19"/>
      <c r="D6" s="19"/>
      <c r="E6" s="19"/>
      <c r="F6" s="19"/>
      <c r="G6" s="22" t="s">
        <v>8</v>
      </c>
      <c r="H6" s="24">
        <f>SUM(H3:H5,)</f>
        <v>96</v>
      </c>
    </row>
    <row r="7" spans="1:8" ht="150" customHeight="1" thickBot="1" x14ac:dyDescent="0.3">
      <c r="A7" s="44"/>
      <c r="B7" s="47"/>
      <c r="C7" s="28" t="s">
        <v>88</v>
      </c>
      <c r="D7" s="28"/>
      <c r="E7" s="28"/>
      <c r="F7" s="29"/>
      <c r="G7" s="23"/>
      <c r="H7" s="25"/>
    </row>
    <row r="8" spans="1:8" x14ac:dyDescent="0.25">
      <c r="A8" s="42">
        <v>2</v>
      </c>
      <c r="B8" s="45" t="s">
        <v>87</v>
      </c>
      <c r="C8" s="17" t="s">
        <v>14</v>
      </c>
      <c r="D8" s="17" t="s">
        <v>73</v>
      </c>
      <c r="E8" s="17" t="s">
        <v>74</v>
      </c>
      <c r="F8" s="17" t="s">
        <v>15</v>
      </c>
      <c r="G8" s="20" t="s">
        <v>34</v>
      </c>
      <c r="H8" s="21"/>
    </row>
    <row r="9" spans="1:8" ht="32.25" thickBot="1" x14ac:dyDescent="0.3">
      <c r="A9" s="43"/>
      <c r="B9" s="46"/>
      <c r="C9" s="18"/>
      <c r="D9" s="18"/>
      <c r="E9" s="18"/>
      <c r="F9" s="18"/>
      <c r="G9" s="11" t="s">
        <v>38</v>
      </c>
      <c r="H9" s="12">
        <v>30</v>
      </c>
    </row>
    <row r="10" spans="1:8" x14ac:dyDescent="0.25">
      <c r="A10" s="43"/>
      <c r="B10" s="46"/>
      <c r="C10" s="18"/>
      <c r="D10" s="18"/>
      <c r="E10" s="18"/>
      <c r="F10" s="18"/>
      <c r="G10" s="20" t="s">
        <v>39</v>
      </c>
      <c r="H10" s="21"/>
    </row>
    <row r="11" spans="1:8" ht="31.5" x14ac:dyDescent="0.25">
      <c r="A11" s="43"/>
      <c r="B11" s="46"/>
      <c r="C11" s="18"/>
      <c r="D11" s="18"/>
      <c r="E11" s="18"/>
      <c r="F11" s="18"/>
      <c r="G11" s="11" t="s">
        <v>83</v>
      </c>
      <c r="H11" s="12">
        <v>6</v>
      </c>
    </row>
    <row r="12" spans="1:8" ht="31.5" x14ac:dyDescent="0.25">
      <c r="A12" s="43"/>
      <c r="B12" s="46"/>
      <c r="C12" s="18"/>
      <c r="D12" s="18"/>
      <c r="E12" s="18"/>
      <c r="F12" s="18"/>
      <c r="G12" s="11" t="s">
        <v>40</v>
      </c>
      <c r="H12" s="12">
        <v>6</v>
      </c>
    </row>
    <row r="13" spans="1:8" ht="31.5" x14ac:dyDescent="0.25">
      <c r="A13" s="43"/>
      <c r="B13" s="46"/>
      <c r="C13" s="18"/>
      <c r="D13" s="18"/>
      <c r="E13" s="18"/>
      <c r="F13" s="18"/>
      <c r="G13" s="11" t="s">
        <v>41</v>
      </c>
      <c r="H13" s="12">
        <v>4</v>
      </c>
    </row>
    <row r="14" spans="1:8" ht="69.75" customHeight="1" thickBot="1" x14ac:dyDescent="0.3">
      <c r="A14" s="43"/>
      <c r="B14" s="46"/>
      <c r="C14" s="19"/>
      <c r="D14" s="19"/>
      <c r="E14" s="19"/>
      <c r="F14" s="19"/>
      <c r="G14" s="22" t="s">
        <v>8</v>
      </c>
      <c r="H14" s="24">
        <f>SUM(H9:H9,H11:H13,)</f>
        <v>46</v>
      </c>
    </row>
    <row r="15" spans="1:8" ht="124.5" customHeight="1" thickBot="1" x14ac:dyDescent="0.3">
      <c r="A15" s="44"/>
      <c r="B15" s="47"/>
      <c r="C15" s="28" t="s">
        <v>89</v>
      </c>
      <c r="D15" s="28"/>
      <c r="E15" s="28"/>
      <c r="F15" s="29"/>
      <c r="G15" s="23"/>
      <c r="H15" s="25"/>
    </row>
    <row r="16" spans="1:8" x14ac:dyDescent="0.25">
      <c r="A16" s="42">
        <v>3</v>
      </c>
      <c r="B16" s="45" t="s">
        <v>87</v>
      </c>
      <c r="C16" s="17" t="s">
        <v>16</v>
      </c>
      <c r="D16" s="17" t="s">
        <v>17</v>
      </c>
      <c r="E16" s="17" t="s">
        <v>18</v>
      </c>
      <c r="F16" s="17" t="s">
        <v>19</v>
      </c>
      <c r="G16" s="20" t="s">
        <v>42</v>
      </c>
      <c r="H16" s="21"/>
    </row>
    <row r="17" spans="1:8" ht="31.5" x14ac:dyDescent="0.25">
      <c r="A17" s="43"/>
      <c r="B17" s="46"/>
      <c r="C17" s="18"/>
      <c r="D17" s="18"/>
      <c r="E17" s="18"/>
      <c r="F17" s="18"/>
      <c r="G17" s="11" t="s">
        <v>43</v>
      </c>
      <c r="H17" s="12">
        <v>4</v>
      </c>
    </row>
    <row r="18" spans="1:8" ht="32.25" thickBot="1" x14ac:dyDescent="0.3">
      <c r="A18" s="43"/>
      <c r="B18" s="46"/>
      <c r="C18" s="18"/>
      <c r="D18" s="18"/>
      <c r="E18" s="18"/>
      <c r="F18" s="18"/>
      <c r="G18" s="11" t="s">
        <v>44</v>
      </c>
      <c r="H18" s="12">
        <v>8</v>
      </c>
    </row>
    <row r="19" spans="1:8" x14ac:dyDescent="0.25">
      <c r="A19" s="43"/>
      <c r="B19" s="46"/>
      <c r="C19" s="18"/>
      <c r="D19" s="18"/>
      <c r="E19" s="18"/>
      <c r="F19" s="18"/>
      <c r="G19" s="20" t="s">
        <v>45</v>
      </c>
      <c r="H19" s="21"/>
    </row>
    <row r="20" spans="1:8" x14ac:dyDescent="0.25">
      <c r="A20" s="43"/>
      <c r="B20" s="46"/>
      <c r="C20" s="18"/>
      <c r="D20" s="18"/>
      <c r="E20" s="18"/>
      <c r="F20" s="18"/>
      <c r="G20" s="11" t="s">
        <v>46</v>
      </c>
      <c r="H20" s="12">
        <v>8</v>
      </c>
    </row>
    <row r="21" spans="1:8" ht="31.5" x14ac:dyDescent="0.25">
      <c r="A21" s="43"/>
      <c r="B21" s="46"/>
      <c r="C21" s="18"/>
      <c r="D21" s="18"/>
      <c r="E21" s="18"/>
      <c r="F21" s="18"/>
      <c r="G21" s="11" t="s">
        <v>47</v>
      </c>
      <c r="H21" s="12">
        <v>7</v>
      </c>
    </row>
    <row r="22" spans="1:8" ht="47.25" x14ac:dyDescent="0.25">
      <c r="A22" s="43"/>
      <c r="B22" s="46"/>
      <c r="C22" s="18"/>
      <c r="D22" s="18"/>
      <c r="E22" s="18"/>
      <c r="F22" s="18"/>
      <c r="G22" s="11" t="s">
        <v>48</v>
      </c>
      <c r="H22" s="12">
        <v>6</v>
      </c>
    </row>
    <row r="23" spans="1:8" ht="31.5" x14ac:dyDescent="0.25">
      <c r="A23" s="43"/>
      <c r="B23" s="46"/>
      <c r="C23" s="18"/>
      <c r="D23" s="18"/>
      <c r="E23" s="18"/>
      <c r="F23" s="18"/>
      <c r="G23" s="11" t="s">
        <v>49</v>
      </c>
      <c r="H23" s="12">
        <v>7</v>
      </c>
    </row>
    <row r="24" spans="1:8" ht="31.5" x14ac:dyDescent="0.25">
      <c r="A24" s="43"/>
      <c r="B24" s="46"/>
      <c r="C24" s="18"/>
      <c r="D24" s="18"/>
      <c r="E24" s="18"/>
      <c r="F24" s="18"/>
      <c r="G24" s="11" t="s">
        <v>50</v>
      </c>
      <c r="H24" s="12">
        <v>4</v>
      </c>
    </row>
    <row r="25" spans="1:8" ht="47.25" x14ac:dyDescent="0.25">
      <c r="A25" s="43"/>
      <c r="B25" s="46"/>
      <c r="C25" s="18"/>
      <c r="D25" s="18"/>
      <c r="E25" s="18"/>
      <c r="F25" s="18"/>
      <c r="G25" s="11" t="s">
        <v>51</v>
      </c>
      <c r="H25" s="12">
        <v>16</v>
      </c>
    </row>
    <row r="26" spans="1:8" x14ac:dyDescent="0.25">
      <c r="A26" s="43"/>
      <c r="B26" s="46"/>
      <c r="C26" s="18"/>
      <c r="D26" s="18"/>
      <c r="E26" s="18"/>
      <c r="F26" s="18"/>
      <c r="G26" s="11" t="s">
        <v>52</v>
      </c>
      <c r="H26" s="12">
        <v>4</v>
      </c>
    </row>
    <row r="27" spans="1:8" ht="16.5" thickBot="1" x14ac:dyDescent="0.3">
      <c r="A27" s="43"/>
      <c r="B27" s="46"/>
      <c r="C27" s="19"/>
      <c r="D27" s="19"/>
      <c r="E27" s="19"/>
      <c r="F27" s="19"/>
      <c r="G27" s="22" t="s">
        <v>8</v>
      </c>
      <c r="H27" s="24">
        <f>SUM(H17:H18,H20:H26,)</f>
        <v>64</v>
      </c>
    </row>
    <row r="28" spans="1:8" ht="123.75" customHeight="1" thickBot="1" x14ac:dyDescent="0.3">
      <c r="A28" s="44"/>
      <c r="B28" s="47"/>
      <c r="C28" s="26" t="s">
        <v>93</v>
      </c>
      <c r="D28" s="26"/>
      <c r="E28" s="26"/>
      <c r="F28" s="27"/>
      <c r="G28" s="23"/>
      <c r="H28" s="25"/>
    </row>
    <row r="29" spans="1:8" x14ac:dyDescent="0.25">
      <c r="A29" s="42">
        <v>4</v>
      </c>
      <c r="B29" s="45" t="s">
        <v>87</v>
      </c>
      <c r="C29" s="17" t="s">
        <v>20</v>
      </c>
      <c r="D29" s="17" t="s">
        <v>21</v>
      </c>
      <c r="E29" s="17" t="s">
        <v>22</v>
      </c>
      <c r="F29" s="17" t="s">
        <v>23</v>
      </c>
      <c r="G29" s="20" t="s">
        <v>42</v>
      </c>
      <c r="H29" s="21"/>
    </row>
    <row r="30" spans="1:8" ht="32.25" thickBot="1" x14ac:dyDescent="0.3">
      <c r="A30" s="43"/>
      <c r="B30" s="46"/>
      <c r="C30" s="18"/>
      <c r="D30" s="18"/>
      <c r="E30" s="18"/>
      <c r="F30" s="18"/>
      <c r="G30" s="11" t="s">
        <v>53</v>
      </c>
      <c r="H30" s="12">
        <v>8</v>
      </c>
    </row>
    <row r="31" spans="1:8" x14ac:dyDescent="0.25">
      <c r="A31" s="43"/>
      <c r="B31" s="46"/>
      <c r="C31" s="18"/>
      <c r="D31" s="18"/>
      <c r="E31" s="18"/>
      <c r="F31" s="18"/>
      <c r="G31" s="20" t="s">
        <v>39</v>
      </c>
      <c r="H31" s="21"/>
    </row>
    <row r="32" spans="1:8" ht="47.25" x14ac:dyDescent="0.25">
      <c r="A32" s="43"/>
      <c r="B32" s="46"/>
      <c r="C32" s="18"/>
      <c r="D32" s="18"/>
      <c r="E32" s="18"/>
      <c r="F32" s="18"/>
      <c r="G32" s="11" t="s">
        <v>84</v>
      </c>
      <c r="H32" s="12">
        <v>4</v>
      </c>
    </row>
    <row r="33" spans="1:8" ht="16.5" thickBot="1" x14ac:dyDescent="0.3">
      <c r="A33" s="43"/>
      <c r="B33" s="46"/>
      <c r="C33" s="19"/>
      <c r="D33" s="19"/>
      <c r="E33" s="19"/>
      <c r="F33" s="19"/>
      <c r="G33" s="22" t="s">
        <v>8</v>
      </c>
      <c r="H33" s="24">
        <f>SUM(H30:H30,H32:H32,)</f>
        <v>12</v>
      </c>
    </row>
    <row r="34" spans="1:8" ht="123.75" customHeight="1" thickBot="1" x14ac:dyDescent="0.3">
      <c r="A34" s="44"/>
      <c r="B34" s="47"/>
      <c r="C34" s="28" t="s">
        <v>90</v>
      </c>
      <c r="D34" s="28"/>
      <c r="E34" s="28"/>
      <c r="F34" s="29"/>
      <c r="G34" s="23"/>
      <c r="H34" s="25"/>
    </row>
    <row r="35" spans="1:8" x14ac:dyDescent="0.25">
      <c r="A35" s="42">
        <v>5</v>
      </c>
      <c r="B35" s="45" t="s">
        <v>87</v>
      </c>
      <c r="C35" s="17" t="s">
        <v>24</v>
      </c>
      <c r="D35" s="17" t="s">
        <v>25</v>
      </c>
      <c r="E35" s="17" t="s">
        <v>26</v>
      </c>
      <c r="F35" s="17" t="s">
        <v>27</v>
      </c>
      <c r="G35" s="20" t="s">
        <v>42</v>
      </c>
      <c r="H35" s="21"/>
    </row>
    <row r="36" spans="1:8" x14ac:dyDescent="0.25">
      <c r="A36" s="43"/>
      <c r="B36" s="46"/>
      <c r="C36" s="18"/>
      <c r="D36" s="18"/>
      <c r="E36" s="18"/>
      <c r="F36" s="18"/>
      <c r="G36" s="11" t="s">
        <v>54</v>
      </c>
      <c r="H36" s="12">
        <v>6</v>
      </c>
    </row>
    <row r="37" spans="1:8" ht="31.5" x14ac:dyDescent="0.25">
      <c r="A37" s="43"/>
      <c r="B37" s="46"/>
      <c r="C37" s="18"/>
      <c r="D37" s="18"/>
      <c r="E37" s="18"/>
      <c r="F37" s="18"/>
      <c r="G37" s="11" t="s">
        <v>55</v>
      </c>
      <c r="H37" s="12">
        <v>6</v>
      </c>
    </row>
    <row r="38" spans="1:8" ht="31.5" x14ac:dyDescent="0.25">
      <c r="A38" s="43"/>
      <c r="B38" s="46"/>
      <c r="C38" s="18"/>
      <c r="D38" s="18"/>
      <c r="E38" s="18"/>
      <c r="F38" s="18"/>
      <c r="G38" s="11" t="s">
        <v>56</v>
      </c>
      <c r="H38" s="12">
        <v>6</v>
      </c>
    </row>
    <row r="39" spans="1:8" ht="31.5" x14ac:dyDescent="0.25">
      <c r="A39" s="43"/>
      <c r="B39" s="46"/>
      <c r="C39" s="18"/>
      <c r="D39" s="18"/>
      <c r="E39" s="18"/>
      <c r="F39" s="18"/>
      <c r="G39" s="11" t="s">
        <v>57</v>
      </c>
      <c r="H39" s="12">
        <v>18</v>
      </c>
    </row>
    <row r="40" spans="1:8" ht="63.75" thickBot="1" x14ac:dyDescent="0.3">
      <c r="A40" s="43"/>
      <c r="B40" s="46"/>
      <c r="C40" s="18"/>
      <c r="D40" s="18"/>
      <c r="E40" s="18"/>
      <c r="F40" s="18"/>
      <c r="G40" s="11" t="s">
        <v>85</v>
      </c>
      <c r="H40" s="12">
        <v>16</v>
      </c>
    </row>
    <row r="41" spans="1:8" x14ac:dyDescent="0.25">
      <c r="A41" s="43"/>
      <c r="B41" s="46"/>
      <c r="C41" s="18"/>
      <c r="D41" s="18"/>
      <c r="E41" s="18"/>
      <c r="F41" s="18"/>
      <c r="G41" s="20" t="s">
        <v>39</v>
      </c>
      <c r="H41" s="21"/>
    </row>
    <row r="42" spans="1:8" ht="31.5" x14ac:dyDescent="0.25">
      <c r="A42" s="43"/>
      <c r="B42" s="46"/>
      <c r="C42" s="18"/>
      <c r="D42" s="18"/>
      <c r="E42" s="18"/>
      <c r="F42" s="18"/>
      <c r="G42" s="11" t="s">
        <v>58</v>
      </c>
      <c r="H42" s="12">
        <v>4</v>
      </c>
    </row>
    <row r="43" spans="1:8" ht="47.25" x14ac:dyDescent="0.25">
      <c r="A43" s="43"/>
      <c r="B43" s="46"/>
      <c r="C43" s="18"/>
      <c r="D43" s="18"/>
      <c r="E43" s="18"/>
      <c r="F43" s="18"/>
      <c r="G43" s="11" t="s">
        <v>59</v>
      </c>
      <c r="H43" s="12">
        <v>4</v>
      </c>
    </row>
    <row r="44" spans="1:8" ht="31.5" x14ac:dyDescent="0.25">
      <c r="A44" s="43"/>
      <c r="B44" s="46"/>
      <c r="C44" s="18"/>
      <c r="D44" s="18"/>
      <c r="E44" s="18"/>
      <c r="F44" s="18"/>
      <c r="G44" s="11" t="s">
        <v>60</v>
      </c>
      <c r="H44" s="12">
        <v>2</v>
      </c>
    </row>
    <row r="45" spans="1:8" ht="31.5" x14ac:dyDescent="0.25">
      <c r="A45" s="43"/>
      <c r="B45" s="46"/>
      <c r="C45" s="18"/>
      <c r="D45" s="18"/>
      <c r="E45" s="18"/>
      <c r="F45" s="18"/>
      <c r="G45" s="11" t="s">
        <v>61</v>
      </c>
      <c r="H45" s="12">
        <v>2</v>
      </c>
    </row>
    <row r="46" spans="1:8" ht="31.5" x14ac:dyDescent="0.25">
      <c r="A46" s="43"/>
      <c r="B46" s="46"/>
      <c r="C46" s="18"/>
      <c r="D46" s="18"/>
      <c r="E46" s="18"/>
      <c r="F46" s="18"/>
      <c r="G46" s="11" t="s">
        <v>62</v>
      </c>
      <c r="H46" s="12">
        <v>2</v>
      </c>
    </row>
    <row r="47" spans="1:8" ht="32.25" thickBot="1" x14ac:dyDescent="0.3">
      <c r="A47" s="43"/>
      <c r="B47" s="46"/>
      <c r="C47" s="18"/>
      <c r="D47" s="18"/>
      <c r="E47" s="18"/>
      <c r="F47" s="18"/>
      <c r="G47" s="11" t="s">
        <v>63</v>
      </c>
      <c r="H47" s="12">
        <v>2</v>
      </c>
    </row>
    <row r="48" spans="1:8" x14ac:dyDescent="0.25">
      <c r="A48" s="43"/>
      <c r="B48" s="46"/>
      <c r="C48" s="18"/>
      <c r="D48" s="18"/>
      <c r="E48" s="18"/>
      <c r="F48" s="18"/>
      <c r="G48" s="20" t="s">
        <v>45</v>
      </c>
      <c r="H48" s="21"/>
    </row>
    <row r="49" spans="1:8" x14ac:dyDescent="0.25">
      <c r="A49" s="43"/>
      <c r="B49" s="46"/>
      <c r="C49" s="18"/>
      <c r="D49" s="18"/>
      <c r="E49" s="18"/>
      <c r="F49" s="18"/>
      <c r="G49" s="11" t="s">
        <v>81</v>
      </c>
      <c r="H49" s="12">
        <v>4</v>
      </c>
    </row>
    <row r="50" spans="1:8" x14ac:dyDescent="0.25">
      <c r="A50" s="43"/>
      <c r="B50" s="46"/>
      <c r="C50" s="18"/>
      <c r="D50" s="18"/>
      <c r="E50" s="18"/>
      <c r="F50" s="18"/>
      <c r="G50" s="11" t="s">
        <v>64</v>
      </c>
      <c r="H50" s="12">
        <v>8</v>
      </c>
    </row>
    <row r="51" spans="1:8" ht="63" x14ac:dyDescent="0.25">
      <c r="A51" s="43"/>
      <c r="B51" s="46"/>
      <c r="C51" s="18"/>
      <c r="D51" s="18"/>
      <c r="E51" s="18"/>
      <c r="F51" s="18"/>
      <c r="G51" s="11" t="s">
        <v>86</v>
      </c>
      <c r="H51" s="12">
        <v>8</v>
      </c>
    </row>
    <row r="52" spans="1:8" ht="16.5" thickBot="1" x14ac:dyDescent="0.3">
      <c r="A52" s="43"/>
      <c r="B52" s="46"/>
      <c r="C52" s="19"/>
      <c r="D52" s="19"/>
      <c r="E52" s="19"/>
      <c r="F52" s="19"/>
      <c r="G52" s="22" t="s">
        <v>8</v>
      </c>
      <c r="H52" s="24">
        <f>SUM(H36:H40,H42:H47,H49:H51,)</f>
        <v>88</v>
      </c>
    </row>
    <row r="53" spans="1:8" ht="161.25" customHeight="1" thickBot="1" x14ac:dyDescent="0.3">
      <c r="A53" s="44"/>
      <c r="B53" s="47"/>
      <c r="C53" s="28" t="s">
        <v>91</v>
      </c>
      <c r="D53" s="28"/>
      <c r="E53" s="28"/>
      <c r="F53" s="29"/>
      <c r="G53" s="23"/>
      <c r="H53" s="25"/>
    </row>
    <row r="54" spans="1:8" x14ac:dyDescent="0.25">
      <c r="A54" s="42">
        <v>6</v>
      </c>
      <c r="B54" s="45" t="s">
        <v>87</v>
      </c>
      <c r="C54" s="17" t="s">
        <v>28</v>
      </c>
      <c r="D54" s="17" t="s">
        <v>75</v>
      </c>
      <c r="E54" s="17" t="s">
        <v>76</v>
      </c>
      <c r="F54" s="17" t="s">
        <v>77</v>
      </c>
      <c r="G54" s="20" t="s">
        <v>65</v>
      </c>
      <c r="H54" s="21"/>
    </row>
    <row r="55" spans="1:8" ht="31.5" x14ac:dyDescent="0.25">
      <c r="A55" s="43"/>
      <c r="B55" s="46"/>
      <c r="C55" s="18"/>
      <c r="D55" s="18"/>
      <c r="E55" s="18"/>
      <c r="F55" s="18"/>
      <c r="G55" s="11" t="s">
        <v>82</v>
      </c>
      <c r="H55" s="12">
        <v>54</v>
      </c>
    </row>
    <row r="56" spans="1:8" ht="105" customHeight="1" thickBot="1" x14ac:dyDescent="0.3">
      <c r="A56" s="43"/>
      <c r="B56" s="46"/>
      <c r="C56" s="19"/>
      <c r="D56" s="19"/>
      <c r="E56" s="19"/>
      <c r="F56" s="19"/>
      <c r="G56" s="22" t="s">
        <v>8</v>
      </c>
      <c r="H56" s="24">
        <f>SUM(H55:H55,)</f>
        <v>54</v>
      </c>
    </row>
    <row r="57" spans="1:8" ht="111.75" customHeight="1" thickBot="1" x14ac:dyDescent="0.3">
      <c r="A57" s="44"/>
      <c r="B57" s="47"/>
      <c r="C57" s="28" t="s">
        <v>92</v>
      </c>
      <c r="D57" s="28"/>
      <c r="E57" s="28"/>
      <c r="F57" s="29"/>
      <c r="G57" s="23"/>
      <c r="H57" s="25"/>
    </row>
    <row r="58" spans="1:8" ht="15" customHeight="1" x14ac:dyDescent="0.25">
      <c r="A58" s="42">
        <v>7</v>
      </c>
      <c r="B58" s="45" t="s">
        <v>87</v>
      </c>
      <c r="C58" s="17" t="s">
        <v>29</v>
      </c>
      <c r="D58" s="48" t="s">
        <v>78</v>
      </c>
      <c r="E58" s="48" t="s">
        <v>79</v>
      </c>
      <c r="F58" s="48" t="s">
        <v>80</v>
      </c>
      <c r="G58" s="20" t="s">
        <v>65</v>
      </c>
      <c r="H58" s="21"/>
    </row>
    <row r="59" spans="1:8" ht="31.5" x14ac:dyDescent="0.25">
      <c r="A59" s="43"/>
      <c r="B59" s="46"/>
      <c r="C59" s="18"/>
      <c r="D59" s="49"/>
      <c r="E59" s="49"/>
      <c r="F59" s="49"/>
      <c r="G59" s="11" t="s">
        <v>66</v>
      </c>
      <c r="H59" s="12">
        <v>72</v>
      </c>
    </row>
    <row r="60" spans="1:8" ht="85.5" customHeight="1" thickBot="1" x14ac:dyDescent="0.3">
      <c r="A60" s="43"/>
      <c r="B60" s="46"/>
      <c r="C60" s="19"/>
      <c r="D60" s="50"/>
      <c r="E60" s="50"/>
      <c r="F60" s="50"/>
      <c r="G60" s="22" t="s">
        <v>8</v>
      </c>
      <c r="H60" s="24">
        <f>SUM(H59:H59,)</f>
        <v>72</v>
      </c>
    </row>
    <row r="61" spans="1:8" ht="133.5" customHeight="1" thickBot="1" x14ac:dyDescent="0.3">
      <c r="A61" s="44"/>
      <c r="B61" s="47"/>
      <c r="C61" s="28" t="s">
        <v>71</v>
      </c>
      <c r="D61" s="28"/>
      <c r="E61" s="28"/>
      <c r="F61" s="29"/>
      <c r="G61" s="23"/>
      <c r="H61" s="25"/>
    </row>
    <row r="62" spans="1:8" x14ac:dyDescent="0.25">
      <c r="A62" s="42">
        <v>8</v>
      </c>
      <c r="B62" s="45" t="s">
        <v>87</v>
      </c>
      <c r="C62" s="17" t="s">
        <v>30</v>
      </c>
      <c r="D62" s="17" t="s">
        <v>31</v>
      </c>
      <c r="E62" s="17" t="s">
        <v>32</v>
      </c>
      <c r="F62" s="17" t="s">
        <v>33</v>
      </c>
      <c r="G62" s="20" t="s">
        <v>65</v>
      </c>
      <c r="H62" s="21"/>
    </row>
    <row r="63" spans="1:8" x14ac:dyDescent="0.25">
      <c r="A63" s="43"/>
      <c r="B63" s="46"/>
      <c r="C63" s="18"/>
      <c r="D63" s="18"/>
      <c r="E63" s="18"/>
      <c r="F63" s="18"/>
      <c r="G63" s="11" t="s">
        <v>67</v>
      </c>
      <c r="H63" s="12">
        <v>126</v>
      </c>
    </row>
    <row r="64" spans="1:8" ht="54.75" customHeight="1" thickBot="1" x14ac:dyDescent="0.3">
      <c r="A64" s="43"/>
      <c r="B64" s="46"/>
      <c r="C64" s="19"/>
      <c r="D64" s="19"/>
      <c r="E64" s="19"/>
      <c r="F64" s="19"/>
      <c r="G64" s="22" t="s">
        <v>8</v>
      </c>
      <c r="H64" s="24">
        <f>SUM(H63:H63,)</f>
        <v>126</v>
      </c>
    </row>
    <row r="65" spans="1:10" ht="150" customHeight="1" thickBot="1" x14ac:dyDescent="0.3">
      <c r="A65" s="44"/>
      <c r="B65" s="47"/>
      <c r="C65" s="28" t="s">
        <v>72</v>
      </c>
      <c r="D65" s="28"/>
      <c r="E65" s="28"/>
      <c r="F65" s="29"/>
      <c r="G65" s="23"/>
      <c r="H65" s="25"/>
    </row>
    <row r="66" spans="1:10" ht="16.5" thickBot="1" x14ac:dyDescent="0.3">
      <c r="A66" s="36" t="s">
        <v>96</v>
      </c>
      <c r="B66" s="37"/>
      <c r="C66" s="37"/>
      <c r="D66" s="37"/>
      <c r="E66" s="38"/>
      <c r="F66" s="39">
        <f>H64+H60+H56+H52+H33+H27+H14+H6</f>
        <v>558</v>
      </c>
      <c r="G66" s="40"/>
      <c r="H66" s="41"/>
    </row>
    <row r="67" spans="1:10" ht="246.75" customHeight="1" thickBot="1" x14ac:dyDescent="0.3">
      <c r="A67" s="30" t="s">
        <v>9</v>
      </c>
      <c r="B67" s="31"/>
      <c r="C67" s="32" t="s">
        <v>94</v>
      </c>
      <c r="D67" s="33"/>
      <c r="E67" s="33"/>
      <c r="F67" s="34"/>
      <c r="G67" s="13" t="s">
        <v>68</v>
      </c>
      <c r="H67" s="14" t="s">
        <v>70</v>
      </c>
    </row>
    <row r="68" spans="1:10" ht="303" customHeight="1" thickBot="1" x14ac:dyDescent="0.3">
      <c r="A68" s="30" t="s">
        <v>9</v>
      </c>
      <c r="B68" s="31"/>
      <c r="C68" s="35" t="s">
        <v>95</v>
      </c>
      <c r="D68" s="35"/>
      <c r="E68" s="35"/>
      <c r="F68" s="35"/>
      <c r="G68" s="15" t="s">
        <v>68</v>
      </c>
      <c r="H68" s="16" t="s">
        <v>69</v>
      </c>
      <c r="J68" s="5"/>
    </row>
  </sheetData>
  <sheetProtection algorithmName="SHA-512" hashValue="rR2IslQEJrUPAYnAaQ+ItgsGfMXkfmz4kKzfLzJ/FVd84SaYP2ompceS3wC6xA0+KufY8K6pTICBZmqUGSBdkQ==" saltValue="9vyyCYhQ4cwIBe18vyW7bA==" spinCount="100000" sheet="1" formatCells="0" formatColumns="0" formatRows="0" insertColumns="0" insertRows="0" insertHyperlinks="0" sort="0" autoFilter="0"/>
  <autoFilter ref="A1:H404" xr:uid="{00000000-0009-0000-0000-000000000000}"/>
  <mergeCells count="91">
    <mergeCell ref="G64:G65"/>
    <mergeCell ref="H64:H65"/>
    <mergeCell ref="E35:E52"/>
    <mergeCell ref="F35:F52"/>
    <mergeCell ref="G62:H62"/>
    <mergeCell ref="C65:F65"/>
    <mergeCell ref="C62:C64"/>
    <mergeCell ref="D62:D64"/>
    <mergeCell ref="E62:E64"/>
    <mergeCell ref="F62:F64"/>
    <mergeCell ref="G60:G61"/>
    <mergeCell ref="H60:H61"/>
    <mergeCell ref="C61:F61"/>
    <mergeCell ref="C58:C60"/>
    <mergeCell ref="D58:D60"/>
    <mergeCell ref="E58:E60"/>
    <mergeCell ref="G33:G34"/>
    <mergeCell ref="H33:H34"/>
    <mergeCell ref="F58:F60"/>
    <mergeCell ref="G56:G57"/>
    <mergeCell ref="H56:H57"/>
    <mergeCell ref="C57:F57"/>
    <mergeCell ref="C54:C56"/>
    <mergeCell ref="D54:D56"/>
    <mergeCell ref="E54:E56"/>
    <mergeCell ref="F54:F56"/>
    <mergeCell ref="G58:H58"/>
    <mergeCell ref="G54:H54"/>
    <mergeCell ref="C34:F34"/>
    <mergeCell ref="C29:C33"/>
    <mergeCell ref="D29:D33"/>
    <mergeCell ref="E29:E33"/>
    <mergeCell ref="B16:B28"/>
    <mergeCell ref="G2:H2"/>
    <mergeCell ref="G27:G28"/>
    <mergeCell ref="H27:H28"/>
    <mergeCell ref="G6:G7"/>
    <mergeCell ref="H6:H7"/>
    <mergeCell ref="C7:F7"/>
    <mergeCell ref="C2:C6"/>
    <mergeCell ref="D2:D6"/>
    <mergeCell ref="E2:E6"/>
    <mergeCell ref="F2:F6"/>
    <mergeCell ref="E16:E27"/>
    <mergeCell ref="F16:F27"/>
    <mergeCell ref="B2:B7"/>
    <mergeCell ref="B8:B15"/>
    <mergeCell ref="G8:H8"/>
    <mergeCell ref="A54:A57"/>
    <mergeCell ref="A58:A61"/>
    <mergeCell ref="A62:A65"/>
    <mergeCell ref="B29:B34"/>
    <mergeCell ref="B58:B61"/>
    <mergeCell ref="B62:B65"/>
    <mergeCell ref="B54:B57"/>
    <mergeCell ref="B35:B53"/>
    <mergeCell ref="A2:A7"/>
    <mergeCell ref="A8:A15"/>
    <mergeCell ref="A16:A28"/>
    <mergeCell ref="A29:A34"/>
    <mergeCell ref="A35:A53"/>
    <mergeCell ref="A67:B67"/>
    <mergeCell ref="C67:F67"/>
    <mergeCell ref="A68:B68"/>
    <mergeCell ref="C68:F68"/>
    <mergeCell ref="A66:E66"/>
    <mergeCell ref="F66:H66"/>
    <mergeCell ref="G52:G53"/>
    <mergeCell ref="H52:H53"/>
    <mergeCell ref="C53:F53"/>
    <mergeCell ref="C35:C52"/>
    <mergeCell ref="D35:D52"/>
    <mergeCell ref="G35:H35"/>
    <mergeCell ref="G41:H41"/>
    <mergeCell ref="G48:H48"/>
    <mergeCell ref="F29:F33"/>
    <mergeCell ref="G29:H29"/>
    <mergeCell ref="G31:H31"/>
    <mergeCell ref="G10:H10"/>
    <mergeCell ref="G14:G15"/>
    <mergeCell ref="G16:H16"/>
    <mergeCell ref="G19:H19"/>
    <mergeCell ref="H14:H15"/>
    <mergeCell ref="C28:F28"/>
    <mergeCell ref="C16:C27"/>
    <mergeCell ref="D16:D27"/>
    <mergeCell ref="D8:D14"/>
    <mergeCell ref="E8:E14"/>
    <mergeCell ref="F8:F14"/>
    <mergeCell ref="C15:F15"/>
    <mergeCell ref="C8:C14"/>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4A1F5-6118-4B95-9184-FF64EAC084A6}">
  <dimension ref="A1:H79"/>
  <sheetViews>
    <sheetView zoomScale="85" zoomScaleNormal="85" workbookViewId="0">
      <selection activeCell="C2" sqref="C2:C5"/>
    </sheetView>
  </sheetViews>
  <sheetFormatPr defaultColWidth="9.140625" defaultRowHeight="15.75" x14ac:dyDescent="0.25"/>
  <cols>
    <col min="1" max="1" width="12" style="3" customWidth="1"/>
    <col min="2" max="2" width="21.28515625" style="4" customWidth="1"/>
    <col min="3" max="3" width="35.5703125" style="3" customWidth="1"/>
    <col min="4" max="4" width="46.85546875" style="3" customWidth="1"/>
    <col min="5" max="5" width="36.7109375" style="3" customWidth="1"/>
    <col min="6" max="6" width="39.5703125" style="3" customWidth="1"/>
    <col min="7" max="7" width="25" style="3" customWidth="1"/>
    <col min="8" max="8" width="23.140625" style="3" customWidth="1"/>
    <col min="9" max="16384" width="9.140625" style="2"/>
  </cols>
  <sheetData>
    <row r="1" spans="1:8" s="1" customFormat="1" ht="32.25" thickBot="1" x14ac:dyDescent="0.3">
      <c r="A1" s="6" t="s">
        <v>0</v>
      </c>
      <c r="B1" s="7" t="s">
        <v>1</v>
      </c>
      <c r="C1" s="8" t="s">
        <v>2</v>
      </c>
      <c r="D1" s="8" t="s">
        <v>3</v>
      </c>
      <c r="E1" s="8" t="s">
        <v>4</v>
      </c>
      <c r="F1" s="8" t="s">
        <v>5</v>
      </c>
      <c r="G1" s="9" t="s">
        <v>6</v>
      </c>
      <c r="H1" s="10" t="s">
        <v>7</v>
      </c>
    </row>
    <row r="2" spans="1:8" x14ac:dyDescent="0.25">
      <c r="A2" s="42">
        <v>1</v>
      </c>
      <c r="B2" s="62" t="s">
        <v>235</v>
      </c>
      <c r="C2" s="48" t="s">
        <v>306</v>
      </c>
      <c r="D2" s="48" t="s">
        <v>305</v>
      </c>
      <c r="E2" s="48" t="s">
        <v>304</v>
      </c>
      <c r="F2" s="48" t="s">
        <v>303</v>
      </c>
      <c r="G2" s="20" t="s">
        <v>230</v>
      </c>
      <c r="H2" s="21"/>
    </row>
    <row r="3" spans="1:8" ht="31.5" x14ac:dyDescent="0.25">
      <c r="A3" s="43"/>
      <c r="B3" s="61"/>
      <c r="C3" s="49"/>
      <c r="D3" s="49"/>
      <c r="E3" s="49"/>
      <c r="F3" s="49"/>
      <c r="G3" s="11" t="s">
        <v>302</v>
      </c>
      <c r="H3" s="12">
        <v>8</v>
      </c>
    </row>
    <row r="4" spans="1:8" ht="47.25" x14ac:dyDescent="0.25">
      <c r="A4" s="43"/>
      <c r="B4" s="61"/>
      <c r="C4" s="49"/>
      <c r="D4" s="49"/>
      <c r="E4" s="49"/>
      <c r="F4" s="49"/>
      <c r="G4" s="11" t="s">
        <v>270</v>
      </c>
      <c r="H4" s="12">
        <v>14</v>
      </c>
    </row>
    <row r="5" spans="1:8" ht="336" customHeight="1" thickBot="1" x14ac:dyDescent="0.3">
      <c r="A5" s="43"/>
      <c r="B5" s="61"/>
      <c r="C5" s="50"/>
      <c r="D5" s="50"/>
      <c r="E5" s="50"/>
      <c r="F5" s="50"/>
      <c r="G5" s="22" t="s">
        <v>8</v>
      </c>
      <c r="H5" s="24">
        <f>SUM(H3:H4,)</f>
        <v>22</v>
      </c>
    </row>
    <row r="6" spans="1:8" ht="200.1" customHeight="1" thickBot="1" x14ac:dyDescent="0.3">
      <c r="A6" s="44"/>
      <c r="B6" s="60"/>
      <c r="C6" s="67" t="s">
        <v>301</v>
      </c>
      <c r="D6" s="28"/>
      <c r="E6" s="28"/>
      <c r="F6" s="29"/>
      <c r="G6" s="23"/>
      <c r="H6" s="25"/>
    </row>
    <row r="7" spans="1:8" x14ac:dyDescent="0.25">
      <c r="A7" s="42">
        <v>2</v>
      </c>
      <c r="B7" s="62" t="s">
        <v>235</v>
      </c>
      <c r="C7" s="48" t="s">
        <v>300</v>
      </c>
      <c r="D7" s="48" t="s">
        <v>299</v>
      </c>
      <c r="E7" s="48" t="s">
        <v>298</v>
      </c>
      <c r="F7" s="48" t="s">
        <v>297</v>
      </c>
      <c r="G7" s="20" t="s">
        <v>230</v>
      </c>
      <c r="H7" s="21"/>
    </row>
    <row r="8" spans="1:8" ht="47.25" x14ac:dyDescent="0.25">
      <c r="A8" s="43"/>
      <c r="B8" s="61"/>
      <c r="C8" s="49"/>
      <c r="D8" s="49"/>
      <c r="E8" s="49"/>
      <c r="F8" s="49"/>
      <c r="G8" s="11" t="s">
        <v>270</v>
      </c>
      <c r="H8" s="12">
        <v>14</v>
      </c>
    </row>
    <row r="9" spans="1:8" ht="274.5" customHeight="1" thickBot="1" x14ac:dyDescent="0.3">
      <c r="A9" s="43"/>
      <c r="B9" s="61"/>
      <c r="C9" s="50"/>
      <c r="D9" s="50"/>
      <c r="E9" s="50"/>
      <c r="F9" s="50"/>
      <c r="G9" s="22" t="s">
        <v>8</v>
      </c>
      <c r="H9" s="24">
        <f>SUM(H8:H8,)</f>
        <v>14</v>
      </c>
    </row>
    <row r="10" spans="1:8" ht="200.1" customHeight="1" thickBot="1" x14ac:dyDescent="0.3">
      <c r="A10" s="44"/>
      <c r="B10" s="60"/>
      <c r="C10" s="67" t="s">
        <v>296</v>
      </c>
      <c r="D10" s="28"/>
      <c r="E10" s="28"/>
      <c r="F10" s="29"/>
      <c r="G10" s="23"/>
      <c r="H10" s="25"/>
    </row>
    <row r="11" spans="1:8" x14ac:dyDescent="0.25">
      <c r="A11" s="42">
        <v>3</v>
      </c>
      <c r="B11" s="62" t="s">
        <v>235</v>
      </c>
      <c r="C11" s="48" t="s">
        <v>295</v>
      </c>
      <c r="D11" s="48" t="s">
        <v>294</v>
      </c>
      <c r="E11" s="48" t="s">
        <v>293</v>
      </c>
      <c r="F11" s="48" t="s">
        <v>292</v>
      </c>
      <c r="G11" s="20" t="s">
        <v>230</v>
      </c>
      <c r="H11" s="21"/>
    </row>
    <row r="12" spans="1:8" ht="47.25" x14ac:dyDescent="0.25">
      <c r="A12" s="43"/>
      <c r="B12" s="61"/>
      <c r="C12" s="49"/>
      <c r="D12" s="49"/>
      <c r="E12" s="49"/>
      <c r="F12" s="49"/>
      <c r="G12" s="11" t="s">
        <v>270</v>
      </c>
      <c r="H12" s="12">
        <v>14</v>
      </c>
    </row>
    <row r="13" spans="1:8" ht="401.25" customHeight="1" thickBot="1" x14ac:dyDescent="0.3">
      <c r="A13" s="43"/>
      <c r="B13" s="61"/>
      <c r="C13" s="50"/>
      <c r="D13" s="50"/>
      <c r="E13" s="50"/>
      <c r="F13" s="50"/>
      <c r="G13" s="22" t="s">
        <v>8</v>
      </c>
      <c r="H13" s="24">
        <f>SUM(H12:H12,)</f>
        <v>14</v>
      </c>
    </row>
    <row r="14" spans="1:8" ht="200.1" customHeight="1" thickBot="1" x14ac:dyDescent="0.3">
      <c r="A14" s="44"/>
      <c r="B14" s="60"/>
      <c r="C14" s="67" t="s">
        <v>291</v>
      </c>
      <c r="D14" s="28"/>
      <c r="E14" s="28"/>
      <c r="F14" s="29"/>
      <c r="G14" s="23"/>
      <c r="H14" s="25"/>
    </row>
    <row r="15" spans="1:8" x14ac:dyDescent="0.25">
      <c r="A15" s="42">
        <v>4</v>
      </c>
      <c r="B15" s="62" t="s">
        <v>235</v>
      </c>
      <c r="C15" s="48" t="s">
        <v>290</v>
      </c>
      <c r="D15" s="48" t="s">
        <v>289</v>
      </c>
      <c r="E15" s="48" t="s">
        <v>288</v>
      </c>
      <c r="F15" s="48" t="s">
        <v>287</v>
      </c>
      <c r="G15" s="20" t="s">
        <v>230</v>
      </c>
      <c r="H15" s="21"/>
    </row>
    <row r="16" spans="1:8" ht="47.25" x14ac:dyDescent="0.25">
      <c r="A16" s="43"/>
      <c r="B16" s="61"/>
      <c r="C16" s="49"/>
      <c r="D16" s="49"/>
      <c r="E16" s="49"/>
      <c r="F16" s="49"/>
      <c r="G16" s="11" t="s">
        <v>270</v>
      </c>
      <c r="H16" s="12">
        <v>15</v>
      </c>
    </row>
    <row r="17" spans="1:8" ht="231.75" customHeight="1" thickBot="1" x14ac:dyDescent="0.3">
      <c r="A17" s="43"/>
      <c r="B17" s="61"/>
      <c r="C17" s="50"/>
      <c r="D17" s="50"/>
      <c r="E17" s="50"/>
      <c r="F17" s="50"/>
      <c r="G17" s="22" t="s">
        <v>8</v>
      </c>
      <c r="H17" s="24">
        <f>SUM(H16:H16,)</f>
        <v>15</v>
      </c>
    </row>
    <row r="18" spans="1:8" ht="200.1" customHeight="1" thickBot="1" x14ac:dyDescent="0.3">
      <c r="A18" s="44"/>
      <c r="B18" s="60"/>
      <c r="C18" s="67" t="s">
        <v>286</v>
      </c>
      <c r="D18" s="28"/>
      <c r="E18" s="28"/>
      <c r="F18" s="29"/>
      <c r="G18" s="23"/>
      <c r="H18" s="25"/>
    </row>
    <row r="19" spans="1:8" x14ac:dyDescent="0.25">
      <c r="A19" s="42">
        <v>5</v>
      </c>
      <c r="B19" s="62" t="s">
        <v>235</v>
      </c>
      <c r="C19" s="48" t="s">
        <v>285</v>
      </c>
      <c r="D19" s="48" t="s">
        <v>284</v>
      </c>
      <c r="E19" s="48" t="s">
        <v>283</v>
      </c>
      <c r="F19" s="48" t="s">
        <v>282</v>
      </c>
      <c r="G19" s="20" t="s">
        <v>230</v>
      </c>
      <c r="H19" s="21"/>
    </row>
    <row r="20" spans="1:8" ht="47.25" x14ac:dyDescent="0.25">
      <c r="A20" s="43"/>
      <c r="B20" s="61"/>
      <c r="C20" s="49"/>
      <c r="D20" s="49"/>
      <c r="E20" s="49"/>
      <c r="F20" s="49"/>
      <c r="G20" s="11" t="s">
        <v>270</v>
      </c>
      <c r="H20" s="12">
        <v>15</v>
      </c>
    </row>
    <row r="21" spans="1:8" ht="198" customHeight="1" thickBot="1" x14ac:dyDescent="0.3">
      <c r="A21" s="43"/>
      <c r="B21" s="61"/>
      <c r="C21" s="50"/>
      <c r="D21" s="50"/>
      <c r="E21" s="50"/>
      <c r="F21" s="50"/>
      <c r="G21" s="22" t="s">
        <v>8</v>
      </c>
      <c r="H21" s="24">
        <f>SUM(H20:H20,)</f>
        <v>15</v>
      </c>
    </row>
    <row r="22" spans="1:8" ht="200.1" customHeight="1" thickBot="1" x14ac:dyDescent="0.3">
      <c r="A22" s="44"/>
      <c r="B22" s="60"/>
      <c r="C22" s="67" t="s">
        <v>281</v>
      </c>
      <c r="D22" s="28"/>
      <c r="E22" s="28"/>
      <c r="F22" s="29"/>
      <c r="G22" s="23"/>
      <c r="H22" s="25"/>
    </row>
    <row r="23" spans="1:8" x14ac:dyDescent="0.25">
      <c r="A23" s="42">
        <v>6</v>
      </c>
      <c r="B23" s="62" t="s">
        <v>280</v>
      </c>
      <c r="C23" s="48" t="s">
        <v>279</v>
      </c>
      <c r="D23" s="48" t="s">
        <v>278</v>
      </c>
      <c r="E23" s="48" t="s">
        <v>277</v>
      </c>
      <c r="F23" s="48" t="s">
        <v>276</v>
      </c>
      <c r="G23" s="20" t="s">
        <v>145</v>
      </c>
      <c r="H23" s="21"/>
    </row>
    <row r="24" spans="1:8" ht="31.5" x14ac:dyDescent="0.25">
      <c r="A24" s="43"/>
      <c r="B24" s="61"/>
      <c r="C24" s="49"/>
      <c r="D24" s="49"/>
      <c r="E24" s="49"/>
      <c r="F24" s="49"/>
      <c r="G24" s="11" t="s">
        <v>218</v>
      </c>
      <c r="H24" s="12">
        <v>12</v>
      </c>
    </row>
    <row r="25" spans="1:8" ht="32.25" thickBot="1" x14ac:dyDescent="0.3">
      <c r="A25" s="43"/>
      <c r="B25" s="61"/>
      <c r="C25" s="49"/>
      <c r="D25" s="49"/>
      <c r="E25" s="49"/>
      <c r="F25" s="49"/>
      <c r="G25" s="11" t="s">
        <v>275</v>
      </c>
      <c r="H25" s="12">
        <v>26</v>
      </c>
    </row>
    <row r="26" spans="1:8" x14ac:dyDescent="0.25">
      <c r="A26" s="43"/>
      <c r="B26" s="61"/>
      <c r="C26" s="49"/>
      <c r="D26" s="49"/>
      <c r="E26" s="49"/>
      <c r="F26" s="49"/>
      <c r="G26" s="20" t="s">
        <v>274</v>
      </c>
      <c r="H26" s="21"/>
    </row>
    <row r="27" spans="1:8" ht="31.5" x14ac:dyDescent="0.25">
      <c r="A27" s="43"/>
      <c r="B27" s="61"/>
      <c r="C27" s="49"/>
      <c r="D27" s="49"/>
      <c r="E27" s="49"/>
      <c r="F27" s="49"/>
      <c r="G27" s="11" t="s">
        <v>273</v>
      </c>
      <c r="H27" s="12">
        <v>80</v>
      </c>
    </row>
    <row r="28" spans="1:8" ht="31.5" x14ac:dyDescent="0.25">
      <c r="A28" s="43"/>
      <c r="B28" s="61"/>
      <c r="C28" s="49"/>
      <c r="D28" s="49"/>
      <c r="E28" s="49"/>
      <c r="F28" s="49"/>
      <c r="G28" s="11" t="s">
        <v>272</v>
      </c>
      <c r="H28" s="12">
        <v>24</v>
      </c>
    </row>
    <row r="29" spans="1:8" ht="31.5" x14ac:dyDescent="0.25">
      <c r="A29" s="43"/>
      <c r="B29" s="61"/>
      <c r="C29" s="49"/>
      <c r="D29" s="49"/>
      <c r="E29" s="49"/>
      <c r="F29" s="49"/>
      <c r="G29" s="11" t="s">
        <v>212</v>
      </c>
      <c r="H29" s="12">
        <v>23</v>
      </c>
    </row>
    <row r="30" spans="1:8" x14ac:dyDescent="0.25">
      <c r="A30" s="43"/>
      <c r="B30" s="61"/>
      <c r="C30" s="49"/>
      <c r="D30" s="49"/>
      <c r="E30" s="49"/>
      <c r="F30" s="49"/>
      <c r="G30" s="11" t="s">
        <v>211</v>
      </c>
      <c r="H30" s="12">
        <v>8</v>
      </c>
    </row>
    <row r="31" spans="1:8" ht="16.5" thickBot="1" x14ac:dyDescent="0.3">
      <c r="A31" s="43"/>
      <c r="B31" s="61"/>
      <c r="C31" s="49"/>
      <c r="D31" s="49"/>
      <c r="E31" s="49"/>
      <c r="F31" s="49"/>
      <c r="G31" s="11" t="s">
        <v>271</v>
      </c>
      <c r="H31" s="12">
        <v>4</v>
      </c>
    </row>
    <row r="32" spans="1:8" x14ac:dyDescent="0.25">
      <c r="A32" s="43"/>
      <c r="B32" s="61"/>
      <c r="C32" s="49"/>
      <c r="D32" s="49"/>
      <c r="E32" s="49"/>
      <c r="F32" s="49"/>
      <c r="G32" s="20" t="s">
        <v>230</v>
      </c>
      <c r="H32" s="21"/>
    </row>
    <row r="33" spans="1:8" ht="48" thickBot="1" x14ac:dyDescent="0.3">
      <c r="A33" s="43"/>
      <c r="B33" s="61"/>
      <c r="C33" s="49"/>
      <c r="D33" s="49"/>
      <c r="E33" s="49"/>
      <c r="F33" s="49"/>
      <c r="G33" s="11" t="s">
        <v>270</v>
      </c>
      <c r="H33" s="12">
        <v>14</v>
      </c>
    </row>
    <row r="34" spans="1:8" x14ac:dyDescent="0.25">
      <c r="A34" s="43"/>
      <c r="B34" s="61"/>
      <c r="C34" s="49"/>
      <c r="D34" s="49"/>
      <c r="E34" s="49"/>
      <c r="F34" s="49"/>
      <c r="G34" s="20" t="s">
        <v>67</v>
      </c>
      <c r="H34" s="21"/>
    </row>
    <row r="35" spans="1:8" x14ac:dyDescent="0.25">
      <c r="A35" s="43"/>
      <c r="B35" s="61"/>
      <c r="C35" s="49"/>
      <c r="D35" s="49"/>
      <c r="E35" s="49"/>
      <c r="F35" s="49"/>
      <c r="G35" s="11" t="s">
        <v>269</v>
      </c>
      <c r="H35" s="12">
        <v>144</v>
      </c>
    </row>
    <row r="36" spans="1:8" ht="32.25" thickBot="1" x14ac:dyDescent="0.3">
      <c r="A36" s="43"/>
      <c r="B36" s="61"/>
      <c r="C36" s="49"/>
      <c r="D36" s="49"/>
      <c r="E36" s="49"/>
      <c r="F36" s="49"/>
      <c r="G36" s="11" t="s">
        <v>268</v>
      </c>
      <c r="H36" s="12">
        <v>72</v>
      </c>
    </row>
    <row r="37" spans="1:8" x14ac:dyDescent="0.25">
      <c r="A37" s="43"/>
      <c r="B37" s="61"/>
      <c r="C37" s="49"/>
      <c r="D37" s="49"/>
      <c r="E37" s="49"/>
      <c r="F37" s="49"/>
      <c r="G37" s="20" t="s">
        <v>267</v>
      </c>
      <c r="H37" s="21"/>
    </row>
    <row r="38" spans="1:8" ht="32.25" thickBot="1" x14ac:dyDescent="0.3">
      <c r="A38" s="43"/>
      <c r="B38" s="61"/>
      <c r="C38" s="49"/>
      <c r="D38" s="49"/>
      <c r="E38" s="49"/>
      <c r="F38" s="49"/>
      <c r="G38" s="11" t="s">
        <v>66</v>
      </c>
      <c r="H38" s="12">
        <v>144</v>
      </c>
    </row>
    <row r="39" spans="1:8" x14ac:dyDescent="0.25">
      <c r="A39" s="43"/>
      <c r="B39" s="61"/>
      <c r="C39" s="49"/>
      <c r="D39" s="49"/>
      <c r="E39" s="49"/>
      <c r="F39" s="49"/>
      <c r="G39" s="20" t="s">
        <v>126</v>
      </c>
      <c r="H39" s="21"/>
    </row>
    <row r="40" spans="1:8" ht="31.5" x14ac:dyDescent="0.25">
      <c r="A40" s="43"/>
      <c r="B40" s="61"/>
      <c r="C40" s="49"/>
      <c r="D40" s="49"/>
      <c r="E40" s="49"/>
      <c r="F40" s="49"/>
      <c r="G40" s="11" t="s">
        <v>266</v>
      </c>
      <c r="H40" s="12">
        <v>8</v>
      </c>
    </row>
    <row r="41" spans="1:8" ht="47.25" x14ac:dyDescent="0.25">
      <c r="A41" s="43"/>
      <c r="B41" s="61"/>
      <c r="C41" s="49"/>
      <c r="D41" s="49"/>
      <c r="E41" s="49"/>
      <c r="F41" s="49"/>
      <c r="G41" s="11" t="s">
        <v>265</v>
      </c>
      <c r="H41" s="12">
        <v>6</v>
      </c>
    </row>
    <row r="42" spans="1:8" x14ac:dyDescent="0.25">
      <c r="A42" s="43"/>
      <c r="B42" s="61"/>
      <c r="C42" s="49"/>
      <c r="D42" s="49"/>
      <c r="E42" s="49"/>
      <c r="F42" s="49"/>
      <c r="G42" s="11" t="s">
        <v>264</v>
      </c>
      <c r="H42" s="12">
        <v>10</v>
      </c>
    </row>
    <row r="43" spans="1:8" ht="31.5" x14ac:dyDescent="0.25">
      <c r="A43" s="43"/>
      <c r="B43" s="61"/>
      <c r="C43" s="49"/>
      <c r="D43" s="49"/>
      <c r="E43" s="49"/>
      <c r="F43" s="49"/>
      <c r="G43" s="11" t="s">
        <v>263</v>
      </c>
      <c r="H43" s="12">
        <v>2</v>
      </c>
    </row>
    <row r="44" spans="1:8" ht="63" x14ac:dyDescent="0.25">
      <c r="A44" s="43"/>
      <c r="B44" s="61"/>
      <c r="C44" s="49"/>
      <c r="D44" s="49"/>
      <c r="E44" s="49"/>
      <c r="F44" s="49"/>
      <c r="G44" s="11" t="s">
        <v>262</v>
      </c>
      <c r="H44" s="12">
        <v>3</v>
      </c>
    </row>
    <row r="45" spans="1:8" ht="47.25" x14ac:dyDescent="0.25">
      <c r="A45" s="43"/>
      <c r="B45" s="61"/>
      <c r="C45" s="49"/>
      <c r="D45" s="49"/>
      <c r="E45" s="49"/>
      <c r="F45" s="49"/>
      <c r="G45" s="11" t="s">
        <v>261</v>
      </c>
      <c r="H45" s="12">
        <v>4</v>
      </c>
    </row>
    <row r="46" spans="1:8" ht="47.25" x14ac:dyDescent="0.25">
      <c r="A46" s="43"/>
      <c r="B46" s="61"/>
      <c r="C46" s="49"/>
      <c r="D46" s="49"/>
      <c r="E46" s="49"/>
      <c r="F46" s="49"/>
      <c r="G46" s="11" t="s">
        <v>260</v>
      </c>
      <c r="H46" s="12">
        <v>4</v>
      </c>
    </row>
    <row r="47" spans="1:8" x14ac:dyDescent="0.25">
      <c r="A47" s="43"/>
      <c r="B47" s="61"/>
      <c r="C47" s="49"/>
      <c r="D47" s="49"/>
      <c r="E47" s="49"/>
      <c r="F47" s="49"/>
      <c r="G47" s="11" t="s">
        <v>259</v>
      </c>
      <c r="H47" s="12">
        <v>1</v>
      </c>
    </row>
    <row r="48" spans="1:8" ht="63" x14ac:dyDescent="0.25">
      <c r="A48" s="43"/>
      <c r="B48" s="61"/>
      <c r="C48" s="49"/>
      <c r="D48" s="49"/>
      <c r="E48" s="49"/>
      <c r="F48" s="49"/>
      <c r="G48" s="11" t="s">
        <v>258</v>
      </c>
      <c r="H48" s="12">
        <v>52</v>
      </c>
    </row>
    <row r="49" spans="1:8" ht="31.5" x14ac:dyDescent="0.25">
      <c r="A49" s="43"/>
      <c r="B49" s="61"/>
      <c r="C49" s="49"/>
      <c r="D49" s="49"/>
      <c r="E49" s="49"/>
      <c r="F49" s="49"/>
      <c r="G49" s="11" t="s">
        <v>257</v>
      </c>
      <c r="H49" s="12">
        <v>33</v>
      </c>
    </row>
    <row r="50" spans="1:8" ht="16.5" thickBot="1" x14ac:dyDescent="0.3">
      <c r="A50" s="43"/>
      <c r="B50" s="61"/>
      <c r="C50" s="50"/>
      <c r="D50" s="50"/>
      <c r="E50" s="50"/>
      <c r="F50" s="50"/>
      <c r="G50" s="22" t="s">
        <v>8</v>
      </c>
      <c r="H50" s="24">
        <f>SUM(H24:H25,H27:H31,H33:H33,H35:H36,H38:H38,H40:H49,)</f>
        <v>674</v>
      </c>
    </row>
    <row r="51" spans="1:8" ht="200.1" customHeight="1" thickBot="1" x14ac:dyDescent="0.3">
      <c r="A51" s="44"/>
      <c r="B51" s="60"/>
      <c r="C51" s="67" t="s">
        <v>256</v>
      </c>
      <c r="D51" s="28"/>
      <c r="E51" s="28"/>
      <c r="F51" s="29"/>
      <c r="G51" s="23"/>
      <c r="H51" s="25"/>
    </row>
    <row r="52" spans="1:8" x14ac:dyDescent="0.25">
      <c r="A52" s="42">
        <v>7</v>
      </c>
      <c r="B52" s="62" t="s">
        <v>242</v>
      </c>
      <c r="C52" s="48" t="s">
        <v>255</v>
      </c>
      <c r="D52" s="48" t="s">
        <v>254</v>
      </c>
      <c r="E52" s="48" t="s">
        <v>253</v>
      </c>
      <c r="F52" s="48" t="s">
        <v>252</v>
      </c>
      <c r="G52" s="20" t="s">
        <v>184</v>
      </c>
      <c r="H52" s="21"/>
    </row>
    <row r="53" spans="1:8" ht="31.5" x14ac:dyDescent="0.25">
      <c r="A53" s="43"/>
      <c r="B53" s="61"/>
      <c r="C53" s="49"/>
      <c r="D53" s="49"/>
      <c r="E53" s="49"/>
      <c r="F53" s="49"/>
      <c r="G53" s="11" t="s">
        <v>118</v>
      </c>
      <c r="H53" s="12">
        <v>9</v>
      </c>
    </row>
    <row r="54" spans="1:8" ht="47.25" x14ac:dyDescent="0.25">
      <c r="A54" s="43"/>
      <c r="B54" s="61"/>
      <c r="C54" s="49"/>
      <c r="D54" s="49"/>
      <c r="E54" s="49"/>
      <c r="F54" s="49"/>
      <c r="G54" s="11" t="s">
        <v>183</v>
      </c>
      <c r="H54" s="12">
        <v>4</v>
      </c>
    </row>
    <row r="55" spans="1:8" ht="78.75" x14ac:dyDescent="0.25">
      <c r="A55" s="43"/>
      <c r="B55" s="61"/>
      <c r="C55" s="49"/>
      <c r="D55" s="49"/>
      <c r="E55" s="49"/>
      <c r="F55" s="49"/>
      <c r="G55" s="11" t="s">
        <v>116</v>
      </c>
      <c r="H55" s="12">
        <v>8</v>
      </c>
    </row>
    <row r="56" spans="1:8" ht="95.25" thickBot="1" x14ac:dyDescent="0.3">
      <c r="A56" s="43"/>
      <c r="B56" s="61"/>
      <c r="C56" s="49"/>
      <c r="D56" s="49"/>
      <c r="E56" s="49"/>
      <c r="F56" s="49"/>
      <c r="G56" s="11" t="s">
        <v>251</v>
      </c>
      <c r="H56" s="12">
        <v>8</v>
      </c>
    </row>
    <row r="57" spans="1:8" x14ac:dyDescent="0.25">
      <c r="A57" s="43"/>
      <c r="B57" s="61"/>
      <c r="C57" s="49"/>
      <c r="D57" s="49"/>
      <c r="E57" s="49"/>
      <c r="F57" s="49"/>
      <c r="G57" s="20" t="s">
        <v>163</v>
      </c>
      <c r="H57" s="21"/>
    </row>
    <row r="58" spans="1:8" ht="47.25" x14ac:dyDescent="0.25">
      <c r="A58" s="43"/>
      <c r="B58" s="61"/>
      <c r="C58" s="49"/>
      <c r="D58" s="49"/>
      <c r="E58" s="49"/>
      <c r="F58" s="49"/>
      <c r="G58" s="11" t="s">
        <v>250</v>
      </c>
      <c r="H58" s="12">
        <v>2</v>
      </c>
    </row>
    <row r="59" spans="1:8" x14ac:dyDescent="0.25">
      <c r="A59" s="43"/>
      <c r="B59" s="61"/>
      <c r="C59" s="49"/>
      <c r="D59" s="49"/>
      <c r="E59" s="49"/>
      <c r="F59" s="49"/>
      <c r="G59" s="11" t="s">
        <v>249</v>
      </c>
      <c r="H59" s="12">
        <v>180</v>
      </c>
    </row>
    <row r="60" spans="1:8" ht="16.5" thickBot="1" x14ac:dyDescent="0.3">
      <c r="A60" s="43"/>
      <c r="B60" s="61"/>
      <c r="C60" s="50"/>
      <c r="D60" s="50"/>
      <c r="E60" s="50"/>
      <c r="F60" s="50"/>
      <c r="G60" s="22" t="s">
        <v>8</v>
      </c>
      <c r="H60" s="24">
        <f>SUM(H53:H56,H58:H59,)</f>
        <v>211</v>
      </c>
    </row>
    <row r="61" spans="1:8" ht="200.1" customHeight="1" thickBot="1" x14ac:dyDescent="0.3">
      <c r="A61" s="44"/>
      <c r="B61" s="60"/>
      <c r="C61" s="67" t="s">
        <v>248</v>
      </c>
      <c r="D61" s="28"/>
      <c r="E61" s="28"/>
      <c r="F61" s="29"/>
      <c r="G61" s="23"/>
      <c r="H61" s="25"/>
    </row>
    <row r="62" spans="1:8" x14ac:dyDescent="0.25">
      <c r="A62" s="42">
        <v>8</v>
      </c>
      <c r="B62" s="62" t="s">
        <v>242</v>
      </c>
      <c r="C62" s="48" t="s">
        <v>247</v>
      </c>
      <c r="D62" s="48" t="s">
        <v>246</v>
      </c>
      <c r="E62" s="48" t="s">
        <v>245</v>
      </c>
      <c r="F62" s="48" t="s">
        <v>244</v>
      </c>
      <c r="G62" s="20" t="s">
        <v>163</v>
      </c>
      <c r="H62" s="21"/>
    </row>
    <row r="63" spans="1:8" ht="31.5" x14ac:dyDescent="0.25">
      <c r="A63" s="43"/>
      <c r="B63" s="61"/>
      <c r="C63" s="49"/>
      <c r="D63" s="49"/>
      <c r="E63" s="49"/>
      <c r="F63" s="49"/>
      <c r="G63" s="11" t="s">
        <v>202</v>
      </c>
      <c r="H63" s="12">
        <v>2</v>
      </c>
    </row>
    <row r="64" spans="1:8" x14ac:dyDescent="0.25">
      <c r="A64" s="43"/>
      <c r="B64" s="61"/>
      <c r="C64" s="49"/>
      <c r="D64" s="49"/>
      <c r="E64" s="49"/>
      <c r="F64" s="49"/>
      <c r="G64" s="11" t="s">
        <v>201</v>
      </c>
      <c r="H64" s="12">
        <v>2</v>
      </c>
    </row>
    <row r="65" spans="1:8" x14ac:dyDescent="0.25">
      <c r="A65" s="43"/>
      <c r="B65" s="61"/>
      <c r="C65" s="49"/>
      <c r="D65" s="49"/>
      <c r="E65" s="49"/>
      <c r="F65" s="49"/>
      <c r="G65" s="11" t="s">
        <v>200</v>
      </c>
      <c r="H65" s="12">
        <v>2</v>
      </c>
    </row>
    <row r="66" spans="1:8" ht="235.5" customHeight="1" thickBot="1" x14ac:dyDescent="0.3">
      <c r="A66" s="43"/>
      <c r="B66" s="61"/>
      <c r="C66" s="50"/>
      <c r="D66" s="50"/>
      <c r="E66" s="50"/>
      <c r="F66" s="50"/>
      <c r="G66" s="22" t="s">
        <v>8</v>
      </c>
      <c r="H66" s="24">
        <f>SUM(H63:H65,)</f>
        <v>6</v>
      </c>
    </row>
    <row r="67" spans="1:8" ht="200.1" customHeight="1" thickBot="1" x14ac:dyDescent="0.3">
      <c r="A67" s="44"/>
      <c r="B67" s="60"/>
      <c r="C67" s="67" t="s">
        <v>243</v>
      </c>
      <c r="D67" s="28"/>
      <c r="E67" s="28"/>
      <c r="F67" s="29"/>
      <c r="G67" s="23"/>
      <c r="H67" s="25"/>
    </row>
    <row r="68" spans="1:8" x14ac:dyDescent="0.25">
      <c r="A68" s="42">
        <v>9</v>
      </c>
      <c r="B68" s="62" t="s">
        <v>242</v>
      </c>
      <c r="C68" s="48" t="s">
        <v>241</v>
      </c>
      <c r="D68" s="48" t="s">
        <v>240</v>
      </c>
      <c r="E68" s="48" t="s">
        <v>239</v>
      </c>
      <c r="F68" s="48" t="s">
        <v>238</v>
      </c>
      <c r="G68" s="20" t="s">
        <v>109</v>
      </c>
      <c r="H68" s="21"/>
    </row>
    <row r="69" spans="1:8" ht="47.25" x14ac:dyDescent="0.25">
      <c r="A69" s="43"/>
      <c r="B69" s="61"/>
      <c r="C69" s="49"/>
      <c r="D69" s="49"/>
      <c r="E69" s="49"/>
      <c r="F69" s="49"/>
      <c r="G69" s="11" t="s">
        <v>204</v>
      </c>
      <c r="H69" s="12">
        <v>12</v>
      </c>
    </row>
    <row r="70" spans="1:8" ht="31.5" x14ac:dyDescent="0.25">
      <c r="A70" s="43"/>
      <c r="B70" s="61"/>
      <c r="C70" s="49"/>
      <c r="D70" s="49"/>
      <c r="E70" s="49"/>
      <c r="F70" s="49"/>
      <c r="G70" s="11" t="s">
        <v>237</v>
      </c>
      <c r="H70" s="12">
        <v>10</v>
      </c>
    </row>
    <row r="71" spans="1:8" ht="286.5" customHeight="1" thickBot="1" x14ac:dyDescent="0.3">
      <c r="A71" s="43"/>
      <c r="B71" s="61"/>
      <c r="C71" s="50"/>
      <c r="D71" s="50"/>
      <c r="E71" s="50"/>
      <c r="F71" s="50"/>
      <c r="G71" s="22" t="s">
        <v>8</v>
      </c>
      <c r="H71" s="24">
        <f>SUM(H69:H70,)</f>
        <v>22</v>
      </c>
    </row>
    <row r="72" spans="1:8" ht="200.1" customHeight="1" thickBot="1" x14ac:dyDescent="0.3">
      <c r="A72" s="44"/>
      <c r="B72" s="60"/>
      <c r="C72" s="67" t="s">
        <v>236</v>
      </c>
      <c r="D72" s="28"/>
      <c r="E72" s="28"/>
      <c r="F72" s="29"/>
      <c r="G72" s="23"/>
      <c r="H72" s="25"/>
    </row>
    <row r="73" spans="1:8" x14ac:dyDescent="0.25">
      <c r="A73" s="42">
        <v>10</v>
      </c>
      <c r="B73" s="62" t="s">
        <v>235</v>
      </c>
      <c r="C73" s="48" t="s">
        <v>234</v>
      </c>
      <c r="D73" s="48" t="s">
        <v>233</v>
      </c>
      <c r="E73" s="48" t="s">
        <v>232</v>
      </c>
      <c r="F73" s="48" t="s">
        <v>231</v>
      </c>
      <c r="G73" s="20" t="s">
        <v>230</v>
      </c>
      <c r="H73" s="21"/>
    </row>
    <row r="74" spans="1:8" ht="47.25" x14ac:dyDescent="0.25">
      <c r="A74" s="43"/>
      <c r="B74" s="61"/>
      <c r="C74" s="49"/>
      <c r="D74" s="49"/>
      <c r="E74" s="49"/>
      <c r="F74" s="49"/>
      <c r="G74" s="11" t="s">
        <v>229</v>
      </c>
      <c r="H74" s="12">
        <v>14</v>
      </c>
    </row>
    <row r="75" spans="1:8" ht="263.25" customHeight="1" thickBot="1" x14ac:dyDescent="0.3">
      <c r="A75" s="43"/>
      <c r="B75" s="61"/>
      <c r="C75" s="50"/>
      <c r="D75" s="50"/>
      <c r="E75" s="50"/>
      <c r="F75" s="50"/>
      <c r="G75" s="22" t="s">
        <v>8</v>
      </c>
      <c r="H75" s="24">
        <f>SUM(H74:H74,)</f>
        <v>14</v>
      </c>
    </row>
    <row r="76" spans="1:8" ht="200.1" customHeight="1" thickBot="1" x14ac:dyDescent="0.3">
      <c r="A76" s="44"/>
      <c r="B76" s="60"/>
      <c r="C76" s="67" t="s">
        <v>228</v>
      </c>
      <c r="D76" s="28"/>
      <c r="E76" s="28"/>
      <c r="F76" s="29"/>
      <c r="G76" s="23"/>
      <c r="H76" s="25"/>
    </row>
    <row r="77" spans="1:8" ht="16.5" thickBot="1" x14ac:dyDescent="0.3">
      <c r="A77" s="58" t="s">
        <v>227</v>
      </c>
      <c r="B77" s="57"/>
      <c r="C77" s="57"/>
      <c r="D77" s="57"/>
      <c r="E77" s="56"/>
      <c r="F77" s="55">
        <f>H75+H71+H66+H60+H50+H21+H17+H13+H9+H5</f>
        <v>1007</v>
      </c>
      <c r="G77" s="54"/>
      <c r="H77" s="53"/>
    </row>
    <row r="78" spans="1:8" ht="399.95" customHeight="1" thickBot="1" x14ac:dyDescent="0.3">
      <c r="A78" s="52" t="s">
        <v>9</v>
      </c>
      <c r="B78" s="31"/>
      <c r="C78" s="70" t="s">
        <v>226</v>
      </c>
      <c r="D78" s="69"/>
      <c r="E78" s="69"/>
      <c r="F78" s="68"/>
      <c r="G78" s="13" t="s">
        <v>100</v>
      </c>
      <c r="H78" s="14" t="s">
        <v>223</v>
      </c>
    </row>
    <row r="79" spans="1:8" ht="399.95" customHeight="1" thickBot="1" x14ac:dyDescent="0.3">
      <c r="A79" s="52" t="s">
        <v>9</v>
      </c>
      <c r="B79" s="31"/>
      <c r="C79" s="70" t="s">
        <v>225</v>
      </c>
      <c r="D79" s="69"/>
      <c r="E79" s="69"/>
      <c r="F79" s="68"/>
      <c r="G79" s="13" t="s">
        <v>224</v>
      </c>
      <c r="H79" s="14" t="s">
        <v>223</v>
      </c>
    </row>
  </sheetData>
  <sheetProtection algorithmName="SHA-512" hashValue="ou0ZuCwQCD+fjWGruHt93UkV4ZS1w2c2lUXnw2KX9F7EX9eqXLJ5d6shY4VteU5knhoG3tN6SO/VAchZ2x8GrQ==" saltValue="oxBZFayKM40aAM7V49A2Aw==" spinCount="100000" sheet="1" formatCells="0" formatColumns="0" formatRows="0" insertColumns="0" insertRows="0" insertHyperlinks="0" sort="0" autoFilter="0"/>
  <autoFilter ref="A1:H415" xr:uid="{00000000-0009-0000-0000-000000000000}"/>
  <mergeCells count="112">
    <mergeCell ref="F7:F9"/>
    <mergeCell ref="E15:E17"/>
    <mergeCell ref="F15:F17"/>
    <mergeCell ref="C19:C21"/>
    <mergeCell ref="D19:D21"/>
    <mergeCell ref="E19:E21"/>
    <mergeCell ref="F19:F21"/>
    <mergeCell ref="G5:G6"/>
    <mergeCell ref="H5:H6"/>
    <mergeCell ref="C6:F6"/>
    <mergeCell ref="C2:C5"/>
    <mergeCell ref="D2:D5"/>
    <mergeCell ref="E2:E5"/>
    <mergeCell ref="F2:F5"/>
    <mergeCell ref="G7:H7"/>
    <mergeCell ref="A7:A10"/>
    <mergeCell ref="A11:A14"/>
    <mergeCell ref="B11:B14"/>
    <mergeCell ref="G11:H11"/>
    <mergeCell ref="B2:B6"/>
    <mergeCell ref="B7:B10"/>
    <mergeCell ref="G2:H2"/>
    <mergeCell ref="G9:G10"/>
    <mergeCell ref="H9:H10"/>
    <mergeCell ref="A77:E77"/>
    <mergeCell ref="F77:H77"/>
    <mergeCell ref="A78:B78"/>
    <mergeCell ref="C78:F78"/>
    <mergeCell ref="A79:B79"/>
    <mergeCell ref="C79:F79"/>
    <mergeCell ref="D11:D13"/>
    <mergeCell ref="E11:E13"/>
    <mergeCell ref="F11:F13"/>
    <mergeCell ref="C15:C17"/>
    <mergeCell ref="D15:D17"/>
    <mergeCell ref="A2:A6"/>
    <mergeCell ref="C10:F10"/>
    <mergeCell ref="C7:C9"/>
    <mergeCell ref="D7:D9"/>
    <mergeCell ref="E7:E9"/>
    <mergeCell ref="G13:G14"/>
    <mergeCell ref="H13:H14"/>
    <mergeCell ref="C14:F14"/>
    <mergeCell ref="A15:A18"/>
    <mergeCell ref="B15:B18"/>
    <mergeCell ref="G15:H15"/>
    <mergeCell ref="G17:G18"/>
    <mergeCell ref="H17:H18"/>
    <mergeCell ref="C18:F18"/>
    <mergeCell ref="C11:C13"/>
    <mergeCell ref="A19:A22"/>
    <mergeCell ref="B19:B22"/>
    <mergeCell ref="G19:H19"/>
    <mergeCell ref="G21:G22"/>
    <mergeCell ref="H21:H22"/>
    <mergeCell ref="C22:F22"/>
    <mergeCell ref="H50:H51"/>
    <mergeCell ref="C51:F51"/>
    <mergeCell ref="C23:C50"/>
    <mergeCell ref="D23:D50"/>
    <mergeCell ref="E23:E50"/>
    <mergeCell ref="F23:F50"/>
    <mergeCell ref="F52:F60"/>
    <mergeCell ref="A23:A51"/>
    <mergeCell ref="B23:B51"/>
    <mergeCell ref="G23:H23"/>
    <mergeCell ref="G26:H26"/>
    <mergeCell ref="G32:H32"/>
    <mergeCell ref="G34:H34"/>
    <mergeCell ref="G37:H37"/>
    <mergeCell ref="G39:H39"/>
    <mergeCell ref="G50:G51"/>
    <mergeCell ref="A52:A61"/>
    <mergeCell ref="B52:B61"/>
    <mergeCell ref="G52:H52"/>
    <mergeCell ref="G57:H57"/>
    <mergeCell ref="G60:G61"/>
    <mergeCell ref="H60:H61"/>
    <mergeCell ref="C61:F61"/>
    <mergeCell ref="C52:C60"/>
    <mergeCell ref="D52:D60"/>
    <mergeCell ref="E52:E60"/>
    <mergeCell ref="A62:A67"/>
    <mergeCell ref="B62:B67"/>
    <mergeCell ref="G62:H62"/>
    <mergeCell ref="G66:G67"/>
    <mergeCell ref="H66:H67"/>
    <mergeCell ref="C67:F67"/>
    <mergeCell ref="C62:C66"/>
    <mergeCell ref="D62:D66"/>
    <mergeCell ref="E62:E66"/>
    <mergeCell ref="F62:F66"/>
    <mergeCell ref="A68:A72"/>
    <mergeCell ref="B68:B72"/>
    <mergeCell ref="G68:H68"/>
    <mergeCell ref="G71:G72"/>
    <mergeCell ref="H71:H72"/>
    <mergeCell ref="C72:F72"/>
    <mergeCell ref="C68:C71"/>
    <mergeCell ref="D68:D71"/>
    <mergeCell ref="E68:E71"/>
    <mergeCell ref="F68:F71"/>
    <mergeCell ref="A73:A76"/>
    <mergeCell ref="B73:B76"/>
    <mergeCell ref="G73:H73"/>
    <mergeCell ref="G75:G76"/>
    <mergeCell ref="H75:H76"/>
    <mergeCell ref="C76:F76"/>
    <mergeCell ref="C73:C75"/>
    <mergeCell ref="D73:D75"/>
    <mergeCell ref="E73:E75"/>
    <mergeCell ref="F73:F7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BD25A-F75B-413E-A828-57C054839778}">
  <dimension ref="A1:I39"/>
  <sheetViews>
    <sheetView zoomScale="85" zoomScaleNormal="85" workbookViewId="0">
      <selection activeCell="H13" sqref="H13"/>
    </sheetView>
  </sheetViews>
  <sheetFormatPr defaultColWidth="9.140625" defaultRowHeight="15.75" x14ac:dyDescent="0.25"/>
  <cols>
    <col min="1" max="1" width="12" style="3" customWidth="1"/>
    <col min="2" max="2" width="22.140625" style="4" customWidth="1"/>
    <col min="3" max="3" width="23" style="3" customWidth="1"/>
    <col min="4" max="4" width="28.7109375" style="3" customWidth="1"/>
    <col min="5" max="5" width="24.42578125" style="3" customWidth="1"/>
    <col min="6" max="6" width="67.42578125" style="3" customWidth="1"/>
    <col min="7" max="7" width="24" style="3" customWidth="1"/>
    <col min="8" max="8" width="23.140625" style="3" customWidth="1"/>
    <col min="9" max="9" width="37"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42">
        <v>1</v>
      </c>
      <c r="B2" s="62" t="s">
        <v>198</v>
      </c>
      <c r="C2" s="48" t="s">
        <v>222</v>
      </c>
      <c r="D2" s="48" t="s">
        <v>221</v>
      </c>
      <c r="E2" s="48" t="s">
        <v>220</v>
      </c>
      <c r="F2" s="48" t="s">
        <v>219</v>
      </c>
      <c r="G2" s="20" t="s">
        <v>145</v>
      </c>
      <c r="H2" s="21"/>
    </row>
    <row r="3" spans="1:8" ht="31.5" x14ac:dyDescent="0.25">
      <c r="A3" s="43"/>
      <c r="B3" s="61"/>
      <c r="C3" s="49"/>
      <c r="D3" s="49"/>
      <c r="E3" s="49"/>
      <c r="F3" s="49"/>
      <c r="G3" s="11" t="s">
        <v>218</v>
      </c>
      <c r="H3" s="12">
        <v>81</v>
      </c>
    </row>
    <row r="4" spans="1:8" x14ac:dyDescent="0.25">
      <c r="A4" s="43"/>
      <c r="B4" s="61"/>
      <c r="C4" s="49"/>
      <c r="D4" s="49"/>
      <c r="E4" s="49"/>
      <c r="F4" s="49"/>
      <c r="G4" s="11" t="s">
        <v>217</v>
      </c>
      <c r="H4" s="12">
        <v>62</v>
      </c>
    </row>
    <row r="5" spans="1:8" ht="31.5" x14ac:dyDescent="0.25">
      <c r="A5" s="43"/>
      <c r="B5" s="61"/>
      <c r="C5" s="49"/>
      <c r="D5" s="49"/>
      <c r="E5" s="49"/>
      <c r="F5" s="49"/>
      <c r="G5" s="11" t="s">
        <v>216</v>
      </c>
      <c r="H5" s="12">
        <v>31</v>
      </c>
    </row>
    <row r="6" spans="1:8" x14ac:dyDescent="0.25">
      <c r="A6" s="43"/>
      <c r="B6" s="61"/>
      <c r="C6" s="49"/>
      <c r="D6" s="49"/>
      <c r="E6" s="49"/>
      <c r="F6" s="49"/>
      <c r="G6" s="11" t="s">
        <v>215</v>
      </c>
      <c r="H6" s="12">
        <v>31</v>
      </c>
    </row>
    <row r="7" spans="1:8" ht="32.25" thickBot="1" x14ac:dyDescent="0.3">
      <c r="A7" s="43"/>
      <c r="B7" s="61"/>
      <c r="C7" s="49"/>
      <c r="D7" s="49"/>
      <c r="E7" s="49"/>
      <c r="F7" s="49"/>
      <c r="G7" s="11" t="s">
        <v>214</v>
      </c>
      <c r="H7" s="12">
        <v>31</v>
      </c>
    </row>
    <row r="8" spans="1:8" x14ac:dyDescent="0.25">
      <c r="A8" s="43"/>
      <c r="B8" s="61"/>
      <c r="C8" s="49"/>
      <c r="D8" s="49"/>
      <c r="E8" s="49"/>
      <c r="F8" s="49"/>
      <c r="G8" s="20" t="s">
        <v>213</v>
      </c>
      <c r="H8" s="21"/>
    </row>
    <row r="9" spans="1:8" ht="31.5" x14ac:dyDescent="0.25">
      <c r="A9" s="43"/>
      <c r="B9" s="61"/>
      <c r="C9" s="49"/>
      <c r="D9" s="49"/>
      <c r="E9" s="49"/>
      <c r="F9" s="49"/>
      <c r="G9" s="11" t="s">
        <v>212</v>
      </c>
      <c r="H9" s="12">
        <v>23</v>
      </c>
    </row>
    <row r="10" spans="1:8" ht="16.5" thickBot="1" x14ac:dyDescent="0.3">
      <c r="A10" s="43"/>
      <c r="B10" s="61"/>
      <c r="C10" s="49"/>
      <c r="D10" s="49"/>
      <c r="E10" s="49"/>
      <c r="F10" s="49"/>
      <c r="G10" s="11" t="s">
        <v>211</v>
      </c>
      <c r="H10" s="12">
        <v>8</v>
      </c>
    </row>
    <row r="11" spans="1:8" x14ac:dyDescent="0.25">
      <c r="A11" s="43"/>
      <c r="B11" s="61"/>
      <c r="C11" s="49"/>
      <c r="D11" s="49"/>
      <c r="E11" s="49"/>
      <c r="F11" s="49"/>
      <c r="G11" s="20" t="s">
        <v>210</v>
      </c>
      <c r="H11" s="21"/>
    </row>
    <row r="12" spans="1:8" ht="31.5" x14ac:dyDescent="0.25">
      <c r="A12" s="43"/>
      <c r="B12" s="61"/>
      <c r="C12" s="49"/>
      <c r="D12" s="49"/>
      <c r="E12" s="49"/>
      <c r="F12" s="49"/>
      <c r="G12" s="11" t="s">
        <v>209</v>
      </c>
      <c r="H12" s="12">
        <v>10</v>
      </c>
    </row>
    <row r="13" spans="1:8" ht="31.5" x14ac:dyDescent="0.25">
      <c r="A13" s="43"/>
      <c r="B13" s="61"/>
      <c r="C13" s="49"/>
      <c r="D13" s="49"/>
      <c r="E13" s="49"/>
      <c r="F13" s="49"/>
      <c r="G13" s="11" t="s">
        <v>208</v>
      </c>
      <c r="H13" s="12">
        <v>10</v>
      </c>
    </row>
    <row r="14" spans="1:8" ht="63" x14ac:dyDescent="0.25">
      <c r="A14" s="43"/>
      <c r="B14" s="61"/>
      <c r="C14" s="49"/>
      <c r="D14" s="49"/>
      <c r="E14" s="49"/>
      <c r="F14" s="49"/>
      <c r="G14" s="11" t="s">
        <v>207</v>
      </c>
      <c r="H14" s="12">
        <v>10</v>
      </c>
    </row>
    <row r="15" spans="1:8" ht="31.5" x14ac:dyDescent="0.25">
      <c r="A15" s="43"/>
      <c r="B15" s="61"/>
      <c r="C15" s="49"/>
      <c r="D15" s="49"/>
      <c r="E15" s="49"/>
      <c r="F15" s="49"/>
      <c r="G15" s="11" t="s">
        <v>206</v>
      </c>
      <c r="H15" s="12">
        <v>2</v>
      </c>
    </row>
    <row r="16" spans="1:8" x14ac:dyDescent="0.25">
      <c r="A16" s="43"/>
      <c r="B16" s="61"/>
      <c r="C16" s="49"/>
      <c r="D16" s="49"/>
      <c r="E16" s="49"/>
      <c r="F16" s="49"/>
      <c r="G16" s="11" t="s">
        <v>205</v>
      </c>
      <c r="H16" s="12">
        <v>6</v>
      </c>
    </row>
    <row r="17" spans="1:8" ht="48" thickBot="1" x14ac:dyDescent="0.3">
      <c r="A17" s="43"/>
      <c r="B17" s="61"/>
      <c r="C17" s="49"/>
      <c r="D17" s="49"/>
      <c r="E17" s="49"/>
      <c r="F17" s="49"/>
      <c r="G17" s="11" t="s">
        <v>204</v>
      </c>
      <c r="H17" s="12">
        <v>2</v>
      </c>
    </row>
    <row r="18" spans="1:8" x14ac:dyDescent="0.25">
      <c r="A18" s="43"/>
      <c r="B18" s="61"/>
      <c r="C18" s="49"/>
      <c r="D18" s="49"/>
      <c r="E18" s="49"/>
      <c r="F18" s="49"/>
      <c r="G18" s="20" t="s">
        <v>163</v>
      </c>
      <c r="H18" s="21"/>
    </row>
    <row r="19" spans="1:8" ht="47.25" x14ac:dyDescent="0.25">
      <c r="A19" s="43"/>
      <c r="B19" s="61"/>
      <c r="C19" s="49"/>
      <c r="D19" s="49"/>
      <c r="E19" s="49"/>
      <c r="F19" s="49"/>
      <c r="G19" s="11" t="s">
        <v>203</v>
      </c>
      <c r="H19" s="12">
        <v>13</v>
      </c>
    </row>
    <row r="20" spans="1:8" ht="31.5" x14ac:dyDescent="0.25">
      <c r="A20" s="43"/>
      <c r="B20" s="61"/>
      <c r="C20" s="49"/>
      <c r="D20" s="49"/>
      <c r="E20" s="49"/>
      <c r="F20" s="49"/>
      <c r="G20" s="11" t="s">
        <v>202</v>
      </c>
      <c r="H20" s="12">
        <v>14</v>
      </c>
    </row>
    <row r="21" spans="1:8" x14ac:dyDescent="0.25">
      <c r="A21" s="43"/>
      <c r="B21" s="61"/>
      <c r="C21" s="49"/>
      <c r="D21" s="49"/>
      <c r="E21" s="49"/>
      <c r="F21" s="49"/>
      <c r="G21" s="11" t="s">
        <v>201</v>
      </c>
      <c r="H21" s="12">
        <v>17</v>
      </c>
    </row>
    <row r="22" spans="1:8" x14ac:dyDescent="0.25">
      <c r="A22" s="43"/>
      <c r="B22" s="61"/>
      <c r="C22" s="49"/>
      <c r="D22" s="49"/>
      <c r="E22" s="49"/>
      <c r="F22" s="49"/>
      <c r="G22" s="11" t="s">
        <v>200</v>
      </c>
      <c r="H22" s="12">
        <v>10</v>
      </c>
    </row>
    <row r="23" spans="1:8" ht="150" customHeight="1" thickBot="1" x14ac:dyDescent="0.3">
      <c r="A23" s="43"/>
      <c r="B23" s="61"/>
      <c r="C23" s="50"/>
      <c r="D23" s="50"/>
      <c r="E23" s="50"/>
      <c r="F23" s="50"/>
      <c r="G23" s="22" t="s">
        <v>8</v>
      </c>
      <c r="H23" s="24">
        <f>SUM(H3:H7,H9:H10,H12:H17,H19:H22,)</f>
        <v>361</v>
      </c>
    </row>
    <row r="24" spans="1:8" ht="200.1" customHeight="1" thickBot="1" x14ac:dyDescent="0.3">
      <c r="A24" s="44"/>
      <c r="B24" s="60"/>
      <c r="C24" s="67" t="s">
        <v>199</v>
      </c>
      <c r="D24" s="28"/>
      <c r="E24" s="28"/>
      <c r="F24" s="29"/>
      <c r="G24" s="23"/>
      <c r="H24" s="25"/>
    </row>
    <row r="25" spans="1:8" x14ac:dyDescent="0.25">
      <c r="A25" s="42">
        <v>2</v>
      </c>
      <c r="B25" s="62" t="s">
        <v>198</v>
      </c>
      <c r="C25" s="48" t="s">
        <v>197</v>
      </c>
      <c r="D25" s="48" t="s">
        <v>196</v>
      </c>
      <c r="E25" s="48" t="s">
        <v>195</v>
      </c>
      <c r="F25" s="48" t="s">
        <v>194</v>
      </c>
      <c r="G25" s="20" t="s">
        <v>145</v>
      </c>
      <c r="H25" s="21"/>
    </row>
    <row r="26" spans="1:8" x14ac:dyDescent="0.25">
      <c r="A26" s="43"/>
      <c r="B26" s="61"/>
      <c r="C26" s="49"/>
      <c r="D26" s="49"/>
      <c r="E26" s="49"/>
      <c r="F26" s="49"/>
      <c r="G26" s="11" t="s">
        <v>193</v>
      </c>
      <c r="H26" s="12">
        <v>62</v>
      </c>
    </row>
    <row r="27" spans="1:8" ht="31.5" x14ac:dyDescent="0.25">
      <c r="A27" s="43"/>
      <c r="B27" s="61"/>
      <c r="C27" s="49"/>
      <c r="D27" s="49"/>
      <c r="E27" s="49"/>
      <c r="F27" s="49"/>
      <c r="G27" s="11" t="s">
        <v>192</v>
      </c>
      <c r="H27" s="12">
        <v>36</v>
      </c>
    </row>
    <row r="28" spans="1:8" ht="31.5" x14ac:dyDescent="0.25">
      <c r="A28" s="43"/>
      <c r="B28" s="61"/>
      <c r="C28" s="49"/>
      <c r="D28" s="49"/>
      <c r="E28" s="49"/>
      <c r="F28" s="49"/>
      <c r="G28" s="11" t="s">
        <v>191</v>
      </c>
      <c r="H28" s="12">
        <v>31</v>
      </c>
    </row>
    <row r="29" spans="1:8" ht="219.75" customHeight="1" thickBot="1" x14ac:dyDescent="0.3">
      <c r="A29" s="43"/>
      <c r="B29" s="61"/>
      <c r="C29" s="50"/>
      <c r="D29" s="50"/>
      <c r="E29" s="50"/>
      <c r="F29" s="50"/>
      <c r="G29" s="22" t="s">
        <v>8</v>
      </c>
      <c r="H29" s="24">
        <f>SUM(H26:H28)</f>
        <v>129</v>
      </c>
    </row>
    <row r="30" spans="1:8" ht="200.1" customHeight="1" thickBot="1" x14ac:dyDescent="0.3">
      <c r="A30" s="44"/>
      <c r="B30" s="60"/>
      <c r="C30" s="67" t="s">
        <v>190</v>
      </c>
      <c r="D30" s="28"/>
      <c r="E30" s="28"/>
      <c r="F30" s="29"/>
      <c r="G30" s="23"/>
      <c r="H30" s="25"/>
    </row>
    <row r="31" spans="1:8" x14ac:dyDescent="0.25">
      <c r="A31" s="42">
        <v>3</v>
      </c>
      <c r="B31" s="62" t="s">
        <v>189</v>
      </c>
      <c r="C31" s="48" t="s">
        <v>188</v>
      </c>
      <c r="D31" s="48" t="s">
        <v>187</v>
      </c>
      <c r="E31" s="48" t="s">
        <v>186</v>
      </c>
      <c r="F31" s="48" t="s">
        <v>185</v>
      </c>
      <c r="G31" s="20" t="s">
        <v>184</v>
      </c>
      <c r="H31" s="21"/>
    </row>
    <row r="32" spans="1:8" ht="47.25" x14ac:dyDescent="0.25">
      <c r="A32" s="43"/>
      <c r="B32" s="61"/>
      <c r="C32" s="49"/>
      <c r="D32" s="49"/>
      <c r="E32" s="49"/>
      <c r="F32" s="49"/>
      <c r="G32" s="11" t="s">
        <v>117</v>
      </c>
      <c r="H32" s="12">
        <v>5</v>
      </c>
    </row>
    <row r="33" spans="1:9" ht="63" x14ac:dyDescent="0.25">
      <c r="A33" s="43"/>
      <c r="B33" s="61"/>
      <c r="C33" s="49"/>
      <c r="D33" s="49"/>
      <c r="E33" s="49"/>
      <c r="F33" s="49"/>
      <c r="G33" s="11" t="s">
        <v>183</v>
      </c>
      <c r="H33" s="12">
        <v>5</v>
      </c>
    </row>
    <row r="34" spans="1:9" ht="241.5" customHeight="1" thickBot="1" x14ac:dyDescent="0.3">
      <c r="A34" s="43"/>
      <c r="B34" s="61"/>
      <c r="C34" s="50"/>
      <c r="D34" s="50"/>
      <c r="E34" s="50"/>
      <c r="F34" s="50"/>
      <c r="G34" s="22" t="s">
        <v>8</v>
      </c>
      <c r="H34" s="24">
        <f>SUM(H32:H33,)</f>
        <v>10</v>
      </c>
    </row>
    <row r="35" spans="1:9" ht="200.1" customHeight="1" thickBot="1" x14ac:dyDescent="0.3">
      <c r="A35" s="44"/>
      <c r="B35" s="60"/>
      <c r="C35" s="67" t="s">
        <v>182</v>
      </c>
      <c r="D35" s="28"/>
      <c r="E35" s="28"/>
      <c r="F35" s="29"/>
      <c r="G35" s="23"/>
      <c r="H35" s="25"/>
    </row>
    <row r="36" spans="1:9" ht="16.5" thickBot="1" x14ac:dyDescent="0.3">
      <c r="A36" s="36" t="s">
        <v>181</v>
      </c>
      <c r="B36" s="37"/>
      <c r="C36" s="37"/>
      <c r="D36" s="37"/>
      <c r="E36" s="38"/>
      <c r="F36" s="39">
        <f>H34+H29+H23</f>
        <v>500</v>
      </c>
      <c r="G36" s="40"/>
      <c r="H36" s="41"/>
    </row>
    <row r="37" spans="1:9" ht="409.5" customHeight="1" thickBot="1" x14ac:dyDescent="0.3">
      <c r="A37" s="52" t="s">
        <v>9</v>
      </c>
      <c r="B37" s="31"/>
      <c r="C37" s="65" t="s">
        <v>180</v>
      </c>
      <c r="D37" s="64"/>
      <c r="E37" s="64"/>
      <c r="F37" s="63"/>
      <c r="G37" s="13" t="s">
        <v>176</v>
      </c>
      <c r="H37" s="14" t="s">
        <v>175</v>
      </c>
    </row>
    <row r="38" spans="1:9" ht="300" customHeight="1" thickBot="1" x14ac:dyDescent="0.3">
      <c r="A38" s="52" t="s">
        <v>9</v>
      </c>
      <c r="B38" s="31"/>
      <c r="C38" s="66" t="s">
        <v>179</v>
      </c>
      <c r="D38" s="66"/>
      <c r="E38" s="66"/>
      <c r="F38" s="66"/>
      <c r="G38" s="13" t="s">
        <v>178</v>
      </c>
      <c r="H38" s="14" t="s">
        <v>175</v>
      </c>
    </row>
    <row r="39" spans="1:9" ht="300" customHeight="1" thickBot="1" x14ac:dyDescent="0.3">
      <c r="A39" s="52" t="s">
        <v>9</v>
      </c>
      <c r="B39" s="31"/>
      <c r="C39" s="65" t="s">
        <v>177</v>
      </c>
      <c r="D39" s="64"/>
      <c r="E39" s="64"/>
      <c r="F39" s="63"/>
      <c r="G39" s="15" t="s">
        <v>176</v>
      </c>
      <c r="H39" s="14" t="s">
        <v>175</v>
      </c>
      <c r="I39" s="2" t="s">
        <v>174</v>
      </c>
    </row>
  </sheetData>
  <sheetProtection algorithmName="SHA-512" hashValue="3pOWsPPIN594yUF9EFieQuU1GX/6Ce0L7cntwOPbQoPWTBpnhPz48ZVarQYlCxvgCGwo6mlUptm3XhS82kGHQw==" saltValue="m8eZQ8IVCXpMfG2Zf5Sd7A==" spinCount="100000" sheet="1" formatCells="0" formatColumns="0" formatRows="0" insertColumns="0" insertRows="0" insertHyperlinks="0" sort="0" autoFilter="0"/>
  <autoFilter ref="A1:H375" xr:uid="{00000000-0009-0000-0000-000000000000}"/>
  <mergeCells count="41">
    <mergeCell ref="E2:E23"/>
    <mergeCell ref="F2:F23"/>
    <mergeCell ref="C38:F38"/>
    <mergeCell ref="G25:H25"/>
    <mergeCell ref="A25:A30"/>
    <mergeCell ref="A31:A35"/>
    <mergeCell ref="B31:B35"/>
    <mergeCell ref="B25:B30"/>
    <mergeCell ref="C25:C29"/>
    <mergeCell ref="D25:D29"/>
    <mergeCell ref="E25:E29"/>
    <mergeCell ref="A2:A24"/>
    <mergeCell ref="A39:B39"/>
    <mergeCell ref="C39:F39"/>
    <mergeCell ref="A36:E36"/>
    <mergeCell ref="F36:H36"/>
    <mergeCell ref="A37:B37"/>
    <mergeCell ref="C37:F37"/>
    <mergeCell ref="G11:H11"/>
    <mergeCell ref="G18:H18"/>
    <mergeCell ref="A38:B38"/>
    <mergeCell ref="G2:H2"/>
    <mergeCell ref="G29:G30"/>
    <mergeCell ref="H29:H30"/>
    <mergeCell ref="C30:F30"/>
    <mergeCell ref="G8:H8"/>
    <mergeCell ref="G23:G24"/>
    <mergeCell ref="H23:H24"/>
    <mergeCell ref="C24:F24"/>
    <mergeCell ref="C2:C23"/>
    <mergeCell ref="D2:D23"/>
    <mergeCell ref="G31:H31"/>
    <mergeCell ref="B2:B24"/>
    <mergeCell ref="G34:G35"/>
    <mergeCell ref="H34:H35"/>
    <mergeCell ref="C35:F35"/>
    <mergeCell ref="C31:C34"/>
    <mergeCell ref="D31:D34"/>
    <mergeCell ref="E31:E34"/>
    <mergeCell ref="F31:F34"/>
    <mergeCell ref="F25:F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59B4A-C084-4C3B-96C9-684CC6D73518}">
  <dimension ref="A1:H62"/>
  <sheetViews>
    <sheetView zoomScale="85" zoomScaleNormal="85" workbookViewId="0">
      <selection activeCell="H6" sqref="H6"/>
    </sheetView>
  </sheetViews>
  <sheetFormatPr defaultColWidth="9.140625" defaultRowHeight="15.75" x14ac:dyDescent="0.25"/>
  <cols>
    <col min="1" max="1" width="10.7109375" style="3" customWidth="1"/>
    <col min="2" max="2" width="22" style="4" customWidth="1"/>
    <col min="3" max="3" width="41.28515625" style="3" customWidth="1"/>
    <col min="4" max="4" width="34" style="3" customWidth="1"/>
    <col min="5" max="5" width="34.140625" style="3" customWidth="1"/>
    <col min="6" max="6" width="25.7109375" style="3" customWidth="1"/>
    <col min="7" max="7" width="28.140625" style="3" customWidth="1"/>
    <col min="8" max="8" width="23.140625" style="3" customWidth="1"/>
    <col min="9" max="16384" width="9.140625" style="2"/>
  </cols>
  <sheetData>
    <row r="1" spans="1:8" s="1" customFormat="1" ht="32.25" thickBot="1" x14ac:dyDescent="0.3">
      <c r="A1" s="6" t="s">
        <v>0</v>
      </c>
      <c r="B1" s="7" t="s">
        <v>1</v>
      </c>
      <c r="C1" s="8" t="s">
        <v>2</v>
      </c>
      <c r="D1" s="8" t="s">
        <v>3</v>
      </c>
      <c r="E1" s="8" t="s">
        <v>4</v>
      </c>
      <c r="F1" s="8" t="s">
        <v>5</v>
      </c>
      <c r="G1" s="9" t="s">
        <v>6</v>
      </c>
      <c r="H1" s="10" t="s">
        <v>7</v>
      </c>
    </row>
    <row r="2" spans="1:8" x14ac:dyDescent="0.25">
      <c r="A2" s="42">
        <v>1</v>
      </c>
      <c r="B2" s="62" t="s">
        <v>159</v>
      </c>
      <c r="C2" s="48" t="s">
        <v>173</v>
      </c>
      <c r="D2" s="48" t="s">
        <v>172</v>
      </c>
      <c r="E2" s="48" t="s">
        <v>171</v>
      </c>
      <c r="F2" s="48" t="s">
        <v>170</v>
      </c>
      <c r="G2" s="20" t="s">
        <v>169</v>
      </c>
      <c r="H2" s="21"/>
    </row>
    <row r="3" spans="1:8" ht="16.5" thickBot="1" x14ac:dyDescent="0.3">
      <c r="A3" s="43"/>
      <c r="B3" s="61"/>
      <c r="C3" s="49"/>
      <c r="D3" s="49"/>
      <c r="E3" s="49"/>
      <c r="F3" s="49"/>
      <c r="G3" s="11" t="s">
        <v>168</v>
      </c>
      <c r="H3" s="12">
        <v>16</v>
      </c>
    </row>
    <row r="4" spans="1:8" x14ac:dyDescent="0.25">
      <c r="A4" s="43"/>
      <c r="B4" s="61"/>
      <c r="C4" s="49"/>
      <c r="D4" s="49"/>
      <c r="E4" s="49"/>
      <c r="F4" s="49"/>
      <c r="G4" s="20" t="s">
        <v>167</v>
      </c>
      <c r="H4" s="21"/>
    </row>
    <row r="5" spans="1:8" ht="47.25" x14ac:dyDescent="0.25">
      <c r="A5" s="43"/>
      <c r="B5" s="61"/>
      <c r="C5" s="49"/>
      <c r="D5" s="49"/>
      <c r="E5" s="49"/>
      <c r="F5" s="49"/>
      <c r="G5" s="11" t="s">
        <v>166</v>
      </c>
      <c r="H5" s="12">
        <v>5</v>
      </c>
    </row>
    <row r="6" spans="1:8" ht="47.25" x14ac:dyDescent="0.25">
      <c r="A6" s="43"/>
      <c r="B6" s="61"/>
      <c r="C6" s="49"/>
      <c r="D6" s="49"/>
      <c r="E6" s="49"/>
      <c r="F6" s="49"/>
      <c r="G6" s="11" t="s">
        <v>165</v>
      </c>
      <c r="H6" s="12">
        <v>12</v>
      </c>
    </row>
    <row r="7" spans="1:8" ht="16.5" thickBot="1" x14ac:dyDescent="0.3">
      <c r="A7" s="43"/>
      <c r="B7" s="61"/>
      <c r="C7" s="49"/>
      <c r="D7" s="49"/>
      <c r="E7" s="49"/>
      <c r="F7" s="49"/>
      <c r="G7" s="11" t="s">
        <v>164</v>
      </c>
      <c r="H7" s="12">
        <v>2</v>
      </c>
    </row>
    <row r="8" spans="1:8" x14ac:dyDescent="0.25">
      <c r="A8" s="43"/>
      <c r="B8" s="61"/>
      <c r="C8" s="49"/>
      <c r="D8" s="49"/>
      <c r="E8" s="49"/>
      <c r="F8" s="49"/>
      <c r="G8" s="20" t="s">
        <v>163</v>
      </c>
      <c r="H8" s="21"/>
    </row>
    <row r="9" spans="1:8" ht="31.5" x14ac:dyDescent="0.25">
      <c r="A9" s="43"/>
      <c r="B9" s="61"/>
      <c r="C9" s="49"/>
      <c r="D9" s="49"/>
      <c r="E9" s="49"/>
      <c r="F9" s="49"/>
      <c r="G9" s="11" t="s">
        <v>162</v>
      </c>
      <c r="H9" s="12">
        <v>2</v>
      </c>
    </row>
    <row r="10" spans="1:8" ht="31.5" x14ac:dyDescent="0.25">
      <c r="A10" s="43"/>
      <c r="B10" s="61"/>
      <c r="C10" s="49"/>
      <c r="D10" s="49"/>
      <c r="E10" s="49"/>
      <c r="F10" s="49"/>
      <c r="G10" s="11" t="s">
        <v>161</v>
      </c>
      <c r="H10" s="12">
        <v>2</v>
      </c>
    </row>
    <row r="11" spans="1:8" ht="82.5" customHeight="1" thickBot="1" x14ac:dyDescent="0.3">
      <c r="A11" s="43"/>
      <c r="B11" s="61"/>
      <c r="C11" s="50"/>
      <c r="D11" s="50"/>
      <c r="E11" s="50"/>
      <c r="F11" s="50"/>
      <c r="G11" s="22" t="s">
        <v>8</v>
      </c>
      <c r="H11" s="24">
        <f>SUM(H3:H3,H5:H7,H9:H10,)</f>
        <v>39</v>
      </c>
    </row>
    <row r="12" spans="1:8" ht="135.75" customHeight="1" thickBot="1" x14ac:dyDescent="0.3">
      <c r="A12" s="44"/>
      <c r="B12" s="60"/>
      <c r="C12" s="59" t="s">
        <v>160</v>
      </c>
      <c r="D12" s="26"/>
      <c r="E12" s="26"/>
      <c r="F12" s="27"/>
      <c r="G12" s="23"/>
      <c r="H12" s="25"/>
    </row>
    <row r="13" spans="1:8" x14ac:dyDescent="0.25">
      <c r="A13" s="42">
        <v>2</v>
      </c>
      <c r="B13" s="62" t="s">
        <v>159</v>
      </c>
      <c r="C13" s="48" t="s">
        <v>158</v>
      </c>
      <c r="D13" s="48" t="s">
        <v>157</v>
      </c>
      <c r="E13" s="48" t="s">
        <v>156</v>
      </c>
      <c r="F13" s="48" t="s">
        <v>155</v>
      </c>
      <c r="G13" s="20" t="s">
        <v>154</v>
      </c>
      <c r="H13" s="21"/>
    </row>
    <row r="14" spans="1:8" ht="31.5" x14ac:dyDescent="0.25">
      <c r="A14" s="43"/>
      <c r="B14" s="61"/>
      <c r="C14" s="49"/>
      <c r="D14" s="49"/>
      <c r="E14" s="49"/>
      <c r="F14" s="49"/>
      <c r="G14" s="11" t="s">
        <v>153</v>
      </c>
      <c r="H14" s="12">
        <v>5</v>
      </c>
    </row>
    <row r="15" spans="1:8" ht="31.5" x14ac:dyDescent="0.25">
      <c r="A15" s="43"/>
      <c r="B15" s="61"/>
      <c r="C15" s="49"/>
      <c r="D15" s="49"/>
      <c r="E15" s="49"/>
      <c r="F15" s="49"/>
      <c r="G15" s="11" t="s">
        <v>152</v>
      </c>
      <c r="H15" s="12">
        <v>10</v>
      </c>
    </row>
    <row r="16" spans="1:8" ht="31.5" x14ac:dyDescent="0.25">
      <c r="A16" s="43"/>
      <c r="B16" s="61"/>
      <c r="C16" s="49"/>
      <c r="D16" s="49"/>
      <c r="E16" s="49"/>
      <c r="F16" s="49"/>
      <c r="G16" s="11" t="s">
        <v>151</v>
      </c>
      <c r="H16" s="12">
        <v>16</v>
      </c>
    </row>
    <row r="17" spans="1:8" ht="73.5" customHeight="1" thickBot="1" x14ac:dyDescent="0.3">
      <c r="A17" s="43"/>
      <c r="B17" s="61"/>
      <c r="C17" s="50"/>
      <c r="D17" s="50"/>
      <c r="E17" s="50"/>
      <c r="F17" s="50"/>
      <c r="G17" s="22" t="s">
        <v>8</v>
      </c>
      <c r="H17" s="24">
        <f>SUM(H14:H16,)</f>
        <v>31</v>
      </c>
    </row>
    <row r="18" spans="1:8" ht="84.75" customHeight="1" thickBot="1" x14ac:dyDescent="0.3">
      <c r="A18" s="44"/>
      <c r="B18" s="60"/>
      <c r="C18" s="59" t="s">
        <v>150</v>
      </c>
      <c r="D18" s="26"/>
      <c r="E18" s="26"/>
      <c r="F18" s="27"/>
      <c r="G18" s="23"/>
      <c r="H18" s="25"/>
    </row>
    <row r="19" spans="1:8" x14ac:dyDescent="0.25">
      <c r="A19" s="42">
        <v>3</v>
      </c>
      <c r="B19" s="62" t="s">
        <v>139</v>
      </c>
      <c r="C19" s="48" t="s">
        <v>149</v>
      </c>
      <c r="D19" s="48" t="s">
        <v>148</v>
      </c>
      <c r="E19" s="48" t="s">
        <v>147</v>
      </c>
      <c r="F19" s="48" t="s">
        <v>146</v>
      </c>
      <c r="G19" s="20" t="s">
        <v>145</v>
      </c>
      <c r="H19" s="21"/>
    </row>
    <row r="20" spans="1:8" ht="31.5" x14ac:dyDescent="0.25">
      <c r="A20" s="43"/>
      <c r="B20" s="61"/>
      <c r="C20" s="49"/>
      <c r="D20" s="49"/>
      <c r="E20" s="49"/>
      <c r="F20" s="49"/>
      <c r="G20" s="11" t="s">
        <v>144</v>
      </c>
      <c r="H20" s="12">
        <v>12</v>
      </c>
    </row>
    <row r="21" spans="1:8" ht="32.25" thickBot="1" x14ac:dyDescent="0.3">
      <c r="A21" s="43"/>
      <c r="B21" s="61"/>
      <c r="C21" s="49"/>
      <c r="D21" s="49"/>
      <c r="E21" s="49"/>
      <c r="F21" s="49"/>
      <c r="G21" s="11" t="s">
        <v>143</v>
      </c>
      <c r="H21" s="12">
        <v>12</v>
      </c>
    </row>
    <row r="22" spans="1:8" x14ac:dyDescent="0.25">
      <c r="A22" s="43"/>
      <c r="B22" s="61"/>
      <c r="C22" s="49"/>
      <c r="D22" s="49"/>
      <c r="E22" s="49"/>
      <c r="F22" s="49"/>
      <c r="G22" s="20" t="s">
        <v>142</v>
      </c>
      <c r="H22" s="21"/>
    </row>
    <row r="23" spans="1:8" ht="47.25" x14ac:dyDescent="0.25">
      <c r="A23" s="43"/>
      <c r="B23" s="61"/>
      <c r="C23" s="49"/>
      <c r="D23" s="49"/>
      <c r="E23" s="49"/>
      <c r="F23" s="49"/>
      <c r="G23" s="11" t="s">
        <v>141</v>
      </c>
      <c r="H23" s="12">
        <v>62</v>
      </c>
    </row>
    <row r="24" spans="1:8" ht="409.5" customHeight="1" thickBot="1" x14ac:dyDescent="0.3">
      <c r="A24" s="43"/>
      <c r="B24" s="61"/>
      <c r="C24" s="50"/>
      <c r="D24" s="50"/>
      <c r="E24" s="50"/>
      <c r="F24" s="50"/>
      <c r="G24" s="22" t="s">
        <v>8</v>
      </c>
      <c r="H24" s="24">
        <f>SUM(H20:H21,H23:H23)</f>
        <v>86</v>
      </c>
    </row>
    <row r="25" spans="1:8" ht="144" customHeight="1" thickBot="1" x14ac:dyDescent="0.3">
      <c r="A25" s="44"/>
      <c r="B25" s="60"/>
      <c r="C25" s="59" t="s">
        <v>140</v>
      </c>
      <c r="D25" s="26"/>
      <c r="E25" s="26"/>
      <c r="F25" s="27"/>
      <c r="G25" s="23"/>
      <c r="H25" s="25"/>
    </row>
    <row r="26" spans="1:8" x14ac:dyDescent="0.25">
      <c r="A26" s="42">
        <v>4</v>
      </c>
      <c r="B26" s="62" t="s">
        <v>139</v>
      </c>
      <c r="C26" s="48" t="s">
        <v>138</v>
      </c>
      <c r="D26" s="48" t="s">
        <v>137</v>
      </c>
      <c r="E26" s="48" t="s">
        <v>136</v>
      </c>
      <c r="F26" s="48" t="s">
        <v>135</v>
      </c>
      <c r="G26" s="20" t="s">
        <v>134</v>
      </c>
      <c r="H26" s="21"/>
    </row>
    <row r="27" spans="1:8" ht="47.25" x14ac:dyDescent="0.25">
      <c r="A27" s="43"/>
      <c r="B27" s="61"/>
      <c r="C27" s="49"/>
      <c r="D27" s="49"/>
      <c r="E27" s="49"/>
      <c r="F27" s="49"/>
      <c r="G27" s="11" t="s">
        <v>133</v>
      </c>
      <c r="H27" s="12">
        <v>18</v>
      </c>
    </row>
    <row r="28" spans="1:8" ht="31.5" x14ac:dyDescent="0.25">
      <c r="A28" s="43"/>
      <c r="B28" s="61"/>
      <c r="C28" s="49"/>
      <c r="D28" s="49"/>
      <c r="E28" s="49"/>
      <c r="F28" s="49"/>
      <c r="G28" s="11" t="s">
        <v>132</v>
      </c>
      <c r="H28" s="12">
        <v>55</v>
      </c>
    </row>
    <row r="29" spans="1:8" x14ac:dyDescent="0.25">
      <c r="A29" s="43"/>
      <c r="B29" s="61"/>
      <c r="C29" s="49"/>
      <c r="D29" s="49"/>
      <c r="E29" s="49"/>
      <c r="F29" s="49"/>
      <c r="G29" s="11" t="s">
        <v>131</v>
      </c>
      <c r="H29" s="12">
        <v>16</v>
      </c>
    </row>
    <row r="30" spans="1:8" ht="47.25" x14ac:dyDescent="0.25">
      <c r="A30" s="43"/>
      <c r="B30" s="61"/>
      <c r="C30" s="49"/>
      <c r="D30" s="49"/>
      <c r="E30" s="49"/>
      <c r="F30" s="49"/>
      <c r="G30" s="11" t="s">
        <v>130</v>
      </c>
      <c r="H30" s="12">
        <v>18</v>
      </c>
    </row>
    <row r="31" spans="1:8" ht="31.5" x14ac:dyDescent="0.25">
      <c r="A31" s="43"/>
      <c r="B31" s="61"/>
      <c r="C31" s="49"/>
      <c r="D31" s="49"/>
      <c r="E31" s="49"/>
      <c r="F31" s="49"/>
      <c r="G31" s="11" t="s">
        <v>129</v>
      </c>
      <c r="H31" s="12">
        <v>18</v>
      </c>
    </row>
    <row r="32" spans="1:8" ht="31.5" x14ac:dyDescent="0.25">
      <c r="A32" s="43"/>
      <c r="B32" s="61"/>
      <c r="C32" s="49"/>
      <c r="D32" s="49"/>
      <c r="E32" s="49"/>
      <c r="F32" s="49"/>
      <c r="G32" s="11" t="s">
        <v>128</v>
      </c>
      <c r="H32" s="12">
        <v>12</v>
      </c>
    </row>
    <row r="33" spans="1:8" ht="32.25" thickBot="1" x14ac:dyDescent="0.3">
      <c r="A33" s="43"/>
      <c r="B33" s="61"/>
      <c r="C33" s="49"/>
      <c r="D33" s="49"/>
      <c r="E33" s="49"/>
      <c r="F33" s="49"/>
      <c r="G33" s="11" t="s">
        <v>127</v>
      </c>
      <c r="H33" s="12">
        <v>18</v>
      </c>
    </row>
    <row r="34" spans="1:8" x14ac:dyDescent="0.25">
      <c r="A34" s="43"/>
      <c r="B34" s="61"/>
      <c r="C34" s="49"/>
      <c r="D34" s="49"/>
      <c r="E34" s="49"/>
      <c r="F34" s="49"/>
      <c r="G34" s="20" t="s">
        <v>126</v>
      </c>
      <c r="H34" s="21"/>
    </row>
    <row r="35" spans="1:8" ht="16.5" thickBot="1" x14ac:dyDescent="0.3">
      <c r="A35" s="43"/>
      <c r="B35" s="61"/>
      <c r="C35" s="49"/>
      <c r="D35" s="49"/>
      <c r="E35" s="49"/>
      <c r="F35" s="49"/>
      <c r="G35" s="11" t="s">
        <v>125</v>
      </c>
      <c r="H35" s="12">
        <v>16</v>
      </c>
    </row>
    <row r="36" spans="1:8" x14ac:dyDescent="0.25">
      <c r="A36" s="43"/>
      <c r="B36" s="61"/>
      <c r="C36" s="49"/>
      <c r="D36" s="49"/>
      <c r="E36" s="49"/>
      <c r="F36" s="49"/>
      <c r="G36" s="20" t="s">
        <v>124</v>
      </c>
      <c r="H36" s="21"/>
    </row>
    <row r="37" spans="1:8" ht="31.5" x14ac:dyDescent="0.25">
      <c r="A37" s="43"/>
      <c r="B37" s="61"/>
      <c r="C37" s="49"/>
      <c r="D37" s="49"/>
      <c r="E37" s="49"/>
      <c r="F37" s="49"/>
      <c r="G37" s="11" t="s">
        <v>123</v>
      </c>
      <c r="H37" s="12">
        <v>30</v>
      </c>
    </row>
    <row r="38" spans="1:8" x14ac:dyDescent="0.25">
      <c r="A38" s="43"/>
      <c r="B38" s="61"/>
      <c r="C38" s="49"/>
      <c r="D38" s="49"/>
      <c r="E38" s="49"/>
      <c r="F38" s="49"/>
      <c r="G38" s="11" t="s">
        <v>122</v>
      </c>
      <c r="H38" s="12">
        <v>70</v>
      </c>
    </row>
    <row r="39" spans="1:8" x14ac:dyDescent="0.25">
      <c r="A39" s="43"/>
      <c r="B39" s="61"/>
      <c r="C39" s="49"/>
      <c r="D39" s="49"/>
      <c r="E39" s="49"/>
      <c r="F39" s="49"/>
      <c r="G39" s="11" t="s">
        <v>121</v>
      </c>
      <c r="H39" s="12">
        <v>18</v>
      </c>
    </row>
    <row r="40" spans="1:8" ht="48" thickBot="1" x14ac:dyDescent="0.3">
      <c r="A40" s="43"/>
      <c r="B40" s="61"/>
      <c r="C40" s="49"/>
      <c r="D40" s="49"/>
      <c r="E40" s="49"/>
      <c r="F40" s="49"/>
      <c r="G40" s="11" t="s">
        <v>120</v>
      </c>
      <c r="H40" s="12">
        <v>6</v>
      </c>
    </row>
    <row r="41" spans="1:8" x14ac:dyDescent="0.25">
      <c r="A41" s="43"/>
      <c r="B41" s="61"/>
      <c r="C41" s="49"/>
      <c r="D41" s="49"/>
      <c r="E41" s="49"/>
      <c r="F41" s="49"/>
      <c r="G41" s="20" t="s">
        <v>119</v>
      </c>
      <c r="H41" s="21"/>
    </row>
    <row r="42" spans="1:8" ht="31.5" x14ac:dyDescent="0.25">
      <c r="A42" s="43"/>
      <c r="B42" s="61"/>
      <c r="C42" s="49"/>
      <c r="D42" s="49"/>
      <c r="E42" s="49"/>
      <c r="F42" s="49"/>
      <c r="G42" s="11" t="s">
        <v>118</v>
      </c>
      <c r="H42" s="12">
        <v>1</v>
      </c>
    </row>
    <row r="43" spans="1:8" ht="47.25" x14ac:dyDescent="0.25">
      <c r="A43" s="43"/>
      <c r="B43" s="61"/>
      <c r="C43" s="49"/>
      <c r="D43" s="49"/>
      <c r="E43" s="49"/>
      <c r="F43" s="49"/>
      <c r="G43" s="11" t="s">
        <v>117</v>
      </c>
      <c r="H43" s="12">
        <v>4</v>
      </c>
    </row>
    <row r="44" spans="1:8" ht="78.75" x14ac:dyDescent="0.25">
      <c r="A44" s="43"/>
      <c r="B44" s="61"/>
      <c r="C44" s="49"/>
      <c r="D44" s="49"/>
      <c r="E44" s="49"/>
      <c r="F44" s="49"/>
      <c r="G44" s="11" t="s">
        <v>116</v>
      </c>
      <c r="H44" s="12">
        <v>1</v>
      </c>
    </row>
    <row r="45" spans="1:8" ht="31.5" x14ac:dyDescent="0.25">
      <c r="A45" s="43"/>
      <c r="B45" s="61"/>
      <c r="C45" s="49"/>
      <c r="D45" s="49"/>
      <c r="E45" s="49"/>
      <c r="F45" s="49"/>
      <c r="G45" s="11" t="s">
        <v>115</v>
      </c>
      <c r="H45" s="12">
        <v>7</v>
      </c>
    </row>
    <row r="46" spans="1:8" ht="31.5" x14ac:dyDescent="0.25">
      <c r="A46" s="43"/>
      <c r="B46" s="61"/>
      <c r="C46" s="49"/>
      <c r="D46" s="49"/>
      <c r="E46" s="49"/>
      <c r="F46" s="49"/>
      <c r="G46" s="11" t="s">
        <v>114</v>
      </c>
      <c r="H46" s="12">
        <v>4</v>
      </c>
    </row>
    <row r="47" spans="1:8" ht="31.5" x14ac:dyDescent="0.25">
      <c r="A47" s="43"/>
      <c r="B47" s="61"/>
      <c r="C47" s="49"/>
      <c r="D47" s="49"/>
      <c r="E47" s="49"/>
      <c r="F47" s="49"/>
      <c r="G47" s="11" t="s">
        <v>113</v>
      </c>
      <c r="H47" s="12">
        <v>5</v>
      </c>
    </row>
    <row r="48" spans="1:8" ht="31.5" x14ac:dyDescent="0.25">
      <c r="A48" s="43"/>
      <c r="B48" s="61"/>
      <c r="C48" s="49"/>
      <c r="D48" s="49"/>
      <c r="E48" s="49"/>
      <c r="F48" s="49"/>
      <c r="G48" s="11" t="s">
        <v>112</v>
      </c>
      <c r="H48" s="12">
        <v>7</v>
      </c>
    </row>
    <row r="49" spans="1:8" ht="31.5" x14ac:dyDescent="0.25">
      <c r="A49" s="43"/>
      <c r="B49" s="61"/>
      <c r="C49" s="49"/>
      <c r="D49" s="49"/>
      <c r="E49" s="49"/>
      <c r="F49" s="49"/>
      <c r="G49" s="11" t="s">
        <v>111</v>
      </c>
      <c r="H49" s="12">
        <v>5</v>
      </c>
    </row>
    <row r="50" spans="1:8" ht="32.25" thickBot="1" x14ac:dyDescent="0.3">
      <c r="A50" s="43"/>
      <c r="B50" s="61"/>
      <c r="C50" s="49"/>
      <c r="D50" s="49"/>
      <c r="E50" s="49"/>
      <c r="F50" s="49"/>
      <c r="G50" s="11" t="s">
        <v>110</v>
      </c>
      <c r="H50" s="12">
        <v>7</v>
      </c>
    </row>
    <row r="51" spans="1:8" x14ac:dyDescent="0.25">
      <c r="A51" s="43"/>
      <c r="B51" s="61"/>
      <c r="C51" s="49"/>
      <c r="D51" s="49"/>
      <c r="E51" s="49"/>
      <c r="F51" s="49"/>
      <c r="G51" s="20" t="s">
        <v>109</v>
      </c>
      <c r="H51" s="21"/>
    </row>
    <row r="52" spans="1:8" ht="47.25" x14ac:dyDescent="0.25">
      <c r="A52" s="43"/>
      <c r="B52" s="61"/>
      <c r="C52" s="49"/>
      <c r="D52" s="49"/>
      <c r="E52" s="49"/>
      <c r="F52" s="49"/>
      <c r="G52" s="11" t="s">
        <v>108</v>
      </c>
      <c r="H52" s="12">
        <v>5</v>
      </c>
    </row>
    <row r="53" spans="1:8" ht="31.5" x14ac:dyDescent="0.25">
      <c r="A53" s="43"/>
      <c r="B53" s="61"/>
      <c r="C53" s="49"/>
      <c r="D53" s="49"/>
      <c r="E53" s="49"/>
      <c r="F53" s="49"/>
      <c r="G53" s="11" t="s">
        <v>107</v>
      </c>
      <c r="H53" s="12">
        <v>8</v>
      </c>
    </row>
    <row r="54" spans="1:8" x14ac:dyDescent="0.25">
      <c r="A54" s="43"/>
      <c r="B54" s="61"/>
      <c r="C54" s="49"/>
      <c r="D54" s="49"/>
      <c r="E54" s="49"/>
      <c r="F54" s="49"/>
      <c r="G54" s="11" t="s">
        <v>106</v>
      </c>
      <c r="H54" s="12">
        <v>12</v>
      </c>
    </row>
    <row r="55" spans="1:8" ht="32.25" thickBot="1" x14ac:dyDescent="0.3">
      <c r="A55" s="43"/>
      <c r="B55" s="61"/>
      <c r="C55" s="49"/>
      <c r="D55" s="49"/>
      <c r="E55" s="49"/>
      <c r="F55" s="49"/>
      <c r="G55" s="11" t="s">
        <v>105</v>
      </c>
      <c r="H55" s="12">
        <v>15</v>
      </c>
    </row>
    <row r="56" spans="1:8" x14ac:dyDescent="0.25">
      <c r="A56" s="43"/>
      <c r="B56" s="61"/>
      <c r="C56" s="49"/>
      <c r="D56" s="49"/>
      <c r="E56" s="49"/>
      <c r="F56" s="49"/>
      <c r="G56" s="20" t="s">
        <v>67</v>
      </c>
      <c r="H56" s="21"/>
    </row>
    <row r="57" spans="1:8" x14ac:dyDescent="0.25">
      <c r="A57" s="43"/>
      <c r="B57" s="61"/>
      <c r="C57" s="49"/>
      <c r="D57" s="49"/>
      <c r="E57" s="49"/>
      <c r="F57" s="49"/>
      <c r="G57" s="11" t="s">
        <v>104</v>
      </c>
      <c r="H57" s="12">
        <v>31</v>
      </c>
    </row>
    <row r="58" spans="1:8" ht="16.5" thickBot="1" x14ac:dyDescent="0.3">
      <c r="A58" s="43"/>
      <c r="B58" s="61"/>
      <c r="C58" s="50"/>
      <c r="D58" s="50"/>
      <c r="E58" s="50"/>
      <c r="F58" s="50"/>
      <c r="G58" s="22" t="s">
        <v>8</v>
      </c>
      <c r="H58" s="24">
        <f>SUM(H27:H33,H35:H35,H37:H40,H42:H50,H52:H55,H57:H57,)</f>
        <v>407</v>
      </c>
    </row>
    <row r="59" spans="1:8" ht="160.9" customHeight="1" thickBot="1" x14ac:dyDescent="0.3">
      <c r="A59" s="44"/>
      <c r="B59" s="60"/>
      <c r="C59" s="59" t="s">
        <v>103</v>
      </c>
      <c r="D59" s="26"/>
      <c r="E59" s="26"/>
      <c r="F59" s="27"/>
      <c r="G59" s="23"/>
      <c r="H59" s="25"/>
    </row>
    <row r="60" spans="1:8" ht="16.5" thickBot="1" x14ac:dyDescent="0.3">
      <c r="A60" s="58" t="s">
        <v>102</v>
      </c>
      <c r="B60" s="57"/>
      <c r="C60" s="57"/>
      <c r="D60" s="57"/>
      <c r="E60" s="56"/>
      <c r="F60" s="55">
        <f>H58+H24+H17+H11</f>
        <v>563</v>
      </c>
      <c r="G60" s="54"/>
      <c r="H60" s="53"/>
    </row>
    <row r="61" spans="1:8" ht="409.15" customHeight="1" thickBot="1" x14ac:dyDescent="0.3">
      <c r="A61" s="52" t="s">
        <v>9</v>
      </c>
      <c r="B61" s="31"/>
      <c r="C61" s="51" t="s">
        <v>101</v>
      </c>
      <c r="D61" s="51"/>
      <c r="E61" s="51"/>
      <c r="F61" s="51"/>
      <c r="G61" s="13" t="s">
        <v>100</v>
      </c>
      <c r="H61" s="14" t="s">
        <v>97</v>
      </c>
    </row>
    <row r="62" spans="1:8" ht="409.5" customHeight="1" thickBot="1" x14ac:dyDescent="0.3">
      <c r="A62" s="52" t="s">
        <v>9</v>
      </c>
      <c r="B62" s="31"/>
      <c r="C62" s="51" t="s">
        <v>99</v>
      </c>
      <c r="D62" s="51"/>
      <c r="E62" s="51"/>
      <c r="F62" s="51"/>
      <c r="G62" s="13" t="s">
        <v>98</v>
      </c>
      <c r="H62" s="14" t="s">
        <v>97</v>
      </c>
    </row>
  </sheetData>
  <sheetProtection algorithmName="SHA-512" hashValue="6Z/J/BK8zMoZVwDsaQqRx+q70d82iCwbD5cYXbmdZjaAzh2GRXCSiUQft44WbOx2S1KioFSN6m11QrzGoOiaDw==" saltValue="0x9yr6WYTcBOKagkVS8bgQ==" spinCount="100000" sheet="1" formatCells="0" formatColumns="0" formatRows="0" insertColumns="0" insertRows="0" insertHyperlinks="0" sort="0" autoFilter="0"/>
  <autoFilter ref="A1:H398" xr:uid="{00000000-0009-0000-0000-000000000000}"/>
  <mergeCells count="54">
    <mergeCell ref="F19:F24"/>
    <mergeCell ref="C26:C58"/>
    <mergeCell ref="D26:D58"/>
    <mergeCell ref="E26:E58"/>
    <mergeCell ref="F26:F58"/>
    <mergeCell ref="G41:H41"/>
    <mergeCell ref="G51:H51"/>
    <mergeCell ref="G56:H56"/>
    <mergeCell ref="G58:G59"/>
    <mergeCell ref="H58:H59"/>
    <mergeCell ref="C59:F59"/>
    <mergeCell ref="H24:H25"/>
    <mergeCell ref="C25:F25"/>
    <mergeCell ref="C19:C24"/>
    <mergeCell ref="D19:D24"/>
    <mergeCell ref="E19:E24"/>
    <mergeCell ref="A26:A59"/>
    <mergeCell ref="B26:B59"/>
    <mergeCell ref="G26:H26"/>
    <mergeCell ref="G34:H34"/>
    <mergeCell ref="G36:H36"/>
    <mergeCell ref="A13:A18"/>
    <mergeCell ref="A19:A25"/>
    <mergeCell ref="B19:B25"/>
    <mergeCell ref="G19:H19"/>
    <mergeCell ref="G22:H22"/>
    <mergeCell ref="G24:G25"/>
    <mergeCell ref="C13:C17"/>
    <mergeCell ref="D13:D17"/>
    <mergeCell ref="E13:E17"/>
    <mergeCell ref="F13:F17"/>
    <mergeCell ref="A60:E60"/>
    <mergeCell ref="F60:H60"/>
    <mergeCell ref="A61:B61"/>
    <mergeCell ref="C61:F61"/>
    <mergeCell ref="A62:B62"/>
    <mergeCell ref="C62:F62"/>
    <mergeCell ref="C18:F18"/>
    <mergeCell ref="H11:H12"/>
    <mergeCell ref="C12:F12"/>
    <mergeCell ref="C2:C11"/>
    <mergeCell ref="D2:D11"/>
    <mergeCell ref="E2:E11"/>
    <mergeCell ref="G13:H13"/>
    <mergeCell ref="A2:A12"/>
    <mergeCell ref="B2:B12"/>
    <mergeCell ref="B13:B18"/>
    <mergeCell ref="F2:F11"/>
    <mergeCell ref="G2:H2"/>
    <mergeCell ref="G4:H4"/>
    <mergeCell ref="G8:H8"/>
    <mergeCell ref="G11:G12"/>
    <mergeCell ref="G17:G18"/>
    <mergeCell ref="H17:H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2025-08-13T06:39:43Z</dcterms:modified>
</cp:coreProperties>
</file>