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Rendészet\Rendőr tiszthelyettes\"/>
    </mc:Choice>
  </mc:AlternateContent>
  <xr:revisionPtr revIDLastSave="0" documentId="13_ncr:1_{2C08D6FC-8ABD-484E-A012-0EE3C1BBC2C6}" xr6:coauthVersionLast="47" xr6:coauthVersionMax="47" xr10:uidLastSave="{00000000-0000-0000-0000-000000000000}"/>
  <bookViews>
    <workbookView xWindow="3405" yWindow="1455" windowWidth="23250" windowHeight="12720" activeTab="1" xr2:uid="{00000000-000D-0000-FFFF-FFFF00000000}"/>
  </bookViews>
  <sheets>
    <sheet name="6.2" sheetId="1" r:id="rId1"/>
    <sheet name="6.3" sheetId="7" r:id="rId2"/>
    <sheet name="6.4.1" sheetId="6" r:id="rId3"/>
    <sheet name="6.4.2" sheetId="5" r:id="rId4"/>
    <sheet name="6.4.3" sheetId="4" r:id="rId5"/>
    <sheet name="6.4.4" sheetId="3" r:id="rId6"/>
  </sheets>
  <definedNames>
    <definedName name="_xlnm._FilterDatabase" localSheetId="0" hidden="1">'6.2'!$A$1:$H$408</definedName>
    <definedName name="_xlnm._FilterDatabase" localSheetId="1" hidden="1">'6.3'!$A$1:$H$672</definedName>
    <definedName name="_xlnm._FilterDatabase" localSheetId="2" hidden="1">'6.4.1'!$A$1:$H$455</definedName>
    <definedName name="_xlnm._FilterDatabase" localSheetId="3" hidden="1">'6.4.2'!$A$1:$H$449</definedName>
    <definedName name="_xlnm._FilterDatabase" localSheetId="4" hidden="1">'6.4.3'!$A$1:$H$453</definedName>
    <definedName name="_xlnm._FilterDatabase" localSheetId="5" hidden="1">'6.4.4'!$A$1:$H$432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7" l="1"/>
  <c r="H87" i="7"/>
  <c r="H121" i="7"/>
  <c r="H144" i="7"/>
  <c r="H163" i="7"/>
  <c r="H211" i="7"/>
  <c r="H232" i="7"/>
  <c r="H259" i="7"/>
  <c r="H290" i="7"/>
  <c r="H321" i="7"/>
  <c r="H331" i="7"/>
  <c r="F333" i="7"/>
  <c r="H36" i="6" l="1"/>
  <c r="H62" i="6"/>
  <c r="H86" i="6"/>
  <c r="H114" i="6"/>
  <c r="F116" i="6" s="1"/>
  <c r="H42" i="5" l="1"/>
  <c r="H65" i="5"/>
  <c r="H109" i="5"/>
  <c r="F111" i="5" s="1"/>
  <c r="H34" i="4" l="1"/>
  <c r="H47" i="4"/>
  <c r="H81" i="4"/>
  <c r="H112" i="4"/>
  <c r="F114" i="4" s="1"/>
  <c r="H17" i="3" l="1"/>
  <c r="H53" i="3"/>
  <c r="H91" i="3"/>
  <c r="F93" i="3" s="1"/>
  <c r="H58" i="1" l="1"/>
  <c r="H47" i="1"/>
  <c r="H34" i="1"/>
  <c r="H68" i="1"/>
  <c r="H62" i="1"/>
  <c r="H52" i="1"/>
  <c r="H43" i="1"/>
  <c r="H28" i="1"/>
  <c r="H12" i="1"/>
  <c r="F70" i="1" l="1"/>
</calcChain>
</file>

<file path=xl/sharedStrings.xml><?xml version="1.0" encoding="utf-8"?>
<sst xmlns="http://schemas.openxmlformats.org/spreadsheetml/2006/main" count="1104" uniqueCount="402">
  <si>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</si>
  <si>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</si>
  <si>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</si>
  <si>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</si>
  <si>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</si>
  <si>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</si>
  <si>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</si>
  <si>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</si>
  <si>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</si>
  <si>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</si>
  <si>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Alaki fogásokat és tevékenységeket hajt végre egyénileg és kötelékben.</t>
  </si>
  <si>
    <t>Ismeri a hivatásos szolgálati jogviszonyban álló személyekre vonatkozó törvényi és egyéb jogi rendelkezéseket, alaki szabályokat.</t>
  </si>
  <si>
    <t>Önmagára nézve kötelezőként fogadja el a szolgálati feladatok ellátásának szabályait.</t>
  </si>
  <si>
    <t>Betartja a fegyveres, rendvédelmi szervekre vonatkozó jogszabályokat, normákat és előírásokat. Döntéseiért felelősséget vállal.</t>
  </si>
  <si>
    <t>Végrehajtja az elöljárójától kapott parancsokat, utasításokat a szolgálati érintkezés szabályinak megfelelően.</t>
  </si>
  <si>
    <t>Ismeri a szolgálati alapismeretek fogalmait, a parancs, utasítás végrehajtására és a szolgálati érintkezésre vonatkozó előírásokat. Ismeri a jogrendszer felépítésének logikáját, a fegyveres, rendvédelmi szervekre vonatkozó jogszabályok és az ezzel összefüggő egyes jogágak alapfogalmait.</t>
  </si>
  <si>
    <t>Elismeri az elöljáró jogát az utasítások, parancsok kiadására, és irányítói szerepét tiszteletben tartva hajtja végre a számára meghatározott feladatokat.</t>
  </si>
  <si>
    <t>Tevékenységét a rendészeti szervekre vonatkozó egységes közszolgálati etikai szabályok szerint végzi.</t>
  </si>
  <si>
    <t>Ismeri a rendőr kötelezettségeit, jogait és azok korlátozására vonatkozó szabályozást.</t>
  </si>
  <si>
    <t>Törekszik a rendőri eskü tartalmával azonosulni és betartja a rendőrökre vonatkozó etikai kódexben foglaltakat. Szolgálaton kívül is a hivatásához méltó magatartást tanúsít. Elfogadja a hivatásából adódó és a magánéletére is kiható korlátozásokat.</t>
  </si>
  <si>
    <t>Döntései meghozatala során az etikai elvárásokat is érvényesíti.</t>
  </si>
  <si>
    <t>Az adat- és titokvédelemre vonatkozó szabályok betartásával kommunikál.</t>
  </si>
  <si>
    <t>Ismeri a rendőrség, mint egyedi, sajátos feladatokat ellátó szerv működési mechanizmusait.</t>
  </si>
  <si>
    <t>Azonosul a titoktartási követelményekkel.</t>
  </si>
  <si>
    <t>Betartja a fegyveres, rendvédelmi szervekre egységesen vonatkozó általános adatvédelmi, ügyviteli, titoktartási szabályokat.</t>
  </si>
  <si>
    <t>Ismeri az elsősegélynyújtás általános és speciális szabályait. (BLS)</t>
  </si>
  <si>
    <t>Tiszteli az emberi élet értékét, tudásához mérten aktívan részt vesz az elsősegélynyújtásban.</t>
  </si>
  <si>
    <t>Az emberi életet és testi épséget veszélyeztető helyzetekben az elsősegélynyújtás egyes technikáit önállóan vagy együttműködésben alkalmazza a gyakorlatban.</t>
  </si>
  <si>
    <t>Rendvédelmi híradástechnikai eszközöket rendeltetésszerűen használ.</t>
  </si>
  <si>
    <t>Ismeri a rendszeresített BM vezetékes és vezeték nélküli hírközlési, hírtovábbítási eszközeit, azok használatának szabályait.</t>
  </si>
  <si>
    <t>Nyitott a feladatok megértésére, motivált azok sikeres végrehajtásában.</t>
  </si>
  <si>
    <t>Betartja a készülék használatára vonatkozó szabályokat.</t>
  </si>
  <si>
    <t>Teljesíti a hivatásos szolgálat ellátásának fizikális követelményeit.</t>
  </si>
  <si>
    <t>Ismeri az erő, állóképesség és gyorsaság fejlesztésének lehetőségeit, módszereit.</t>
  </si>
  <si>
    <t>Céltudatosan fejleszti fizikai állóképességét, erőnlétét.</t>
  </si>
  <si>
    <t>Felelősnek érzi magát a fizikális felkészültségéért.</t>
  </si>
  <si>
    <t>Általános szolgálati ismeretek</t>
  </si>
  <si>
    <t>Szolgálati alapismeretek</t>
  </si>
  <si>
    <t>A szolgálati elöljárói és feljebbvalói viszony</t>
  </si>
  <si>
    <t>A rendőr magatartására vonatkozó általános szabályok</t>
  </si>
  <si>
    <t>A rendőr kötelezettségei, jogai és azok korlátozása</t>
  </si>
  <si>
    <t>Alaki és öltözködési szabályok</t>
  </si>
  <si>
    <t>Tűzvédelmi és egészségügyi alapok</t>
  </si>
  <si>
    <t>Adatvédelem, irat és ügykezelés</t>
  </si>
  <si>
    <t>Alapfelkésztési záróvizsga</t>
  </si>
  <si>
    <t>Társadalomismeret</t>
  </si>
  <si>
    <t>Társadalmi és kommunikációs alapismeretek</t>
  </si>
  <si>
    <t>A lélektan szerepe a rendvédelmi munkában</t>
  </si>
  <si>
    <t>A személyiségfejlesztés</t>
  </si>
  <si>
    <t xml:space="preserve">Rendvédelmi etika </t>
  </si>
  <si>
    <t>Rendvédelmi informatika</t>
  </si>
  <si>
    <t>Rendvédelmi informatikai alapismeretek</t>
  </si>
  <si>
    <t>Rendvédelmi híradástechnikai alapismeretek</t>
  </si>
  <si>
    <t>Rendőri testnevelés alapjai</t>
  </si>
  <si>
    <t>Fizikai képesség fejlesztés</t>
  </si>
  <si>
    <t>Rendőri önvédelmi és közelharc alapismeretek</t>
  </si>
  <si>
    <t>Rendőri önvédelmi alaptechnikák</t>
  </si>
  <si>
    <t>Jogi alapismeretek</t>
  </si>
  <si>
    <t>Bevezetés a jogi ismeretekbe</t>
  </si>
  <si>
    <t>Alkotmányjogi alapismeretek</t>
  </si>
  <si>
    <t>Közigazgatási alapismeretek</t>
  </si>
  <si>
    <t>Polgári jogi alapismeretek</t>
  </si>
  <si>
    <t>Szabálysértési alapismeretek</t>
  </si>
  <si>
    <t>Büntetőjogi alapismeretek</t>
  </si>
  <si>
    <t>Szakmai idegen nyelv alapjai</t>
  </si>
  <si>
    <t>Rendészeti szaknyelvi alapozás</t>
  </si>
  <si>
    <t>Lőkiképzés alapjai</t>
  </si>
  <si>
    <t>Biztonsági, tiltó- és módszertani rendszabályok</t>
  </si>
  <si>
    <t>Lőelmélet, ballisztika</t>
  </si>
  <si>
    <t>Gyakorlati lőelőkészítő foglalkozás</t>
  </si>
  <si>
    <t>"B" Jogi alapok (4; 5; 6. Sor)</t>
  </si>
  <si>
    <t>"C" Fizikai erőnlét fejlesztés (7. Sor)</t>
  </si>
  <si>
    <t>A hiányzó deszkriptorhoz tartozó tananyagelemek
 "1"</t>
  </si>
  <si>
    <t>"A" Integrálódás a rendvédelmi szervbe  (1; 2; 3; 8. Sor)</t>
  </si>
  <si>
    <t>"D" Lőfegyver használat alapjai (9. Sor)</t>
  </si>
  <si>
    <t>A hiányzó deszkriptorhoz tartozó tananyagelemek
 "2"</t>
  </si>
  <si>
    <r>
      <t xml:space="preserve">Kapcsolódó tananyagegységek:
</t>
    </r>
    <r>
      <rPr>
        <sz val="11"/>
        <color theme="1"/>
        <rFont val="Franklin Gothic Book"/>
        <family val="2"/>
        <charset val="238"/>
      </rPr>
      <t>"A"</t>
    </r>
  </si>
  <si>
    <r>
      <t xml:space="preserve">Kapcsolódó tananyagegységek:
</t>
    </r>
    <r>
      <rPr>
        <sz val="11"/>
        <color theme="1"/>
        <rFont val="Franklin Gothic Book"/>
        <family val="2"/>
        <charset val="238"/>
      </rPr>
      <t xml:space="preserve">"A", "B" </t>
    </r>
  </si>
  <si>
    <t>Ágazati alapoktatás összes óraszáma:</t>
  </si>
  <si>
    <r>
      <t xml:space="preserve">A tananyagelemek és a deszkriptorok projektszemléletű kapcsolódása:  
</t>
    </r>
    <r>
      <rPr>
        <sz val="11"/>
        <color theme="1"/>
        <rFont val="Franklin Gothic Book"/>
        <family val="2"/>
        <charset val="238"/>
      </rPr>
      <t>A rendvédelmi szerv képzőintézményébe belépő tanulók nem rendelkeznek olyan ismeretekkel, amelyek alkalmassá tennék őket a rendvédelmi szervnél elvárt, alakias mozgásra. A tanulók megismerik a szerv hierarchiáját, a fő szereplőket, valamint a rájuk vonatkozó speciális szabályokat, korlátozásokat és lehetőségeket. Képessé válnak a monotónia tűrésére, elfogadják a parancsvégrehajtás szükségességét, valamint az egyenruha és a rendvédelmi felszerelések viselésével járó terheket és szabályokat. Megtanulnak lemondani bizonyos, életkorukból adódó kényelmi szokásokról. Tisztában vannak a társadalom összetételével, és törekednek az elfogadásra, ami elengedhetetlen az elfogulatlan kommunikációhoz és intézkedéshez. Ismerik az eltérő jellemvonások rendőri intézkedésre gyakorolt hatását, és tudatosan alkalmazzák ezt a tudást a hatékony munkavégzés érdekében.</t>
    </r>
  </si>
  <si>
    <r>
      <t xml:space="preserve">A tananyagelemek és a deszkriptorok projektszemléletű kapcsolódása:  
</t>
    </r>
    <r>
      <rPr>
        <sz val="11"/>
        <color theme="1"/>
        <rFont val="Franklin Gothic Book"/>
        <family val="2"/>
        <charset val="238"/>
      </rPr>
      <t>A rendvédelmi munka alapját a jogszabályok alkotják. Egy adott munkafolyamat szimulációjával ismerik meg az általános és speciális jogi környezet alapjait, valamint azokat a normákat, amelyek a rendvédelmi szervek belső működését szabályozzák.
El kell sajátítaniuk a belső kommunikációt, az ügyek elintézésének módjait és az önérvényesítés lehetőségeit.
Ezzel párhuzamosan fejleszteniük kell az emberekkel való bánásmódra vonatkozó ismereteiket, és ki kell alakítaniuk a rendvédelmi szervhez tartozás lelki oldalát.</t>
    </r>
  </si>
  <si>
    <r>
      <t xml:space="preserve">A tananyagelemek és a deszkriptorok projektszemléletű kapcsolódása: 
</t>
    </r>
    <r>
      <rPr>
        <sz val="11"/>
        <color theme="1"/>
        <rFont val="Franklin Gothic Book"/>
        <family val="2"/>
        <charset val="238"/>
      </rPr>
      <t xml:space="preserve">Hozzá kell szoktatni a tanulókat a rendvédelmi szerv kötöttségeihez és lehetőségeihez. Meg kell tanulniuk, hogy kinek, mit kommunikálhatnak; mit jelent a lojalitás, és azt is, hogy szabadidejükben is rendőrhöz méltó módon kell viselkedniük.
Meg kell érteniük, hogy a joggal élniük kell, de nem élhetnek vissza a lehetőségeikkel.
</t>
    </r>
  </si>
  <si>
    <r>
      <t>A tananyagelemek és a deszkriptorok projektszemléletű kapcsolódása:</t>
    </r>
    <r>
      <rPr>
        <sz val="11"/>
        <color theme="1"/>
        <rFont val="Franklin Gothic Book"/>
        <family val="2"/>
        <charset val="238"/>
      </rPr>
      <t xml:space="preserve"> 
A projektszemléletű megközelítés során a tanuló aktívan dolgozik azon, hogy megismerje a rendőri munkával szemben támasztott alapvető követelményeket. Különös figyelmet fordít az adatkezelés szabályaira: megtanulja, hogy információkat csak a meghatározott körrel oszthat meg, ugyanakkor felismeri és teljesíti azt a kötelességét is, hogy bizonyos esetekben az adatokat meg kell osztania.
A tanuló gyakorlati feladatokon keresztül képessé válik olyan számítógépes rendszerek használatára, amelyek kizárólag szolgálati tevékenységek ellátásához kapcsolódnak, ezáltal biztosítva az adatok biztonságos és szabályszerű kezelését.</t>
    </r>
  </si>
  <si>
    <r>
      <t>A tananyagelemek és a deszkriptorok projektszemléletű kapcsolódása:</t>
    </r>
    <r>
      <rPr>
        <sz val="11"/>
        <color theme="1"/>
        <rFont val="Franklin Gothic Book"/>
        <family val="2"/>
        <charset val="238"/>
      </rPr>
      <t xml:space="preserve"> 
A rendőrnek az átlagosnál jobban tisztában kell lennie az elsősegélynyújtási ismeretekkel; intézkedés során a mentők kiérkezéséig neki kell elvégeznie az elsődleges (tőle elvárható) élet- és egészségvédelmi feladatokat.
Fegyverét – a feltételek fennállása esetén és az aktuális lehetőségei szerint – úgy kell használnia, hogy az a lehető legkisebb károkozással járjon.</t>
    </r>
  </si>
  <si>
    <r>
      <t>A tananyagelemek és a deszkriptorok projektszemléletű kapcsolódása:</t>
    </r>
    <r>
      <rPr>
        <sz val="11"/>
        <color theme="1"/>
        <rFont val="Franklin Gothic Book"/>
        <family val="2"/>
        <charset val="238"/>
      </rPr>
      <t xml:space="preserve"> 
A rendvédelmi szervek informatikai és kommunikációs hálózatának használata folyamatos a szolgálatellátás közben. A használati és adatvédelmi szabályokat el kell sajátítaniuk. Meg kell tanulniuk, hogy az egyedi belépési azonosítót nem oszthatják meg más személlyel, és a nyilvántartásokat saját felelősségükre, csak indokolt esetben használhatják.</t>
    </r>
  </si>
  <si>
    <r>
      <t xml:space="preserve">A tananyagelemek és a deszkriptorok projektszemléletű kapcsolódása: 
</t>
    </r>
    <r>
      <rPr>
        <sz val="11"/>
        <color theme="1"/>
        <rFont val="Franklin Gothic Book"/>
        <family val="2"/>
        <charset val="238"/>
      </rPr>
      <t>A fizikai teljesítőképesség ugyancsak alapfeltétel a rendvédelmi munkában. Az alapkiképzés során próbára kell tenni a tanulókat, fel kell mérni az egyéni teljesítményeket, melyek alapján egyéni fejlesztéseket kell végezni. A fizikai erőnlétet fejlesztő gyakorlatok mellett önvédelmi fogásokat is meg kell tanulniuk, valamint a kényszerítő eszközök használatához szükséges módszereket is el kell sajátítaniuk.</t>
    </r>
  </si>
  <si>
    <r>
      <t xml:space="preserve">A tananyagelemek és a deszkriptorok projektszemléletű kapcsolódása:
</t>
    </r>
    <r>
      <rPr>
        <sz val="11"/>
        <color theme="1"/>
        <rFont val="Franklin Gothic Book"/>
        <family val="2"/>
        <charset val="238"/>
      </rPr>
      <t>Az idegen nyelv ismerete elengedhetetlen a rendőri munkában. A nyelvi alapokon túl a tanulóknak ismerniük kell a szakkifejezéseket, ezért a beszédcentrikus képzésen túl idegen nyelvű szituációkon keresztül kell fejleszteniük a nyelvi készségeiket.</t>
    </r>
  </si>
  <si>
    <r>
      <t xml:space="preserve">A tananyagelemek és a deszkriptorok projektszemléletű kapcsolódása:
</t>
    </r>
    <r>
      <rPr>
        <sz val="11"/>
        <color theme="1"/>
        <rFont val="Franklin Gothic Book"/>
        <family val="2"/>
        <charset val="238"/>
      </rPr>
      <t>A lőfegyverhasználat kiemelt jelentőségű ismeretanyag. Gyakorlati foglalkozások keretében kell megismerni a lőelméletet, a rendszeresített fegyverek felépítését és működését. A tanulóknak tisztában kell lenniük a biztonsági szabályokkal, valamint a lőfegyverek működésének mechanizmusával.
A lőelőkészítő foglalkozáson fel kell készülnie a tanulónak az első éles lövés fizikai és mentális hatására.</t>
    </r>
  </si>
  <si>
    <t>A projektfeladat célja az alakiság követelményeinek gyakorlása, valamint a rendvédelmi szerv belső folyamatainak megismerése. A feladatot a tanulók csoportosan, az alapkiképzés ideje alatt, szakaszkötelékben hajtják végre, az oktató alakias mozgásra vonatkozó utasításai alapján. A gyakorlat során elvárás az egyenruha szabályszerű és ápolt viselése. Az oktató határozott, figyelemfelkeltő utasítására a szakaszkötelékből egyéneket kell kiléptetni, akik részére egyéni alaki mozgásformák végrehajtására irányuló utasításokat ad. A szakaszvezető a végrehajtás során azonnal javítja az észlelt hibákat, valamint értékeli a teljesítmény színvonalát. A feladat teljes időtartama alatt fokozott figyelmet kell fordítani az egységes megjelenésre, valamint a hiányosságok azonnali javítására.</t>
  </si>
  <si>
    <t xml:space="preserve">Fizikai erőnlét fejlesztésének lehetőségei:
A tanórai kereteken túl igénybe kell venni az iskola környezetének természeti adottságait; menetgyakorlatok, terepen megoldandó feladatok érdekében ki kell vinni a tanulókat az iskolából. A természetben végrehajtott menetgyakorlatok távolságát folyamatosan növelni kell. Az első alkalmakkor engedélyezhető a sport- vagy túracipő, majd át kell térni a szolgálati ruházatra. Az alapkiképzés végére el kell érni, hogy az állomány 90%-a képes legyen 20 km gyaloglásra. A kijelölt napon verseny keretében hajtsanak végre olyan feladatokat, amelyek összekovácsolják a csapatokat, fizikailag és mentálisan pedig megterhelik a tanulókat.
</t>
  </si>
  <si>
    <r>
      <rPr>
        <b/>
        <sz val="11"/>
        <color theme="1"/>
        <rFont val="Franklin Gothic Book"/>
        <family val="2"/>
        <charset val="238"/>
      </rPr>
      <t>időkeret</t>
    </r>
    <r>
      <rPr>
        <sz val="11"/>
        <color theme="1"/>
        <rFont val="Franklin Gothic Book"/>
        <family val="2"/>
        <charset val="238"/>
      </rPr>
      <t xml:space="preserve">: minimum 49 óra (általános szolgálati ismeretek tantárgyból) </t>
    </r>
  </si>
  <si>
    <r>
      <rPr>
        <b/>
        <sz val="11"/>
        <color theme="1"/>
        <rFont val="Franklin Gothic Book"/>
        <family val="2"/>
        <charset val="238"/>
      </rPr>
      <t>időkeret</t>
    </r>
    <r>
      <rPr>
        <sz val="11"/>
        <color theme="1"/>
        <rFont val="Franklin Gothic Book"/>
        <family val="2"/>
        <charset val="238"/>
      </rPr>
      <t>: heti 4 óra, valamint egy teljes verseny nap</t>
    </r>
  </si>
  <si>
    <t>Szükséges helyzetben elsősegélyt
nyújt, újraélesztést
hajt végre.</t>
  </si>
  <si>
    <r>
      <t xml:space="preserve">Kapcsolódó tananyagegységek: 
</t>
    </r>
    <r>
      <rPr>
        <sz val="12"/>
        <color theme="1"/>
        <rFont val="Franklin Gothic Book"/>
        <family val="2"/>
        <charset val="238"/>
      </rPr>
      <t xml:space="preserve">"A", "B" </t>
    </r>
  </si>
  <si>
    <r>
      <rPr>
        <b/>
        <sz val="12"/>
        <color theme="1"/>
        <rFont val="Franklin Gothic Book"/>
        <family val="2"/>
        <charset val="238"/>
      </rPr>
      <t xml:space="preserve">időkeret: </t>
    </r>
    <r>
      <rPr>
        <sz val="12"/>
        <color theme="1"/>
        <rFont val="Franklin Gothic Book"/>
        <family val="2"/>
        <charset val="238"/>
      </rPr>
      <t xml:space="preserve">36 óra
</t>
    </r>
  </si>
  <si>
    <t xml:space="preserve">Csapatszolgálati és közlekedésrendészeti gyakorlat végrehajtása
A tanulók csapatszolgálati képzés keretében felveszik a rendszeresített védőeszközöket, majd kötelékben, utasításra végrehajtják a kijelölt tömegkezelési feladatokat. Gyakorolják a kötelékben történő mozgást, valamint a szóbeli és kézjelekkel adott parancsok pontos végrehajtását. A gyakorlat során elsajátítják az alaki szabályok alkalmazását és a csapatmunkát igénylő reagálási formákat.
A program második részében műszeres közúti közlekedési ellenőrzést hajtanak végre. A tanulók megismerkednek a légalkoholmérő használatával, és elvégzik a légalkoholérték mérését. Bemutatásra kerülnek a sebességellenőrzés szabályai, valamint a használt mérőeszközök működése. Részt vesznek a közlekedési hatóság intézkedéseiben, megfigyelik és gyakorolják a szabályszerű fellépést. Megismerkednek a közúti ellenőrzés speciális területeivel, mint például a tűzvédelmi előírások vizsgálata vagy a tengelyterhelés mérése. Áttekintik az áruszállítás szabályait, valamint a járművezetési és pihenőidők ellenőrzésének módszereit.
A gyakorlat célja, hogy a tanulók komplex képet kapjanak a csapatszolgálati és közlekedésrendészeti tevékenységekről. A megszerzett ismereteket és tapasztalatokat jegyzőkönyvben vagy szóban értékelik.
A feladat során kiemelten fontos az eszközhasználat biztonságos és jogszerű módja. A projekt végén megbeszélés keretében történik az esetleges hibák, nehézségek és javaslatok áttekintése. A végrehajtás során figyelembe kell venni a hatályos jogszabályokat és szolgálati szabályzatokat. A projektet az érintett oktatók közösen, tartalmi és formai szempontok alapján értékelik.
</t>
  </si>
  <si>
    <r>
      <rPr>
        <b/>
        <sz val="12"/>
        <color theme="1"/>
        <rFont val="Franklin Gothic Book"/>
        <family val="2"/>
        <charset val="238"/>
      </rPr>
      <t xml:space="preserve">időkeret: </t>
    </r>
    <r>
      <rPr>
        <sz val="12"/>
        <color theme="1"/>
        <rFont val="Franklin Gothic Book"/>
        <family val="2"/>
        <charset val="238"/>
      </rPr>
      <t>20 óra</t>
    </r>
  </si>
  <si>
    <t>Közúti intézkedés és rendőri dokumentációk készítése szituáció alapján
A tanulók alájátszó segítségével közúti járműforgalom-ellenőrzést hajtanak végre. A hatályos szabályok szerint megállítják a járművet, és biztosítják a helyszínt. Az ellenőrzés során megállapítják, hogy a járművet vezető magyar állampolgár ittas állapotban van. A tanuló az előírások szerint jár el, ismerteti az intézkedés célját, bekéri az okmányokat. Megfigyeli a vezető viselkedését, megállapítja az alkoholfogyasztás gyanúját, és értesíti a szükséges egységeket. Szükség esetén kényszerítő eszközt alkalmaz, amelyet a hatályos előírások szerint dokumentál. Az intézkedés végén közli a meghozott döntést, és lezárja az eljárást.
A szituációt követően a tanuló informatikai tesztrendszer segítségével három típusú dokumentumot állít elő:
- Elkészíti a rendőri jelentést a teljes intézkedésről, leírva a helyzet lefolyását.
- Megírja a helyszínbiztosítási jelentést, ismertetve az alkalmazott eljárásokat és biztosító intézkedéseket.
- Készít részletes jelentést a kényszerítő eszköz alkalmazásáról a megengedett formai és tartalmi követelmények alapján.
 A dokumentumokat előre megadott sablon szerint szerkeszti, betartva a szakmai és nyelvi szabályokat. A tanuló a feladat során bemutatja jogismeretét, szakmai kommunikációját és informatikai jártasságát.
Az elkészült munkákat az oktatók tartalmi és formai szempontok szerint értékelik. 
A projekt célja a gyakorlati szituációk szakszerű kezelése és a hivatalos dokumentációs készség fejlesztése.</t>
  </si>
  <si>
    <r>
      <rPr>
        <b/>
        <sz val="12"/>
        <color theme="1"/>
        <rFont val="Franklin Gothic Book"/>
        <family val="2"/>
        <charset val="238"/>
      </rPr>
      <t xml:space="preserve">időkeret: </t>
    </r>
    <r>
      <rPr>
        <sz val="12"/>
        <color theme="1"/>
        <rFont val="Franklin Gothic Book"/>
        <family val="2"/>
        <charset val="238"/>
      </rPr>
      <t xml:space="preserve">14 óra
</t>
    </r>
  </si>
  <si>
    <t>Személyazonosság- és közúti ellenőrzés alájátszással
A tanulók párokban dolgozva, alájátszó segítségével két szituációs gyakorlatot hajtanak végre.
Az első gyakorlatban járőrtársával felveszik az intézkedési alakzatot, majd megszólítják az intézkedés alá vont személyt. A tanuló ismerteti az intézkedés célját, majd elkéri a szükséges okmányokat. Az adatokat online nyilvántartás segítségével ellenőrzi, és közli az eredményt, valamint a hozott döntést. Végül az intézkedést a megfelelő kommunikációval lezárja.
A második szituációban a tanuló jogszerűen megállít egy közúti járművet. Az intézkedés során diplomata okmányokkal rendelkező külföldi állampolgárral szemben jár el. Betartja az eljárási és diplomáciai szabályokat, és biztosítja a szakszerű, arányos fellépést. A helyzetet a szereplők életszerűen játsszák el, az oktató megfigyeli a végrehajtást.
Az eljárások után a párosok megbeszélik a tapasztalatokat. Reflexió során értékelik a kommunikációs stílust, jogszerűséget és a fellépés hatékonyságát. A tanulók beszámolnak az esetleges nehézségekről, hibákról és azok megoldásairól. Az oktató előre meghatározott szempontrendszer alapján értékeli a feladatot.
A projekt célja a rendészeti kommunikáció gyakorlása és a szakmai eljárások elmélyítése.
A szituációk életszerűsége hozzájárul a gyakorlati készségek fejlesztéséhez.</t>
  </si>
  <si>
    <t>Szakmairányok közös óraszáma:</t>
  </si>
  <si>
    <r>
      <t xml:space="preserve"> A tananyagelemek és a deszkriptorok projektszemléletű kapcsolódása: 
</t>
    </r>
    <r>
      <rPr>
        <sz val="12"/>
        <color theme="1"/>
        <rFont val="Franklin Gothic Book"/>
        <family val="2"/>
        <charset val="238"/>
      </rPr>
      <t xml:space="preserve">Az elsődleges helyszíni intézkedés során mérje fel kommunikációs lehetőségeit, valamint azt, hogy milyen jellegű intézkedésről van szó, és a nyelvi hiányosságok mennyire veszélyeztethetik a helyzet megoldását.
A saját szakterületét érintő intézkedés során ne legyenek nyelvi hiányosságai, legyen képes érthetően elmondani az intézkedés célját.
Segítségkérés esetén legyen szolgáltató szemléletű és segítőkész. Nyelvi órák keretében, szituációs gyakorlatok segítségével készüljön fel a párbeszédekre.
</t>
    </r>
  </si>
  <si>
    <t>Idegen nyelvi kommunikáció közlekedési szabálysértés esetén</t>
  </si>
  <si>
    <t>Közlekedési baleset helyszínén történő rendőri intézkedések kifejezései</t>
  </si>
  <si>
    <t>Gépjármű ellenőrzéshez kapcsolódó kifejezések</t>
  </si>
  <si>
    <t>Kényszerítő eszközök alkalmazásához kapcsolódó szakkifejezések.</t>
  </si>
  <si>
    <t>Ruházat-, csomag-, gépjármű átvizsgáláshoz kapcsolódó kifejezések. Fokozott ellenőrzés</t>
  </si>
  <si>
    <t xml:space="preserve">Személy-és tárgyleíráshoz kapcsolódó kifejezések     </t>
  </si>
  <si>
    <t>Okmányellenőrzéshez kapcsolódó kifejezések</t>
  </si>
  <si>
    <t>Szakmai idegen nyelv</t>
  </si>
  <si>
    <t>Folyamatos önképzésre törekszik.</t>
  </si>
  <si>
    <t>Ismeri a szakterület szakmai szókincsét legalább egy idegen nyelven.</t>
  </si>
  <si>
    <t>Kommunikációs képességei révén szakmailag együttműködik idegen nyelven beszélőkkel.</t>
  </si>
  <si>
    <t>"B" Dokumentáció, beszámolási tevékenység, kommunikáció (5; 10; 11. sor)</t>
  </si>
  <si>
    <r>
      <t xml:space="preserve">A tananyagelemek és a deszkriptorok projektszemléletű kapcsolódása: 
</t>
    </r>
    <r>
      <rPr>
        <sz val="12"/>
        <color theme="1"/>
        <rFont val="Franklin Gothic Book"/>
        <family val="2"/>
        <charset val="238"/>
      </rPr>
      <t>Gyakorolja és sajátítsa el az eltérő személyiségekkel, viselkedésmódokkal szembeni kommunikációs módokat. Törekedjen az érthető, megnyugtató, konfliktuskezelő beszédstílusra. Legyen következetes, és mindenkor jogkövető. Szükség esetén kényszerítse az intézkedés alá vont személyt az együttműködésre, a fokozatosság elvének mindig eleget téve. Gyakorlati foglalkozások keretében tesztelje saját kommunikációs képességeit, valamint a stresszhelyzetben nyújtott teljesítményét. Szükség esetén tudjon váltani az alkalmazható hangnemek között. Differenciáljon, vegye figyelembe az intézkedés alá vont személy jellemzőit, és találja meg azt a kommunikációs stílust – és amennyiben szükséges – azt a szankciót, amely az adott helyzetben eredményessé teszi az intézkedését.</t>
    </r>
  </si>
  <si>
    <t xml:space="preserve">Komplex rendőri intézkedések gyakorlati végrehajtása </t>
  </si>
  <si>
    <t>Gépjármű vezetőjével szembeni intézkedések gyakorlati végrehajtása</t>
  </si>
  <si>
    <t>Személyi szabadságot korlátozó intézkedések gyakorlati végrehajtása</t>
  </si>
  <si>
    <t>A személyi szabadságot nem korlátozó intézkedések gyakorlati végrehajtása</t>
  </si>
  <si>
    <t>Rendőri intézkedés és a helyes intézkedési taktika</t>
  </si>
  <si>
    <t>Rendőri intézkedések</t>
  </si>
  <si>
    <t>Eljárás különleges esetekben</t>
  </si>
  <si>
    <t>Más szervekkel való együttműködés</t>
  </si>
  <si>
    <t>A járőr általános feladata</t>
  </si>
  <si>
    <t>Eltérő jogállású személyekkel kapcsolatos intézkedés</t>
  </si>
  <si>
    <t>Közrendvédelem II</t>
  </si>
  <si>
    <t>A személyi szabadságot korlátozó intézkedések</t>
  </si>
  <si>
    <t>Eljárás különös esetekben</t>
  </si>
  <si>
    <t>Személyi szabadságot nem korlátozó rendőri intézkedések</t>
  </si>
  <si>
    <t>A rendőri fellépés helyszínei</t>
  </si>
  <si>
    <t xml:space="preserve">Szolgálati feladatok ellátásának általános szabályai </t>
  </si>
  <si>
    <t>Közrendvédelem</t>
  </si>
  <si>
    <t>Tömegkezeléssel kapcsolatos alapismeretek</t>
  </si>
  <si>
    <t>Multikulturális ismeretek</t>
  </si>
  <si>
    <t>Rendőri intézkedések kommunikációja</t>
  </si>
  <si>
    <t>Társadalmi és kommunikációs ismeretek</t>
  </si>
  <si>
    <t>Érthetően fejezi ki magát, kommunikációs zavar esetén annak feloldására törekszik. Megosztja azokat az információkat, amelyek a hatékony feladat-végrehajtáshoz szükségesek.</t>
  </si>
  <si>
    <t>Jól ismeri szakterülete szókincsét, az írott és beszélt nyelvi kommunikáció sajátosságait, a rendészetre jellemző formáit, módszereit és technikáit.</t>
  </si>
  <si>
    <t>Feladatának ellátása során érthetően fejezi ki magát szóban és írásban, valamint mások kommunikációját megfelelő módon értelmezi.</t>
  </si>
  <si>
    <r>
      <t xml:space="preserve">A tananyagelemek és a deszkriptorok projektszemléletű kapcsolódása: 
</t>
    </r>
    <r>
      <rPr>
        <sz val="12"/>
        <color theme="1"/>
        <rFont val="Franklin Gothic Book"/>
        <family val="2"/>
        <charset val="238"/>
      </rPr>
      <t>Saját szakterületének szabályait alkalmazva legyen képes együttműködni a Rendőrség más szakterületeivel, valamint a társszervekkel (katasztrófavédelem, közlekedési hatóság, polgárőrség, rendészeti feladatokat ellátók stb.). Az együttműködés során különítse el a rá vonatkozó kötelezettségeket, és a nem szakterületéhez (hatásköréhez, illetékességéhez) tartozó eseményeknél nyújtson a tőle elvárható segítséget.
Folyamatosan értékelje az együttműködés során kialakult helyzetet, és lépjen fel határozottan, amennyiben konkrét rendőri intézkedésre okot adó körülményt észlel.</t>
    </r>
  </si>
  <si>
    <t>Sajátos rendőri intézkedések</t>
  </si>
  <si>
    <t>BTK különös rész, egyes bűncselekmények II.</t>
  </si>
  <si>
    <t>BTK különös rész, egyes bűncselekmények I.</t>
  </si>
  <si>
    <t>BTK  általános részi rendelkezések</t>
  </si>
  <si>
    <t>Büntetőjogi ismeretek</t>
  </si>
  <si>
    <t>Szabálysértési ismeretek</t>
  </si>
  <si>
    <t>Rendészeti igazgatási ismeretek</t>
  </si>
  <si>
    <t xml:space="preserve">Komplex lőgyakorlatok </t>
  </si>
  <si>
    <t>Gyorsasági lőgyakorlatok</t>
  </si>
  <si>
    <t>Pontossági lőgyakorlatok</t>
  </si>
  <si>
    <t>Lőelőkészítő foglalkozás</t>
  </si>
  <si>
    <t>Rendőrségi lőgyakorlatok rendje, a rendőrségnél rendszeresített fegyverek, védőfelszerelések</t>
  </si>
  <si>
    <t>Lőkiképzés</t>
  </si>
  <si>
    <t>Felelősséget vállal saját munkájáért, eredményeiért és kudarcaiért. Komplex megközelítést kívánó, illetve váratlan döntési helyzetekben is a jogszabályok és etikai normák teljes körű figyelembevételével hozza meg döntését</t>
  </si>
  <si>
    <t>Saját tevékenységével szemben követelmény-támasztó, feladatainak végrehajtása során az eredmény elérése érdekében törekszik az együttműködésre. Törekszik arra, hogy önképzése a szakmai céljai megvalósításának egyik eszközévé váljon a Rendőrség érdekeire tekintettel.</t>
  </si>
  <si>
    <t>Felismeri azokat a helyzeteket, amelyekben az együttműködés pozitív hatással van az eredményességre és a teljesítményre. Felismeri helyzettől függően az alkalmazandó szükséges és pozitív eredményt hozó együttműködési metódusokat. Ismeri az együttműködésre vonatkozó szabályokat, elvárásokat. Ismeri a különleges jogrend időszakában jelentkező rendőri feladatok ellátására vonatkozó szabályokat.</t>
  </si>
  <si>
    <t>Közösen hajt végre feladatot társrendészeti és más szervek munkatársaival.</t>
  </si>
  <si>
    <t>"A" Járőr és őrszolgálat végrehajtása (1; 2; 3; 4; 6; 8; 9. sor)</t>
  </si>
  <si>
    <r>
      <t xml:space="preserve">A tananyagelemek és a deszkriptorok projektszemléletű kapcsolódása: 
</t>
    </r>
    <r>
      <rPr>
        <sz val="12"/>
        <color theme="1"/>
        <rFont val="Franklin Gothic Book"/>
        <family val="2"/>
        <charset val="238"/>
      </rPr>
      <t>Ismerje meg a hatályos közlekedési normákat, valamint a rendelkezésére álló forgalomellenőrző technikai eszközöket. Törekedjen arra, hogy a járművek megállításának tanult módszereit alkalmazza, és legyen figyelemmel saját, valamint a közlekedésben részt vevők biztonságára. Legyen tisztában a speciális eljárási rendekkel, például az objektív felelősséggel, a közlekedési bűncselekmények helyszíni eljárási szabályaival, illetve a szabálysértési eljárásokkal. Tudja alkalmazni a közúti közlekedés igazgatásával kapcsolatos szabályokat, valamint az okmányok és hatósági jelzések kezelésének előírásait. A biztonságos közlekedésre alkalmatlan állapotban lévő járművezetőkkel szembeni intézkedéseket a hatályos normák szerint hajtsa végre.</t>
    </r>
  </si>
  <si>
    <t>Gyakorló szolgálat közlekedési területen</t>
  </si>
  <si>
    <t>Közlekedési (területi) gyakorlat</t>
  </si>
  <si>
    <t>Közlekedési igazgatás II</t>
  </si>
  <si>
    <t>Általános teendők közúti baleset helyszínén</t>
  </si>
  <si>
    <t>Forgalomirányítás</t>
  </si>
  <si>
    <t>Forgalomellenőrzés</t>
  </si>
  <si>
    <t>Ittasság ellenőrzés</t>
  </si>
  <si>
    <t>Közlekedési igazgatás I</t>
  </si>
  <si>
    <t>Közlekedési alapismeretek</t>
  </si>
  <si>
    <t>Közlekedési ismeretek</t>
  </si>
  <si>
    <t>Ellenőrző-átengedő pont (EÁP)</t>
  </si>
  <si>
    <t>Csapatszolgálat</t>
  </si>
  <si>
    <t xml:space="preserve">Közlekedési szabálysértések </t>
  </si>
  <si>
    <t>Önállóan felismeri a jogsértő cselekményeket.</t>
  </si>
  <si>
    <t>Feladat-végrehajtása során törekszik a határozott, szakszerű és érthető írásbeli és szóbeli kommunikációra.</t>
  </si>
  <si>
    <t>Tisztában van a közlekedési és közlekedésigazgatási alapfogalmakkal, a közlekedésben való részvétel személyi, tárgyi, általános feltételeivel. Ismeri a járművek megállításának szabályait, a megállított járművek ellenőrzésének végrehajtására vonatkozó taktikai előírásokat.</t>
  </si>
  <si>
    <t>Közlekedés-rendészeti ellenőrzést hajt végre. Megelőzi, megszakítja, szankcionálja a jogsértő cselekményeket.</t>
  </si>
  <si>
    <r>
      <t xml:space="preserve">A tananyagelemek és a deszkriptorok projektszemléletű kapcsolódása: 
</t>
    </r>
    <r>
      <rPr>
        <sz val="12"/>
        <color theme="1"/>
        <rFont val="Franklin Gothic Book"/>
        <family val="2"/>
        <charset val="238"/>
      </rPr>
      <t>A tanuló az egyénileg végrehajtott intézkedéseken túl legyen képes kötelékben is ellátni a feladatokat. Legyen tisztában azzal, hogy csapatszolgálati egységben nem saját, egyéni döntései alapján végzi munkáját, hanem vezénylőparancsnoka utasításait követi. Képes legyen együtt mozogni a mellé rendelt kollégáival, a döntéseket ne vonja kétségbe, a parancsokat késlekedés nélkül hajtsa végre. Használja testi erejét és a rendelkezésre álló eszközeit. Ismerje a tömegkezelési és -oszlatási eljárások gyakorlati alapjait, a használt alakzatokat, vezényszavakat és a hozzájuk kapcsolódó mozgásformákat. Fegyelmezetten és gyorsan alkalmazkodjon a változó helyzetekhez, miközben fizikai és mentális teljesítőképességét igyekszik megőrizni. Viselkedését tudatosan szabályozza, és feszült szituációkban is hozzájárul a közrend fenntartásához.</t>
    </r>
  </si>
  <si>
    <t>Csapatszolgálati kiképzés</t>
  </si>
  <si>
    <t>Csapatszolgálati (területi) gyakorlat</t>
  </si>
  <si>
    <t>Sajátos taktikai eljárások</t>
  </si>
  <si>
    <t>Általános taktikai eljárások</t>
  </si>
  <si>
    <t>Csapatszolgálati alapismeretek</t>
  </si>
  <si>
    <t>Rendőri kényszerítő eszközök alkalmazása</t>
  </si>
  <si>
    <t>Rendőrbot alkalmazásának technikái</t>
  </si>
  <si>
    <t>Bilincs alkalmazásának technikái</t>
  </si>
  <si>
    <t>Testi kényszer alkalmazásának technikái</t>
  </si>
  <si>
    <t xml:space="preserve">A rendőri közelharc alaptechnikái  </t>
  </si>
  <si>
    <t>Fizikai állóképesség fejlesztés</t>
  </si>
  <si>
    <t>Rendőri testnevelés</t>
  </si>
  <si>
    <t>Feladata elvégzése érdekében tevékenységét, magatartását másokkal összehangolja.</t>
  </si>
  <si>
    <t>Nehéz, megterhelő helyzetekben is törekszik teljesítő-képességének megőrzésére, fenntartására.</t>
  </si>
  <si>
    <t>Tisztában van a tömegkezelési tevékenységére vonatkozó gyakorlati ismeretekkel, az oszlatás formáihoz igazodó alegységek alakzatainak felépítésével, mozgásával. Tudja a csapatszolgálati tevékenység során alkalmazott vezényszavakat.</t>
  </si>
  <si>
    <t>Tömegkezelési, tömegoszlatási feladatokat lát el.</t>
  </si>
  <si>
    <t>"C" Tömegkezelés (7. sor)</t>
  </si>
  <si>
    <r>
      <t xml:space="preserve">A tananyagelemek és a deszkriptorok projektszemléletű kapcsolódása: 
</t>
    </r>
    <r>
      <rPr>
        <sz val="12"/>
        <color theme="1"/>
        <rFont val="Franklin Gothic Book"/>
        <family val="2"/>
        <charset val="238"/>
      </rPr>
      <t>A tanuló ismerje meg, hogy az alapvető állampolgári jogokat mikor és milyen mértékben lehet korlátozni. Tudnia kell, hogy intézkedése során milyen engedélyekre van szükség, hogyan kell kommunikálnia, és milyen eszközöket alkalmazhat céljai elérése érdekében. Legyen képes különbséget tenni az egyénekkel szembeni intézkedés és a tömegkezelés között. A munkájához szükséges szabályokat elsajátítja, elfogadja és megfelelően alkalmazza. Feladatait szakmai utasítások alapján végzi, és összetett, de jól ismert helyzetekben önállóan, felelősségteljesen dolgozik. Kiemelt figyelmet fordít munkatársaira és környezetére a közös feladatvégrehajtás során, együttműködve a csapat többi tagjával.</t>
    </r>
  </si>
  <si>
    <t>Őr, járőrszolgálati forma</t>
  </si>
  <si>
    <t>Szakmai útmutatások, utasítások alapján végzi munkáját, összetett, de ismert feladathelyzetekben önállóan, felelősségtudattal tevékenykedik. Közös feladat-végrehajtás során kiemelt figyelmet fordít társaira és környezetére.</t>
  </si>
  <si>
    <t>Értékel lehetőségeket, mérlegel kockázatokat, alternatívákat és következményeket. A számára előírt szabályokat és normákat elsajátítja, elfogadja és helyesen alkalmazza.</t>
  </si>
  <si>
    <t>Tisztában van a zárásra, kutatásra és az útzár telepítésére, az ellenőrző-átengedő pontra vonatkozó általános előírásokkal. Ismeri az EÁP szolgálati elemeinek feladatait, a beosztott rendőrök feladataira vonatkozó szabályokat. Ismeri a csapatszolgálat alapfogalmait.</t>
  </si>
  <si>
    <t>Területet, útszakaszt lezár, átkutat, útzárat létesít és működtet, személyeket üldöz, ellenőrző-átengedő pont szolgálati csoportban lát el feladatot.</t>
  </si>
  <si>
    <r>
      <t xml:space="preserve">A tananyagelemek és a deszkriptorok projektszemléletű kapcsolódása: 
</t>
    </r>
    <r>
      <rPr>
        <sz val="12"/>
        <color theme="1"/>
        <rFont val="Franklin Gothic Book"/>
        <family val="2"/>
        <charset val="238"/>
      </rPr>
      <t>A rendőr által készített dokumentáció az eljárás alapját képezi, ezért a dokumentumoknak tartalmi és formai követelményeknek kell megfelelniük. A Rendőrségen alkalmazott hír- és informatikai eszközök használata, az országos nyilvántartások elérése, valamint a dokumentálásra fejlesztett rendszerek kezelése kötelező. A tanulónak képessé kell válnia a tömör, tényszerű fogalmazásra, az eszközök használatára és a rendszerek kezelésére. Ismernie kell a jelentéstétel rendjét, beszámolási kötelezettségét és a határidőket. A rendelkezésére álló szolgálati hely és a rendszeresített technikai eszközök használatakor érvényesíti a fenntarthatóság szempontjait, különös tekintettel az energiahatékonyságra és a hulladékkezelés szabályaira. Magatartását a rendvédelmi szervektől elvárt elhivatottság és szolgálati fegyelem jellemzi.</t>
    </r>
  </si>
  <si>
    <t>A járőrszolgálat során előforduló nyomtatványok, okmányok</t>
  </si>
  <si>
    <t>Írásos tevékenység</t>
  </si>
  <si>
    <t>Robotzsaru Neo program</t>
  </si>
  <si>
    <t>Nova.Mobil alkalmazás</t>
  </si>
  <si>
    <t>RzsNeo vizsgafelkészítés és vizsgáztatás (ÚJ)</t>
  </si>
  <si>
    <t>Robotzsaru Neo rendőrségi ügyiratkezelő, ügyfeldolgozó program</t>
  </si>
  <si>
    <t>Rendészeti nyilvántartások és nyilvántartó programok</t>
  </si>
  <si>
    <t>Szövegszerkesztés alapjai, gépelés, szövegformázás</t>
  </si>
  <si>
    <t>Rendőrségi digitális alkalmazások</t>
  </si>
  <si>
    <t>A munkakörének megfelelő dokumentációt önállóan vezeti.</t>
  </si>
  <si>
    <t>Szakmai igényességre, szakszerűségre, pontosságra törekszik munkája során. A szolgálati hely és a rendszeresített technikai eszközök használata során törekszik a fenntarthatósági (energiahatékonysági, hulladékkezelési) szempontok érvényre juttatására.</t>
  </si>
  <si>
    <t>Ismeri a jelentésre, feljelentésre, más szolgálati okmányok kitöltésére vonatkozó alaki és tartalmi szabályokat.</t>
  </si>
  <si>
    <t>Elkészíti a rendőri intézkedésekhez kapcsolódó dokumentumokat, használja a rendőrségnél rendszeresített ügyiratkezelő, ügyfeldolgozó programot.</t>
  </si>
  <si>
    <r>
      <t xml:space="preserve">A tananyagelemek és a deszkriptorok projektszemléletű kapcsolódása: 
</t>
    </r>
    <r>
      <rPr>
        <sz val="12"/>
        <color theme="1"/>
        <rFont val="Franklin Gothic Book"/>
        <family val="2"/>
        <charset val="238"/>
      </rPr>
      <t>A helyszínbiztosítás a rendőr egyik alapvető, ugyanakkor eljárásjogi szempontból kiemelt jelentőségű feladata. Ismeri a biztosítás célját, hatáskörét és illetékességét, tisztában van azzal, hogy milyen feladatmegosztás alapján kell eljárnia. Tudja, kinek tartozik jelentéssel, mikor hagyhatja el a kijelölt helyét, és milyen dokumentációs kötelezettségei vannak. A rendőr tiszthelyettes a vonatkozó jogszabályok szerint pontosan és szakszerűen végzi feladatát. Munkája során figyel a fenntarthatósági szempontokra (például energiatakarékosság, hulladékkezelés), és fegyelmezetten alkalmazza a szükséges technikai eszközöket. Felelősségteljesen jár el, a szituációhoz illeszkedve.</t>
    </r>
  </si>
  <si>
    <t>Fegyverrendészet</t>
  </si>
  <si>
    <t xml:space="preserve">Személyazonosító igazolvánnyal és útlevéllel kapcsolatos ismeretek </t>
  </si>
  <si>
    <t>Felismeri és felvállalja az adott helyzet által meghatározott és megkövetelt felelősséget.</t>
  </si>
  <si>
    <t>Ismeri a helyszínbiztosításra vonatkozó rendelkezéseket.</t>
  </si>
  <si>
    <t>Helyszínbiztosítási feladatokat hajt végre.</t>
  </si>
  <si>
    <r>
      <t xml:space="preserve">A tananyagelemek és a deszkriptorok projektszemléletű kapcsolódása: </t>
    </r>
    <r>
      <rPr>
        <sz val="12"/>
        <color theme="1"/>
        <rFont val="Franklin Gothic Book"/>
        <family val="2"/>
        <charset val="238"/>
      </rPr>
      <t xml:space="preserve"> 
A tanuló megismeri a kényszerítő eszközök fajtáit, azok alkalmazási eseteit és a jogszabályokban rögzített előírásokat. A jogi kereteken túl elsajátítja az eszközök szakszerű használatának technikáját, valamint azok testi és lelki következményeit. A komplex tudás megszerzéséhez elengedhetetlen a tantárgyak közötti összehangolt oktatás, amely ötvözi a jogi ismereteket, a fizikai állóképességet, a szituációs kommunikációt, valamint az egészségügyi hatások felismerését és kezelését. A tanuló képes felelősen, tudatosan és a szabályozás szigorú betartásával meghozni a döntést a kényszerítő eszköz alkalmazásáról. Mindvégig szem előtt tartja az intézkedés szükségességét, arányosságát és az érintett személyre gyakorolt hatását, és a feladatát fegyelmezetten, professzionális hozzáállással végzi.</t>
    </r>
  </si>
  <si>
    <t>Kényszerítő eszközök használatának gyakorlata</t>
  </si>
  <si>
    <t>Kényszerítő eszközök</t>
  </si>
  <si>
    <t>Szabálysértési elzárással is bűntethető szabálysértések</t>
  </si>
  <si>
    <t>Éves fizikális felmérés végrehajtására felkészítés</t>
  </si>
  <si>
    <t>Önmagára nézve kötelezőnek tartja a kényszerítő eszközök alkalmazására vonatkozó elvek figyelembevételét és szabályainak betartását.</t>
  </si>
  <si>
    <t>Ismeri a kényszerítő eszközöket és ezek alkalmazásának alapvető követelményeit és elvárásait.</t>
  </si>
  <si>
    <t>Kényszerítő eszközt a szolgálati szabályoknak megfelelően alkalmaz.</t>
  </si>
  <si>
    <r>
      <t xml:space="preserve">A tananyagelemek és a deszkriptorok projektszemléletű kapcsolódása: </t>
    </r>
    <r>
      <rPr>
        <sz val="12"/>
        <color theme="1"/>
        <rFont val="Franklin Gothic Book"/>
        <family val="2"/>
        <charset val="238"/>
      </rPr>
      <t xml:space="preserve"> 
A tanuló intézkedése során képes felismerni a cselekmény, esemény vagy helyzet jogi alapminősítését, és ennek alapján meghatározni az intézkedés szükségességét és módját. El tudja dönteni, hogy saját hatáskörében járhat-e el, vagy illetékesség hiánya esetén más hatóság bevonása szükséges. Tisztában van a rendőri intézkedések követelményeivel, valamint a kényszerítő eszközök alkalmazásának jogi és gyakorlati szabályaival. Ismeri a szakmairányok alapjait, a személyi szabadság korlátozásának súlyát és a vonatkozó szigorú szabályokat. Önállóan és felelősen mérlegeli a kényszerítő eszköz alkalmazásának szükségességét, döntéseiben következetes, és egyaránt szem előtt tartja az eredményességet és a jogszerűséget.</t>
    </r>
  </si>
  <si>
    <t>Okmány-szakismeretek</t>
  </si>
  <si>
    <t>Idegenrendészeti alapismeretek</t>
  </si>
  <si>
    <t>Határvédelmi ismeretek</t>
  </si>
  <si>
    <t>Határforgalom ellenőrzési alapismeretek</t>
  </si>
  <si>
    <t>Okmány-alapismeretek és személyazonosítás</t>
  </si>
  <si>
    <t>Határrendészeti alapismeretek</t>
  </si>
  <si>
    <t>Határrendészeti ismeretek</t>
  </si>
  <si>
    <t xml:space="preserve">Az emberi méltóság, a személyi szabadság és a közrend elleni szabálysértések </t>
  </si>
  <si>
    <t>Kriminalisztikai ismeretek</t>
  </si>
  <si>
    <t>Büntető eljárásjogi ismeretek</t>
  </si>
  <si>
    <t>Kriminológiai ismeretek</t>
  </si>
  <si>
    <t>Helyszínbiztosítás</t>
  </si>
  <si>
    <t>Bűnügyi szolgálat</t>
  </si>
  <si>
    <t>Bűnügyi ismeretek</t>
  </si>
  <si>
    <t>Közigazgatási ismeretek</t>
  </si>
  <si>
    <t>Jogi ismeretek</t>
  </si>
  <si>
    <t>Gyakorló szolgálat közrendvédelmi területen</t>
  </si>
  <si>
    <t>Területi gyakorlat (általános)</t>
  </si>
  <si>
    <t>Közrendvédelmi (területi) gyakorlat</t>
  </si>
  <si>
    <t>Betartja a jogszerűség, szakszerűség, arányosság, objektivitás, biztonság és eredményesség követelményeit. Önállóan felismeri és mérlegeli a kényszerítő eszköz használatának lehetőségét, valamint szükségességét.</t>
  </si>
  <si>
    <t xml:space="preserve">Keresi az együttműködés lehetőségét, felismeri az eltérő helyzetekből fakadó rendőri szerepeket. </t>
  </si>
  <si>
    <t>Ismeri a rendőri intézkedések biztonsági és taktikai alapelveit, a rendőr tiszthelyettesi intézkedésekkel kapcsolatos jogi (büntető-, büntetőeljárás-jogi-, szabálysértési-, közigazgatási-jog) és rendőr-szakmai (közrendvédelmi, közlekedésrendészeti, határrendészeti idegenrendészeti, igazgatásrendészeti, bűnügyi) követelményeket. Felismeri az eltérő jogállású személyeket, és ismeri a velük kapcsolatos intézkedés szabályait. Esetleírás vagy látott esemény alapján felismeri a rendőr tiszthelyettesi szolgálat ellátása során tapasztalt 20 leggyakrabban elkövetett bűncselekményt és a 20 leggyakrabban elkövetett szabálysértést. Tisztában van a személyi szabadságot nem korlátozó és a személyi szabadságot korlátozó rendőri intézkedésekkel.</t>
  </si>
  <si>
    <t>Intézkedik saját elhatározásából, felkérésre vagy utasításra. Saját képességeinek, lehetőségeinek ismeretében határozottan lép fel.</t>
  </si>
  <si>
    <r>
      <t xml:space="preserve">A tananyagelemek és a deszkriptorok projektszemléletű kapcsolódása: 
</t>
    </r>
    <r>
      <rPr>
        <sz val="12"/>
        <color theme="1"/>
        <rFont val="Franklin Gothic Book"/>
        <family val="2"/>
        <charset val="238"/>
      </rPr>
      <t xml:space="preserve">A közterületi vagy védett objektumokban ellátott rendőri szolgálat széles körű szakmai alapismereteket igényel. Ismerni kell a Rendőrség alapvető feladatait, a bevonható állampolgári kör jellemzőit, valamint az adott feladat végrehajtásának előírásait. Készségszinten kell kezelni a szolgálati felszerelést, hogy stresszhelyzetben is képes legyen azok alkalmazására.
</t>
    </r>
  </si>
  <si>
    <t>Felismeri a döntéshelyzeteket, és a rendelkezésre álló információk alapján az adott helyzetben elvárható optimális döntést hozza meg.</t>
  </si>
  <si>
    <t>Alkalmazkodik a szolgálat-teljesítéshez kapcsolódó helyzetekhez és azokban megfelelő teljesítményt nyújt.</t>
  </si>
  <si>
    <t>Ismeri az ügyeleti, járőrszolgálati, az őrszolgálati, a készenléti szolgálati formára, a szolgálatba lépés követelményeire, a tiltó rendszabályokra, az eligazításra, a beszámoltatásra és a szolgálatok ellenőrzésére vonatkozó szabályokat.</t>
  </si>
  <si>
    <t>Járőrszolgálatot, őrzési, objektum-, létesítményvédelmi feladatokat lát el.</t>
  </si>
  <si>
    <r>
      <t xml:space="preserve">Kapcsolódó tananyagegységek:
</t>
    </r>
    <r>
      <rPr>
        <sz val="11"/>
        <color theme="1"/>
        <rFont val="Franklin Gothic Book"/>
        <family val="2"/>
        <charset val="238"/>
      </rPr>
      <t>"B"</t>
    </r>
  </si>
  <si>
    <r>
      <t xml:space="preserve">időkeret: </t>
    </r>
    <r>
      <rPr>
        <sz val="11"/>
        <color theme="1"/>
        <rFont val="Franklin Gothic Book"/>
        <family val="2"/>
        <charset val="238"/>
      </rPr>
      <t>4 óra</t>
    </r>
  </si>
  <si>
    <t>Rendőri intézkedés bódító hatású anyag birtoklásával gyanúsított fiatalokkal szemben
Elméleti háttér:
A tanulók ismerjék meg a bódító hatású anyagokkal kapcsolatos jogszabályokat, a rendőri intézkedés szabályait, valamint a gyanúsítottak jogait és kötelezettségeit. Tanulmányozzák a bizonyítékok felkutatásának, lefoglalásának és dokumentálásának eljárásrendjét.
Tervezés és előkészítés:
Készítsenek tervet az intézkedés lépéseiről, beleértve a társaság megállítását, az esetleges anyagok felkutatását és biztosítását, valamint a helyszín és személyek biztonságának megőrzését. Határozzák meg az alkalmazandó kommunikációs technikákat és a szükséges együttműködést az intézkedés során.
Gyakorlati végrehajtás és dokumentálás:
Szimulált környezetben hajtsák végre az intézkedést a gyanúsított fiatalokkal szemben, keressék meg és biztosítsák a feltételezett bódító hatású anyagokat. Az intézkedés során alkalmazzanak megfelelő kommunikációt, tartsák be a jogszabályokat, és biztosítsák az események dokumentálását. Az intézkedés végén készítsenek jelentést, amely összefoglalja a történéseket, a megtett lépéseket és további javaslatokat. A gyakorlat célja a tanulók felkészítése a valós helyzetekben szükséges szakmai, jogi és etikai elvárások teljesítésére.</t>
  </si>
  <si>
    <r>
      <t xml:space="preserve">időkeret: </t>
    </r>
    <r>
      <rPr>
        <sz val="11"/>
        <color theme="1"/>
        <rFont val="Franklin Gothic Book"/>
        <family val="2"/>
        <charset val="238"/>
      </rPr>
      <t>8 óra</t>
    </r>
  </si>
  <si>
    <t>Személyazonosság-ellenőrzés és helyszíni intézkedés szimulált helyzetben
Elméleti kutatás:
A tanulók ismerjék meg a személyazonosság megállapításának szabályait, különös tekintettel a nyelvi akadályok kezelésére és az okmánykezelésre. Tanulmányozzák a körözési rendszer működését, valamint az ittas állapot miatti intézkedések jogszabályi hátterét és a szórakozóhelyeken előforduló rendészeti problémák kezelését.
Számítás és tervezés:
A tanulók készítsenek forgatókönyvet arról, hogyan járnak el olyan helyzetben, amikor a jármű utasai nem beszélnek magyarul, nem adják át okmányaikat, és a jármű rendszáma körözés alatt áll. Tervezzenek lépéseket az érintett személyek azonosítására, az intézkedés szabályos lefolytatására. Készítsenek tervet a szórakozóhelyi incidens kezelésére, beleértve az ittas személy kezelését és a sérült ellátását.
Gyakorlati feladat és dokumentálás:
Szimulált helyzetben hajtsák végre a személyazonosság megállapítását a nem magyarul beszélő személyek esetében, használva az elérhető nyilvántartási rendszereket, és kezeljék a körözött jármű helyzetét. Intézkedjenek a szórakozóhelyen, kezeljék az ittas elkövetőt, biztosítsák a sérült személy ellátását és a helyszín biztonságát. Az intézkedés végén készítsenek rövid jelentést, amely összefoglalja a történteket, a megtett lépéseket és javaslatokat. A gyakorlat célja a tanulók felkészítése valós élethelyzetek szakszerű, empatikus és jogszerű kezelésére.</t>
  </si>
  <si>
    <r>
      <t xml:space="preserve">Kapcsolódó tananyagegységek:
</t>
    </r>
    <r>
      <rPr>
        <sz val="11"/>
        <color theme="1"/>
        <rFont val="Franklin Gothic Book"/>
        <family val="2"/>
        <charset val="238"/>
      </rPr>
      <t>"A", "B"</t>
    </r>
  </si>
  <si>
    <t>Intézkedés magánlakásban történt bántalmazás esetén
Elméleti felkészülés: A tanulók ismerjék meg a családon belüli erőszak fogalmát, jogi hátterét és az intézkedési protokollokat. Tanulmányozzák a bántalmazás felismerésének jeleit, a kényszerintézkedések alkalmazásának feltételeit, valamint a sértettek és elkövetők jogait és kötelezettségeit.
Tervezés és előkészítés: A tanulók tervezzék meg az intézkedés menetét szimulált környezetben, különös figyelmet fordítva az információgyűjtésre, a helyszíni biztonság megteremtésére és a kényszerintézkedések szükségességének megítélésére.
Gyakorlati kivitelezés és dokumentálás: Szimulált helyzetben végezzenek intézkedést magánlakásban történt bántalmazás ügyében. Tisztázzák a tényállást az állampolgári bejelentés alapján, állapítsák meg, fennáll-e családon belüli erőszak, és döntsék el, szükséges-e kényszerintézkedés. Az intézkedés végén készítsenek összefoglaló jelentést, amely tartalmazza a megállapításokat, az elvégzett intézkedéseket, és javaslatokat a további teendőkre. A projekt célja a tanulók felkészítése a családon belüli erőszak szakszerű és empatikus kezelésére.</t>
  </si>
  <si>
    <r>
      <t>Szakirányú oktatás összes óraszám</t>
    </r>
    <r>
      <rPr>
        <b/>
        <sz val="11"/>
        <rFont val="Franklin Gothic Book"/>
        <family val="2"/>
        <charset val="238"/>
      </rPr>
      <t>a:</t>
    </r>
  </si>
  <si>
    <r>
      <t>A tananyagelemek és a deszkriptorok projektszemléletű kapcsolódása:</t>
    </r>
    <r>
      <rPr>
        <sz val="11"/>
        <color theme="1"/>
        <rFont val="Franklin Gothic Book"/>
        <family val="2"/>
        <charset val="238"/>
      </rPr>
      <t xml:space="preserve"> 
Az általános közrendvédelmi rendőri intézkedés alapja a közterület rendjének fenntartása. A tanulónak szimulációs feladatok során meg kell állapítania, hogy egy észlelt cselekmény jogsértő-e, és ennek megfelelően kell intézkednie. Ehhez a projektszemléletű oktatás eredményeként átfogó ismeretekkel kell rendelkeznie a szabálysértési, közigazgatási és büntetőeljárási tényállásokról, valamint képesnek kell lennie az észlelt cselekmény megfelelő minősítésére. Cél a jogsértő magatartások megelőzése, felismerése és szükség esetén megszakítása. Projektfeladatok során megtanulja, hogy bűncselekmény vagy szabálysértés esetén haladéktalanul intézkedjen.
Ismernie kell a rendőri intézkedések jogi és szakmai követelményeit, majd azokat precízen alkalmazza. Feladatait a rendelkezésre álló információk alapján optimálisan látja el, miközben az eszközök és felszerelések fenntartható használatára is figyelmet fordít. A gyakorlatok során önállóan vállalja a helyzetből adódó felelősséget, hogy majd külső irányítás nélkül, folyamatosan teljesítse kötelességeit.</t>
    </r>
  </si>
  <si>
    <t>Büntető eljárásjogi ismeretek II.</t>
  </si>
  <si>
    <t>Kriminálmetodikai alapismeretek</t>
  </si>
  <si>
    <t>Kényszerintézkedések</t>
  </si>
  <si>
    <t xml:space="preserve">Komplex közlekedésrendészeti szituációk </t>
  </si>
  <si>
    <t>Közlekedési rendőri intézkedések</t>
  </si>
  <si>
    <t>Közúti járművek forgalomba helyezésének és forgalomban tartásának műszaki feltételei</t>
  </si>
  <si>
    <t>Közrendvédelmi gyakorló szolgálat</t>
  </si>
  <si>
    <t>Sajátos rendőri intézkedések gyakorlata</t>
  </si>
  <si>
    <t>Komplex rendőri intézkedések gyakorlati végrehajtása ellenszegülő személlyel szemben</t>
  </si>
  <si>
    <t>A körzeti megbízotti szolgálat</t>
  </si>
  <si>
    <t>A járőr-, és őrszolgálat ellátására vonatkozó külön előírások</t>
  </si>
  <si>
    <t>Közrendvédelem II.</t>
  </si>
  <si>
    <t>BTK különös rész, egyes bűncselekmények III.</t>
  </si>
  <si>
    <t>Alapszintű pisztoly pontossági vizsgalőgyakorlatok</t>
  </si>
  <si>
    <t>Lőgyakorlat zavaró körülmények között</t>
  </si>
  <si>
    <t>Rendőri közelharc és kényszerítő eszköz alkalmazás technikái egyénileg és járőrpárban</t>
  </si>
  <si>
    <t xml:space="preserve">Szakmairánynak megfelelő idegen nyelvi kommunikáció  </t>
  </si>
  <si>
    <t xml:space="preserve">Határrendészeti rendőri intézkedések – idegenrendészet, mélységi ellenőrzés </t>
  </si>
  <si>
    <t>Határellenőrzési és idegenrendészeti intézkedések</t>
  </si>
  <si>
    <t>Idegenrendészeti szakismeretek</t>
  </si>
  <si>
    <t>Adatgyűjtés kommunikációs igényei</t>
  </si>
  <si>
    <t>Szolgálati stressz kezelése</t>
  </si>
  <si>
    <t xml:space="preserve">A deviancia felismerése és kommunikáció a deviáns viselkedést tanúsító személyekkel. </t>
  </si>
  <si>
    <t>Önállóan felismeri és felvállalja az adott helyzet által meghatározott és megkövetelt felelősséget. Külső ösztönzés nélkül is folyamatosan elvégzi feladatait.</t>
  </si>
  <si>
    <t>A feladat elvégzése során a rendelkezésre álló információk alapján az optimális döntést hozza meg. Kész feladata ellátása során - jogszabály adta keretek közt - a fenntarthatósági szempontok szerinti eszköz- és felszerelés-használatra.</t>
  </si>
  <si>
    <t>Ismeri a rendőri intézkedéssel szembeni követelményeket, a büntető jogszabályok és a szabálysértési jogszabályok különös részi rendelkezéseit.</t>
  </si>
  <si>
    <t>A jogsértő cselekményeket megelőzi, bekövetkezésük esetén azokat felismeri és megszakítja. Intézkedik bűncselekmény vagy szabálysértés észlelése esetén.</t>
  </si>
  <si>
    <t>"B" Rendőri intézkedések (2; 3. Sor)</t>
  </si>
  <si>
    <r>
      <t>A tananyagelemek és a deszkriptorok projektszemléletű kapcsolódása:</t>
    </r>
    <r>
      <rPr>
        <sz val="11"/>
        <color theme="1"/>
        <rFont val="Franklin Gothic Book"/>
        <family val="2"/>
        <charset val="238"/>
      </rPr>
      <t xml:space="preserve"> 
Az alap közrendvédelmi rendőri intézkedések mellett a tanulónak ismernie és alkalmaznia kell speciális, különös figyelmet igénylő helyzetek kezelését is. Ezek az esetek gyakran nem közterületen történnek, és az intézkedés alá vont személyek között sokszor előfordulnak gyermekek, fiatalkorúak vagy bántalmazott felnőttek. Fontos, hogy a rendőri kényszerintézkedéseket összehangolja az áldozatvédelmi intézkedésekkel, ezáltal biztosítva a sérülékeny személyek védelmét, miközben a jogszerűség és a szakmai szabályok betartása is érvényesül. A feladatok ellátása során kiemelt szerepe van az empátiának, a szakmai érzékenységnek és a jogszabályok pontos ismeretének.</t>
    </r>
  </si>
  <si>
    <t>Szabálysértési bírságok végrehajtásának gyakorlata</t>
  </si>
  <si>
    <t>Konfliktus helyzetben is képes önállóan döntést hozni és ennek megfelelően eljárni.</t>
  </si>
  <si>
    <t>Felismeri és megérti saját és a másik személy érzelmi állapotát, valamint az abból eredő viselkedések közötti összefüggéseket, azokat a helyzetnek megfelelően kezeli.</t>
  </si>
  <si>
    <t>Ismeri a hozzátartozók közötti erőszak miatt alkalmazható, az iskolakerülő gyermekkorú személyekkel szemben foganatosítható intézkedések biztonsági és taktikai alapelveit. Ismeri a közoktatási és szakképző intézmények rendjének fenntartásával összefüggő rendőri feladatokat.</t>
  </si>
  <si>
    <t>Sajátos rendőri intézkedéseket foganatosít.</t>
  </si>
  <si>
    <r>
      <t>A tananyagelemek és a deszkriptorok projektszemléletű kapcsolódása:</t>
    </r>
    <r>
      <rPr>
        <sz val="11"/>
        <rFont val="Franklin Gothic Book"/>
        <family val="2"/>
        <charset val="238"/>
      </rPr>
      <t xml:space="preserve"> 
A fogvatartottak őrzése és meghatározott célból történő mozgatása csak a részletes szabályok ismeretében és a feltételek fennállása esetén lehetséges. A tanulónak meg kell tanulni a fogvatartottak őrzése során követendő eljárásokat, a fogvatartási helyek sajátosságait, az alkalmazható eszközöket, valamint a kötelezően betartandó biztonsági szabályokat.</t>
    </r>
  </si>
  <si>
    <t>Fogdaszolgálati ismeretek</t>
  </si>
  <si>
    <t>A deviancia felismerése és kommunikáció a deviáns viselkedést tanúsító személyekkel</t>
  </si>
  <si>
    <t>A számára meghatározott feladatok ellátása során nem igényel folyamatos iránymutatást, a hatáskörét meghaladó döntéseket azonosítja, és azokat továbbítja.</t>
  </si>
  <si>
    <t>Önmagára nézve kötelezőként fogadja el a szolgálati feladatok ellátásának szabályait. Egyhangú helyzetekben is megfelelő teljesítményt nyújt.</t>
  </si>
  <si>
    <t>Ismeri a fogdaőri, kísérőőri, rendkívüli őri feladatok ellátására vonatkozó szabályokat.</t>
  </si>
  <si>
    <t>Őrzi a fogvatartottakat, fogdaőri, kísérőőri feladatokat lát el, részt vesz fogvatartott személyek szállításában.</t>
  </si>
  <si>
    <t>"A" Fogvatartás (1. Sor)</t>
  </si>
  <si>
    <r>
      <t xml:space="preserve">időkeret: </t>
    </r>
    <r>
      <rPr>
        <sz val="11"/>
        <color theme="1"/>
        <rFont val="Franklin Gothic Book"/>
        <family val="2"/>
        <charset val="238"/>
      </rPr>
      <t>8 óra</t>
    </r>
    <r>
      <rPr>
        <b/>
        <sz val="11"/>
        <color theme="1"/>
        <rFont val="Franklin Gothic Book"/>
        <family val="2"/>
        <charset val="238"/>
      </rPr>
      <t xml:space="preserve"> </t>
    </r>
  </si>
  <si>
    <t>Megállításos sebességellenőrzés végrehajtása és dokumentálása
Elméleti kutatás: A tanulók ismerjék meg a sebességellenőrzés jogszabályi hátterét és a műszerek működését. Tanulmányozzák a megállításos sebességellenőrzés módszereit, a műszer felállításának szempontjait, valamint az intézkedő személyzet elhelyezkedését és feladatait. Ismerjék meg az utasok ellenőrzésének szabályait és a nyilvántartási rendszerek használatát. 
Számítás és tervezés: Tervezzenek meg egy sebességellenőrzési helyszínt, meghatározva a műszer optimális felállítási pontját és a járműveket megállító személyzet helyzetét. Határozzák meg a biztonságos és hatékony munkavégzéshez szükséges eszköz- és személyigényt, valamint az ellenőrzési folyamat menetét.
Gyakorlati kivitelezés és dokumentálás: Szimulált környezetben végezzenek megállításos sebességellenőrzést a tervezett helyszínen. Ellenőrizzék a járművek vezetőit és utasait, használják a rendelkezésre álló nyilvántartásokat, és szükség esetén alkalmazzanak szankciót. Az intézkedés végén készítsenek rövid jelentést, amely összefoglalja a végrehajtott tevékenységeket, az eredményeket és javaslatokat. A projekt célja a tanulók felkészítése a sebességellenőrzés szakszerű, jogszerű és biztonságos végrehajtására.</t>
  </si>
  <si>
    <t>Forgalomirányítás kereszteződésben
Szimulált helyzetben végezzen forgalomirányítást olyan kereszteződésben, ahol nincs forgalomirányító fényjelző készülék. Irányítsa a járműforgalmat, és biztosítsa a megkülönböztető jelzéseket használó járművek elsőbbségét. Figyeljen a gyalogosok és kerékpárosok biztonságos áthaladására, és kezelje az útkereszteződésben megjelenő forgalmat. Adjon egyértelmű, világos kéz- és testjeleket, amelyek segítik a közlekedők tájékozódását és biztonságát. Az intézkedés végén rövid jelentést készítsen, amely összefoglalja a forgalomirányítás folyamatát, a felmerült nehézségeket és a javasolt fejlesztéseket. A gyakorlat célja a tanuló felkészítése a valós forgalmi helyzetek hatékony és biztonságos irányítására.</t>
  </si>
  <si>
    <t>Szimulált helyzetben végezze el két jármű ütközésének helyszínelését. 
A tanuló először biztosítsa a helyszínt, majd értesítse a mentőket és a tűzoltókat. Szükség esetén nyújtson elsősegélyt a sérülteknek. Gondoskodjon a helyszín és a nyomok megóvásáról a további vizsgálatokhoz. Hallgassa meg az érintetteket és a tanúkat, gyűjtsön információkat a baleset körülményeiről. Intézkedjen az autómentő helyszínre hívásáról a sérült járművek elszállítása érdekében. Tartsa a kapcsolatot az ügyeleti szolgálattal, és készítsen részletes jelentést a helyszínről és az elvégzett intézkedésekről. 
A terepi teendők elvégzése után informatikai eszközökkel állítsa elő a baleseti dokumentációt. A projekt célja a helyszínelési feladatok gyakorlása, a gyors és hatékony intézkedés, valamint a pontos dokumentáció készítése valósághű körülmények között. Az intézkedés végén rövid jelentést készít, amelyben összefoglalja a történteket, a megtett intézkedéseket és javaslatokat.
A gyakorlat célja a tanuló felkészítése valós élethelyzetek szakszerű és empatikus kezelésére, valamint döntésképességének, jogismeretének és intézkedési gyakorlatának fejlesztése valósághű szituációban.</t>
  </si>
  <si>
    <r>
      <t>Szakirányú oktatás összes órasz</t>
    </r>
    <r>
      <rPr>
        <b/>
        <sz val="11"/>
        <rFont val="Franklin Gothic Book"/>
        <family val="2"/>
        <charset val="238"/>
      </rPr>
      <t>áma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</si>
  <si>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A tanuló elsajátítja a KRESZ előírásait, különös tekintettel a közúti forgalom irányításának szakmai és biztonsági követelményeire. Feladata az adott forgalmi helyzet folyamatosságának biztosítása, szükség esetén idegen nyelven történő kommunikációval is. Magabiztosan és felelősségteljesen végzi munkáját, bízva tudásában és képességeiben. A rendelkezésére álló információk alapján mindig az optimális döntést hozza meg a közlekedés zavartalan és biztonságos lebonyolítása érdekében. Tudatában van feladata jelentőségének, ezért figyelmesen és hatékonyan irányítja a forgalmat.</t>
    </r>
  </si>
  <si>
    <t>Közlekedési gyakorló szolgálat</t>
  </si>
  <si>
    <t>Közlekedési ismeretek II</t>
  </si>
  <si>
    <t>A rendelkezésre álló információk alapján az optimális döntést hozza meg.</t>
  </si>
  <si>
    <t>Hisz abban, hogy bátran, a képességei és ismeretei birtokában, felelősségét átérezve eleget tud tenni a feladatnak.</t>
  </si>
  <si>
    <t>Ismeri a közúti közlekedés forgalomirányításának rendőri karjelzéseit, rendelkezik a közlekedési helyzet megítéléséhez és döntés meghozatalához szükséges ismeretekkel.</t>
  </si>
  <si>
    <t>Forgalomirányítást hajt végre közúti kereszteződésben.</t>
  </si>
  <si>
    <t>"B" Forgalomszabályozás (3; 4. Sor)</t>
  </si>
  <si>
    <r>
      <t xml:space="preserve">A tananyagelemek és a deszkriptorok projektszemléletű kapcsolódása:  
</t>
    </r>
    <r>
      <rPr>
        <sz val="11"/>
        <color theme="1"/>
        <rFont val="Franklin Gothic Book"/>
        <family val="2"/>
        <charset val="238"/>
      </rPr>
      <t>A tanuló önállóan képes feltárni a közlekedésrendészeti szabályszegéseket, amelyek a szabálysértési, közigazgatási és büntetőeljárási szabályok hatálya alá tartoznak, és lefolytatni az intézkedéseket. Megtanulja az egyes szabálysértésekhez kapcsolódó intézkedéseket, és felkészül az esetleges ellenszegülés kezelésére. Ismeri a társszervek munkáját, akikkel közös szolgálatot végez, és tisztában van a szabályszegők számára kiszabható szankciókkal, amelyeket következetesen alkalmaz. Felelősségteljesen törekszik a biztonságos közlekedés fenntartására. Képes felismerni a jogsértő magatartásokat és önállóan reagálni rájuk. Tudatosan alkalmazza a forgalomellenőrzés eszközeit annak érdekében, hogy hatékonyan szolgálja a közlekedésbiztonságot és a balesetmegelőzést.</t>
    </r>
  </si>
  <si>
    <t>Vezetéstechnika</t>
  </si>
  <si>
    <t>A közlekedési balesetek és a közlekedés körében elkövetett bűncselekmények esetén követendő rendőri eljárásrend</t>
  </si>
  <si>
    <t>Önállóan felismeri a jogsértő cselekményeket. A biztonságos közlekedés és a prevenciós célok megvalósítása érdekében tudatosan használja a forgalomellenőrzés eszközeit.</t>
  </si>
  <si>
    <t>Felelősséget érez a biztonságos közlekedés megvalósulásáért, és ennek érdekében következetesen alkalmazza a rendelkezésére álló jogi és technikai eszközöket.</t>
  </si>
  <si>
    <t>Ismeri a közúti közlekedés és a közlekedésrendészet szabályait. Tudja kezelni a forgalomellenőrzés technikai eszközeit. Ismeri a szabályok megszegése esetén kiszabható szankciókat.</t>
  </si>
  <si>
    <t>Forgalomellenőrzést végez közúton, és szükséges esetben szankciót alkalmaz.</t>
  </si>
  <si>
    <r>
      <t xml:space="preserve">A tananyagelemek és a deszkriptorok projektszemléletű kapcsolódása: 
</t>
    </r>
    <r>
      <rPr>
        <sz val="11"/>
        <color theme="1"/>
        <rFont val="Franklin Gothic Book"/>
        <family val="2"/>
        <charset val="238"/>
      </rPr>
      <t xml:space="preserve">A bizonyítási eljárás alapját a megfelelő dokumentáció képezi. A tanulónak ismernie kell az online nyilvántartási rendszereket, az ügyviteli dokumentálásra szolgáló szoftvereket, valamint az iratkezelés és ügykezelés szabályait.
</t>
    </r>
    <r>
      <rPr>
        <sz val="11"/>
        <rFont val="Franklin Gothic Book"/>
        <family val="2"/>
        <charset val="238"/>
      </rPr>
      <t xml:space="preserve">A projektszemléletű </t>
    </r>
    <r>
      <rPr>
        <sz val="11"/>
        <color theme="1"/>
        <rFont val="Franklin Gothic Book"/>
        <family val="2"/>
        <charset val="238"/>
      </rPr>
      <t xml:space="preserve">iskolai képzés és a közlekedési gyakorlószolgálat során is aktívan részt kell venniük az írásos adminisztrációs tevékenységekben.
</t>
    </r>
    <r>
      <rPr>
        <sz val="11"/>
        <rFont val="Franklin Gothic Book"/>
        <family val="2"/>
        <charset val="238"/>
      </rPr>
      <t xml:space="preserve">A tanulónak projektfeladatok során gyakorolnia kell a speciális közlekedésrendészeti feladatokat, például a helyszínrajz készítését, továbbá együtt kell működnie a különböző szakértőkkel a közös feladatellátás során. </t>
    </r>
  </si>
  <si>
    <t>Krimináltaktika</t>
  </si>
  <si>
    <t>Ismereteire, tapasztalataira támaszkodva folyamatos útmutatás és irányítás nélkül elvégzi a számára meghatározott feladatokat.</t>
  </si>
  <si>
    <t>Felismeri és felvállalja az adott helyzet által meghatározott és megkövetelt felelősséget. Precízen, igényesen, körültekintően látja el munkáját. Kész feladata ellátása során - jogszabály adta keretek közt - a fenntarthatósági szempontok szerinti eszköz- és felszerelés-használatra.</t>
  </si>
  <si>
    <t>Ismeri a jegyzőkönyv és mellékleteinek elkészítési szabályait, módszereit, valamint egyéb kapcsolódó iratok speciális közlekedési tartalommal történő elkészítésének előírásait.</t>
  </si>
  <si>
    <t>Dokumentálja a baleset helyszínén végrehajtott eljárási cselekményeket, intézkedéseket.</t>
  </si>
  <si>
    <t>"A" Balesethelyszínelés (1; 2. Sor)</t>
  </si>
  <si>
    <r>
      <t xml:space="preserve">A tananyagelemek és a deszkriptorok projektszemléletű kapcsolódása: 
</t>
    </r>
    <r>
      <rPr>
        <sz val="11"/>
        <color theme="1"/>
        <rFont val="Franklin Gothic Book"/>
        <family val="2"/>
        <charset val="238"/>
      </rPr>
      <t>A közlekedési balesetek helyszíni feladatait hatáskör és illetékesség alapján, jog- és szakszerűen kell elvégeznie. Tevékenységét önállóan végzi, és utasításokat ad a helyszínt biztosító re</t>
    </r>
    <r>
      <rPr>
        <sz val="11"/>
        <rFont val="Franklin Gothic Book"/>
        <family val="2"/>
        <charset val="238"/>
      </rPr>
      <t>ndőri állománynak. A tanulónak t</t>
    </r>
    <r>
      <rPr>
        <sz val="11"/>
        <color theme="1"/>
        <rFont val="Franklin Gothic Book"/>
        <family val="2"/>
        <charset val="238"/>
      </rPr>
      <t>isztában kell lennie a közlekedésre vonatkozó hatályos jogszabályokkal, valamint a vonatkozó belső szabályzókkal. Szükség esetén idegen nyelven is képesnek kell lennie a kommunikációra.
A tanuló elsajátítja a nyomrögzítés és a bűnjelkezelés szabályait, valamint a bizonyítási eljárások lefolytatásának menetét.
Felkészül az ellenszegülő magatartást tanúsító állampolgárokkal való szakszerű bánásmódra is.
Műszeres ellenőrzéseket végez, amelyek a későbbi eljárások alapját képezhetik.</t>
    </r>
  </si>
  <si>
    <t>A helyszínelő  munka speciális ismeretei</t>
  </si>
  <si>
    <t>A feladat elvégzése során keletkező, hatáskörébe tartozó döntéseket a rendelkezésre álló információk alapján hozza meg.</t>
  </si>
  <si>
    <t>A feladat-megoldás érdekében törekszik a másokkal való együttműködésre. Stresszes helyzetben is hatékonyan hajtja végre feladatait.</t>
  </si>
  <si>
    <t>Tisztában van a közlekedési balesetek és a közlekedés körében elkövetett bűncselekmények esetén követendő rendőri eljárás szabályaival, a járművekre vonatkozó műszaki, fizikai, közlekedésfizikai ismeretekkel. Ismeri a közlekedésigazgatás alapfogalmait.</t>
  </si>
  <si>
    <t>Elvégzi a személyi sérüléssel nem járó és a személyi sérüléssel járó baleseteknél a hatáskörébe tartozó feladatokat.</t>
  </si>
  <si>
    <r>
      <t xml:space="preserve">időkeret: </t>
    </r>
    <r>
      <rPr>
        <sz val="11"/>
        <color theme="1"/>
        <rFont val="Franklin Gothic Book"/>
        <family val="2"/>
        <charset val="238"/>
      </rPr>
      <t>2 óra</t>
    </r>
  </si>
  <si>
    <t>Idegenrendészeti ellenőrzés:
Végezzen idegenrendészeti ellenőrzést egy szálláshelyen. Állapítsa meg egy magát afgán állampolgárnak valló férfi tartózkodásának jogszerűségét.</t>
  </si>
  <si>
    <r>
      <t xml:space="preserve">időkeret: </t>
    </r>
    <r>
      <rPr>
        <sz val="11"/>
        <color theme="1"/>
        <rFont val="Franklin Gothic Book"/>
        <family val="2"/>
        <charset val="238"/>
      </rPr>
      <t>6 óra</t>
    </r>
  </si>
  <si>
    <t>Gépjármű határrendészeri ellenőrzése:
Szimulált környezetben végezzen komplex határrendészeti ellenőrzést egy belépésre jelentkező gépjármű esetében. Ellenőrizze a járműben tartózkodó külföldi állampolgárok útiokmányait. Ellenőrizze a nyivántartásokban a személyi adatokat, valamint a jármű adatait. Hajtson végre személyi szabadságot korlátozó intézkedést egy személlyel szemben, akinek az útiokmánya feltehetően hamisított.</t>
  </si>
  <si>
    <t>Szakirányú oktatás összes óraszáma:</t>
  </si>
  <si>
    <r>
      <t xml:space="preserve">A tananyagelemek és a deszkriptorok projektszemléletű kapcsolódása:  
</t>
    </r>
    <r>
      <rPr>
        <sz val="11"/>
        <rFont val="Franklin Gothic Book"/>
        <family val="2"/>
        <charset val="238"/>
      </rPr>
      <t>Az illegális határátlépés megakadályozása, valamint a Magyarországon jogszerűtlenül tartózkodók feltartóztatása állandó rendőri jelenléttel biztosítható. A tanulónak ismerni kell az egyes személyekkel szembeni intézkedési lehetőségeket, valamint az egy időben nagyobb létszámú elkövetői körrel történő intézkedés lehetőségeit is. Ismerni kell a határőrizeti járőrszolgálat és a mélységi ellenőrzés lehetőségeit, a közlekedési eszközökben való elrejtőzés módszereit, valamint a jogszerűtlenül birtokolt tárgyakkal való bánásmódot.
A hamis, hamisított vagy fiktív úti okmányok felismerése csak akkor lehetséges, ha a rendőr folyamatosan képzi magát az aktuális trendekkel kapcsolatban.</t>
    </r>
    <r>
      <rPr>
        <b/>
        <sz val="11"/>
        <rFont val="Franklin Gothic Book"/>
        <family val="2"/>
        <charset val="238"/>
      </rPr>
      <t xml:space="preserve"> </t>
    </r>
    <r>
      <rPr>
        <sz val="11"/>
        <rFont val="Franklin Gothic Book"/>
        <family val="2"/>
        <charset val="238"/>
      </rPr>
      <t>Tisztában van az államhatár biztonságát és a jogellenes bevándorlás megakadályozását szolgáló feladatokkal, melyeket szabályosan és önállóan végrehajt. Felelősségteljesen dönt a különböző helyzetekben, a rendelkezésére álló információk alapján meghozza az adott szituációban elvárható legjobb döntést. Tapasztalataira és a projektszemléletű oktatásban szerzett tudására támaszkodva képes irányítás nélkül is ellátni feladatait.</t>
    </r>
  </si>
  <si>
    <t>Idegenrendészeti gyakorló szolgálat</t>
  </si>
  <si>
    <t>Határforgalmi gyakorló szolgálat</t>
  </si>
  <si>
    <t>Határőrizeti gyakorló szolgálat</t>
  </si>
  <si>
    <t>Határrendészeti (területi) gyakorlat</t>
  </si>
  <si>
    <t>Határrendészeti rendőri intézkedések – határforgalom-ellenőrzés</t>
  </si>
  <si>
    <t xml:space="preserve">Határrendészeti rendőri intézkedések – határőrizet </t>
  </si>
  <si>
    <t>Nemzetközi ismeretek</t>
  </si>
  <si>
    <t>Határforgalom-ellenőrzési szakismeretek</t>
  </si>
  <si>
    <t>Határőrizeti szakismeretek</t>
  </si>
  <si>
    <t>Képes ismereteire, tapasztalataira támaszkodva folyamatos útmutatás és irányítás nélkül elvégezni a számára meghatározott feladatokat.</t>
  </si>
  <si>
    <t>Ismeri a Járőrszabályzat határőrizeti járőrszolgálat ellátására vonatkozó előírásait. Tudja az államhatár rendjének fenntartásával, a tömeges migráció kezelésével, továbbá az államhatár rendje ellen irányuló erőszakos cselekményekkel összefüggő rendőri feladatokat. Ismeri a határrendsértések esetén végrehajtandó intézkedéseket. Ismeri és végrehajtja az államhatár biztonságával és a jogellenes bevándorlás megakadályozásával összefüggő rendőri feladatokat.</t>
  </si>
  <si>
    <t>Határőrizeti járőr- szolgálatot lát el. A jogsértő cselekményeket felismeri, megelőzi, megszakítja.</t>
  </si>
  <si>
    <t>"A" Határőrizet, személy, és járműforgalom ellenőrzése (1; 3. Sor)</t>
  </si>
  <si>
    <r>
      <t xml:space="preserve">A tananyagelemek és a deszkriptorok projektszemléletű kapcsolódása: 
</t>
    </r>
    <r>
      <rPr>
        <sz val="11"/>
        <rFont val="Franklin Gothic Book"/>
        <family val="2"/>
        <charset val="238"/>
      </rPr>
      <t>A külföldiek magyarországi tartózkodásának ellenőrzésére – többek között – az online nyilvántartási rendszerek használatával van lehetőség.
A tanulónak ismerni kell a nyilvántartások működését, az okmányok felépítését, biztonsági megoldásait, valamint az egyes országok állampolgárainak magyarországi tartózkodásának feltételeit.
A tanulónak fel kell készülni az ellenszegülésre, ismerni kell a migrációval és embercsempészettel érintett útvonalakat, valamint azokat a rendőri intézkedéseket, amelyek az adott helyzetben alkalmazhatók.
Idegen nyelvismeret szükséges, a kötelező tájékoztatásra vonatkozó „szabvány” mondatokat be kell gyakorolni.
Ismerni kell a jogsértés esetén a személyi szabadság korlátozására igénybe vehető helyszíneket.</t>
    </r>
  </si>
  <si>
    <t>A feladat elvégzése során keletkező, hatáskörét meghaladó döntéseket azonosítja, és azokat továbbítja.</t>
  </si>
  <si>
    <t>Feladatvégre-hajtása során érthetően kommunikál, mind szóban, mind írásban szakmailag helyesen fejezi ki magát. Kész feladata ellátása során - jogszabály adta keretek közt - a fenntarthatósági szempontok szerinti eszköz- és felszerelés-használatra.</t>
  </si>
  <si>
    <t>Ismeri a mélységi komplex szűrőellenőrző rendszer működése vízumra, a határátlépés utólagos bejegyzésére szolgáló bélyegzőre vonatkozó előírásokat, idegenrendészeti, menekültügyi, kitoloncolási és visszafogadási eljárási szabályokat, az illegális migrációval összefüggő szabálysértési, büntetőjogi tényállásokat és azok elkövetése miatt alkalmazott intézkedéseket.</t>
  </si>
  <si>
    <t>Idegenrendészeti ellenőrzéseket hajt végre a külföldiek jogszerű magyarországi tartózkodásának ellenőrzése érdekében.</t>
  </si>
  <si>
    <t>"B" Idegenrendészeti ellenőrzés (2. Sor)</t>
  </si>
  <si>
    <r>
      <t xml:space="preserve">A tananyagelemek és a deszkriptorok projektszemléletű kapcsolódása:  
</t>
    </r>
    <r>
      <rPr>
        <sz val="11"/>
        <rFont val="Franklin Gothic Book"/>
        <family val="2"/>
        <charset val="238"/>
      </rPr>
      <t>Az államhatár-átkelőhelyeken végzett személy- és járműforgalom-ellenőrzés átfogó ismereteket igényel. A tanulónak ismerni kell a járművek forgalomban tartásának szabályait, a határátlépés feltételeit és az okmányok jellemzőit. Ezzel egyidejűleg az intézkedésnek meg kell felelnie a rendőri intézkedésekkel szemben támasztott követelményeknek. Alkalmazni kell a számítógépes rendszereket, amelyekkel elérhetők a személynyilvántartás, a járműnyilvántartás és a körözési rendszer.
Használni kell a meglévő idegen nyelvi ismereteket, és fel kell készülni az intézkedés alá vont személyek ellenszegülő magatartására. A tanuló leendő munkája során az előírt normákat és etikai elvárásokat követi, felelősségteljesen jár el. Tapasztalataira és a projektszemléletű oktatásban szerzett ismereteire építve, önállóan, irányítás nélkül is képes a feladatokat végrehajtani, és a hatáskörébe tartozó döntéseket meghozni.</t>
    </r>
  </si>
  <si>
    <t>Ismereteire, tapasztalataira támaszkodva folyamatos útmutatás és irányítás nélkül elvégzi a számára meghatározott feladatokat. A feladat elvégzése során keletkező, hatáskörébe tartozó döntéseket meghozza.</t>
  </si>
  <si>
    <t>A normákat és etikai elvárásokat helyesen, az adott helyzetnek megfelelően alkalmazza.</t>
  </si>
  <si>
    <t>Ismeri a határforgalom ellenőrzés schengeni elveit, formáit, módjait, az utas kategóriákat, a Schengeni Információs Rendszer jelzéseit. Ismeri a személyek és gépjárművek okmányait, azok biztonsági jegyeit és hamisításuk jellemző megjelenési formáit.</t>
  </si>
  <si>
    <t>Határátkelőhelyen személyeket, járműveket, okmányokat ellenőriz, elvégzi az ehhez kapcsolódó ellenőrzési feladatokat.</t>
  </si>
  <si>
    <r>
      <t xml:space="preserve">Kapcsolódó tananyagegységek: 
</t>
    </r>
    <r>
      <rPr>
        <sz val="11"/>
        <color theme="1"/>
        <rFont val="Franklin Gothic Book"/>
        <family val="2"/>
        <charset val="238"/>
      </rPr>
      <t>"B"</t>
    </r>
  </si>
  <si>
    <r>
      <t xml:space="preserve">időkeret: </t>
    </r>
    <r>
      <rPr>
        <sz val="11"/>
        <color theme="1"/>
        <rFont val="Franklin Gothic Book"/>
        <family val="2"/>
        <charset val="238"/>
      </rPr>
      <t>10 óra</t>
    </r>
  </si>
  <si>
    <t>Intézkedés családon belüli erőszak esetén (szimulált környezetben)
Szimulált helyzetben a tanuló intézkedést hajt végre egy családon belüli erőszakról érkezett jelzés alapján. A helyszínre érkezve biztosítja a területet, elkülöníti a feleket, majd megkezdi a szükséges tájékozódást. Felméri a helyzetet, meghallgatja a jelenlévőket, és az információk alapján eldönti, hogy történt-e bántalmazás vagy fenyegetés. Meghatározza, ki vagy kik a sértettek, és szükség esetén elsődleges intézkedéseket tesz védelmük érdekében. Ha a helyzet megkívánja, jogszerűen alkalmaz kényszerítő eszközt az elkövetővel szemben. Indokolt esetben intézkedik orvosi ellátás biztosításáról, és megszervezi a sértett biztonságba helyezését. Értesíti a szükséges hatóságokat, például a gyámhatóságot, gyermekvédelmet vagy családsegítő szolgálatot. Dokumentálja az eseményt és az általa megtett intézkedéseket.
A feladat célja a tanuló döntésképességének, jogismeretének és intézkedési gyakorlatának fejlesztése valósághű szituációban.</t>
  </si>
  <si>
    <r>
      <t xml:space="preserve">Kapcsolódó tananyagegységek: 
</t>
    </r>
    <r>
      <rPr>
        <sz val="11"/>
        <color theme="1"/>
        <rFont val="Franklin Gothic Book"/>
        <family val="2"/>
        <charset val="238"/>
      </rPr>
      <t>"A", "B"</t>
    </r>
  </si>
  <si>
    <t>Intézkedés családon belüli erőszak esetén szimulált környezetben
Szimulált környezetben a tanuló egy családon belüli erőszakról szóló jelzés alapján intézkedést hajt végre.
Az intézkedés során elsődlegesen gondoskodik a helyszín biztosításáról, a jelenlévők elkülönítéséről és a helyzet áttekintéséről. Kikérdezi a résztvevőket, tanúkat, és az összegyűjtött információk alapján megállapítja, történt-e erőszakos cselekmény. Meghatározza, kik a sértettek, szükség esetén haladéktalanul gondoskodik az egészségügyi ellátás megszervezéséről.
Az eljárás során jogszerűen és szakszerűen alkalmazza a szükséges intézkedéseket, és ha indokolt, kényszerítő eszközt is igénybe vesz. Felméri a sértett közvetlen veszélyeztetettségét, és javaslatot tesz védelmi intézkedésre vagy biztonságba helyezésre. Azonnali értesítést küld a gyermekvédelmi szolgálatnak, gyámhatóságnak vagy más illetékes intézménynek, ha a helyzet ezt indokolja.
Dokumentálja az intézkedés minden lépését, kiemelten a sértett nyilatkozatait, a helyszíni körülményeket és a tanúk vallomását. Szükség esetén előállítja az elkövetőt, és értesíti az illetékes rendőrkapitányságot, vagy bűnügyi szolgálatot. A tanuló alkalmazza a családon belüli erőszak kezelése során releváns jogszabályokat, intézkedési protokollokat. Az intézkedés végén rövid jelentést készít, amelyben összefoglalja a történteket, a megtett intézkedéseket és javaslatokat.
A gyakorlat célja a tanuló felkészítése valós élethelyzetek szakszerű és empatikus kezelésére. A gyakorlat során fejleszti kommunikációs készségét, döntéshozó képességét és eljárásbiztonsági tudatosságát. A tanultakat egyéni vagy csoportos reflexió keretében dolgozza fel, majd bemutatja azokat. A projektet a kijelölt oktató értékeli előre meghatározott tartalmi és formai szempontok alapján.</t>
  </si>
  <si>
    <t>Házkutatás szimulált környezetben
Szimulált környezetben a tanuló önállóan vagy csoportban hajt végre házkutatást egy előre meghatározott kutatási céllal.
A projekt során biztosítania kell az eljárási cselekmény jogszerű, biztonságos és eredményes lefolytatását. A házkutatás megkezdése előtt ismerteti az intézkedés jogalapját és célját, majd végrehajtja a helyszín biztosítását. A kutatás során figyelembe veszi az arányosság, szükségesség és célhoz kötöttség elveit. Gondoskodik a kutatásban résztvevők eligazításáról és együttműködéséről. A megtalált bűnjeleket azonosítja, dokumentálja és szakszerűen kezeli. Különös figyelmet fordít a nyomok megőrzésére, rögzítésére, a bűnjelek védelmére.
A házkutatás folyamatáról részletes jegyzőkönyvet készít, benne a megtett intézkedésekkel és a fellelt tárgyakkal. Fényképes vagy rajzos dokumentációt készít a helyszínről és a fontosabb tárgyakról. A gyakorlat során alkalmazza a vonatkozó jogszabályi előírásokat és szakmai protokollokat. A tanuló megismerkedik a házkutatási eljárás egyes lépéseivel, a helyszíni taktikai szempontokkal. A projekt során fejleszti jogi ismereteit, problémamegoldó és együttműködési képességét.
A szituáció végén szóban vagy írásban elemzi az eljárás során tapasztalt nehézségeket és megoldási javaslatokat.
A tevékenységet a projektvezető értékeli előre meghatározott szempontrendszer alapján. A projekt célja a házkutatás önálló végrehajtásához szükséges gyakorlati és elméleti jártasság kialakítása.</t>
  </si>
  <si>
    <r>
      <t xml:space="preserve">A tananyagelemek és a deszkriptorok projektszemléletű kapcsolódása: 
</t>
    </r>
    <r>
      <rPr>
        <sz val="11"/>
        <color theme="1"/>
        <rFont val="Franklin Gothic Book"/>
        <family val="2"/>
        <charset val="238"/>
      </rPr>
      <t xml:space="preserve">A családon belüli erőszak esetén eljáró szervek közül a Rendőrség legtöbbször az elsődleges intézkedések meghozatala során kap szerepet. Meg kell ismerni az esemény részleteit, és a tanult jogszabályi környezet alkalmazásával megalapozott döntést kell hozni a minősítés során, majd – ilyen döntés esetén – kényszerintézkedést kell lefolytatni.
</t>
    </r>
    <r>
      <rPr>
        <sz val="11"/>
        <rFont val="Franklin Gothic Book"/>
        <family val="2"/>
        <charset val="238"/>
      </rPr>
      <t xml:space="preserve">A tanulónak szimulált </t>
    </r>
    <r>
      <rPr>
        <sz val="11"/>
        <color theme="1"/>
        <rFont val="Franklin Gothic Book"/>
        <family val="2"/>
        <charset val="238"/>
      </rPr>
      <t>helyzetekben kell felkészülni az eljárásban résztvevő személyek viselkedési módjaira. A helyzetet komplex rendőri intézkedésként kell kezelni, és tisztában kell lenni azzal, hogy a társszervek felé jelzési kötelezettség áll fenn. Mentálisan is fel kell készülni a családon belüli erőszak helyszínén történő intézkedésre.</t>
    </r>
  </si>
  <si>
    <t>Bűnügyi gyakorló szolgálat II</t>
  </si>
  <si>
    <t>Bűnügyi gyakorló szolgálat I</t>
  </si>
  <si>
    <t>Bűnügyi (területi) gyakorlat</t>
  </si>
  <si>
    <t>Önállóan felismeri és felvállalja az adott helyzet által meghatározott és megkövetelt felelősséget.</t>
  </si>
  <si>
    <t>A hatékony érzelemkezelés eredményeként viselkedését, reakcióit a helyzetnek megfelelően alakítja.</t>
  </si>
  <si>
    <t>Ismeri az áldozatvédelem elemeit, a tájékoztatás módszereit, a távoltartásra vonatkozó szabályokat.</t>
  </si>
  <si>
    <t>Elvégzi az áldozatvédelemmel és a családon belüli erőszakkal kapcsolatos rendőri feladatokat.</t>
  </si>
  <si>
    <t>"B" Áldozatvédelem (4. Sor)</t>
  </si>
  <si>
    <r>
      <t xml:space="preserve">A tananyagelemek és a deszkriptorok projektszemléletű kapcsolódása: 
</t>
    </r>
    <r>
      <rPr>
        <sz val="11"/>
        <color theme="1"/>
        <rFont val="Franklin Gothic Book"/>
        <family val="2"/>
        <charset val="238"/>
      </rPr>
      <t xml:space="preserve">A büntetőeljárások nyomozása összetett feladat. Igényli az adott területre vonatkozó jogi és szakmai </t>
    </r>
    <r>
      <rPr>
        <sz val="11"/>
        <rFont val="Franklin Gothic Book"/>
        <family val="2"/>
        <charset val="238"/>
      </rPr>
      <t>ismereteket, valamint a projektszemléletű okatatásban szerzett</t>
    </r>
    <r>
      <rPr>
        <sz val="11"/>
        <color theme="1"/>
        <rFont val="Franklin Gothic Book"/>
        <family val="2"/>
        <charset val="238"/>
      </rPr>
      <t xml:space="preserve"> rendőri alapfeladatok alapos ismeretét is. A </t>
    </r>
    <r>
      <rPr>
        <sz val="11"/>
        <rFont val="Franklin Gothic Book"/>
        <family val="2"/>
        <charset val="238"/>
      </rPr>
      <t xml:space="preserve">tanulónak meg kell ismerni a büntetőeljárás menetét, a helyszíni cselekményektől kezdve az eljárást lezáró bírósági szakaszig.
Az eljárás során keletkezett iratok szakszerű elkészítése alapozza meg az eredményes büntetőeljárás befejezését. A tanulónak szimulált környezetben </t>
    </r>
    <r>
      <rPr>
        <sz val="11"/>
        <color theme="1"/>
        <rFont val="Franklin Gothic Book"/>
        <family val="2"/>
        <charset val="238"/>
      </rPr>
      <t>kell gyakorolni az eljárási cselekmények teljes folyamatát. Figyelemmel kell lenni a felügyeletet gyakorló hatóság utasításaira.</t>
    </r>
  </si>
  <si>
    <t>Krimináltaktika és metodika</t>
  </si>
  <si>
    <t>A bizonyítási cselekmények</t>
  </si>
  <si>
    <t>A bizonyítás</t>
  </si>
  <si>
    <t>Eredményességét önállóan, az erőforrások optimalizálásával folyamatosan javítja.</t>
  </si>
  <si>
    <t>Ismeri az egyes bűncselekmények nyomozásának kriminalisztikai, krimináltaktikai és metodikai ajánlásait.</t>
  </si>
  <si>
    <t>Végrehajtja a hatáskörébe tartozó bűncselekmények nyomozását.</t>
  </si>
  <si>
    <t>"A" Büntetőeljárás lefolytatása (1; 2; 3. Sor)</t>
  </si>
  <si>
    <r>
      <t xml:space="preserve">A tananyagelemek és a deszkriptorok projektszemléletű kapcsolódása: 
</t>
    </r>
    <r>
      <rPr>
        <sz val="11"/>
        <color theme="1"/>
        <rFont val="Franklin Gothic Book"/>
        <family val="2"/>
        <charset val="238"/>
      </rPr>
      <t>A büntetőeljárási kényszerintézkedéseket a nyomozóhatóság elhatározására kell végrehajtani, az intézkedés végrehajtása azonban a végrehajtó rendőr, illetve rendőrök egyéni feladata</t>
    </r>
    <r>
      <rPr>
        <sz val="11"/>
        <rFont val="Franklin Gothic Book"/>
        <family val="2"/>
        <charset val="238"/>
      </rPr>
      <t>. A tanulónak</t>
    </r>
    <r>
      <rPr>
        <sz val="11"/>
        <color theme="1"/>
        <rFont val="Franklin Gothic Book"/>
        <family val="2"/>
        <charset val="238"/>
      </rPr>
      <t xml:space="preserve"> el kell sajátítania a kényszerintézkedések végrehajtásának menetét, a célhoz kötöttséget és a dokumentálási kötelezettséget. Kezelnie kell az állampolgárok reakcióit, az eljárási cselekményt folyamatos készenlétben kell végrehajtani. Fontos az intézkedésben résztvevők biztosítása. A döntéseket a lehetséges alternatívák mérlegelésével kell meghozni, mindig az optimális megoldást keresve. A munkát fegyelmezetten, a jogszabályi keretek között kell végezni, hozzájárulva a büntetőeljárás jogszerű és hatékony lebonyolításához.</t>
    </r>
  </si>
  <si>
    <t>A normákat és szakmai elvárásokat instrukció alapján, részben önállóan, az adott helyzetnek megfelelően alkalmazza. Munkavégzése során a lehetséges alternatívák közül kiválasztja azt, amelyik az optimális megoldást eredményezi.</t>
  </si>
  <si>
    <t>Ismeri a kényszerintézkedések fajtáit, végrehajtásuk módját.</t>
  </si>
  <si>
    <t>Büntetőeljárási kényszerintézkedéseket hajt végre és dokumentál.</t>
  </si>
  <si>
    <r>
      <t>A tananyagelemek és a deszkriptorok projektszemléletű kapcsolódása:</t>
    </r>
    <r>
      <rPr>
        <sz val="11"/>
        <color theme="1"/>
        <rFont val="Franklin Gothic Book"/>
        <family val="2"/>
        <charset val="238"/>
      </rPr>
      <t xml:space="preserve"> 
A bűnügyi szakmairány a büntetőeljárások végrehajtására összpontosít. Az alapvető, „helyszínes” rendőri intézkedéseken túl itt már a büntetőeljárás eredményes befejezéséhez szükséges feladatokat kell elvégezni. Az intézkedő rendőr legyen kreatív, ugyanakkor tartsa be a jogszabályok rendelkezése</t>
    </r>
    <r>
      <rPr>
        <sz val="11"/>
        <rFont val="Franklin Gothic Book"/>
        <family val="2"/>
        <charset val="238"/>
      </rPr>
      <t>it. A tanuló g</t>
    </r>
    <r>
      <rPr>
        <sz val="11"/>
        <color theme="1"/>
        <rFont val="Franklin Gothic Book"/>
        <family val="2"/>
        <charset val="238"/>
      </rPr>
      <t>yakorolja szimulált helyszíneken a tárgyi bizonyítási eszközök begyűjtésének lehetőségeit, figyelembe véve a nehezítő körülményeket. A bizonyítási cselekményeket le kell folytatni a helyszíntől, időjárástól és a résztvevőktől függetlenül. Döntéseit a lehetséges alternatívák mérlegelésével hozza meg, mindig az optimális megoldást keresve. Munkáját fegyelmezetten, a jogszabályi keretek között végzi, hozzájárulva a büntetőeljárás jogszerű és hatékony lebonyolításához.</t>
    </r>
  </si>
  <si>
    <t>Az eljárási szabályokhoz igazodva, a releváns részletekre fokozott figyelmet fordítva végzi tevékenységét. Kész feladata ellátása során - jogszabály adta keretek közt - a fenntarthatósági szempontok szerinti eszköz- és felszerelés-használatra.</t>
  </si>
  <si>
    <t>Ismeri a bizonyításra, a bizonyítási cselekmények végrehajtására vonatkozó előírásokat.</t>
  </si>
  <si>
    <t>Büntető eljárásjog által szabályozott eljárási és bizonyítási cselekményeket hajt végre és dokumentál.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</si>
</sst>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b/>
      <sz val="11"/>
      <name val="Franklin Gothic Book"/>
      <family val="2"/>
      <charset val="238"/>
    </font>
    <font>
      <sz val="12"/>
      <color theme="1"/>
      <name val="Franklin Gothic Book"/>
      <family val="2"/>
      <charset val="238"/>
    </font>
    <font>
      <b/>
      <sz val="12"/>
      <color theme="1"/>
      <name val="Franklin Gothic Book"/>
      <family val="2"/>
      <charset val="238"/>
    </font>
    <font>
      <b/>
      <sz val="12"/>
      <color rgb="FF000000"/>
      <name val="Franklin Gothic Book"/>
      <family val="2"/>
      <charset val="238"/>
    </font>
    <font>
      <b/>
      <sz val="12"/>
      <name val="Franklin Gothic Book"/>
      <family val="2"/>
      <charset val="238"/>
    </font>
    <font>
      <b/>
      <sz val="11"/>
      <color rgb="FF00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3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diagonal/>
    </border>
    <border>
      <left style="thin">
        <color auto="1"/>
      </left>
      <right/>
      <top/>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diagonal/>
    </border>
    <border>
      <left style="thin">
        <color auto="1"/>
      </left>
      <right style="thin">
        <color auto="1"/>
      </right>
      <top/>
      <bottom style="thin">
        <color auto="1"/>
      </bottom>
      <diagonal/>
    </border>
    <border>
      <left/>
      <right style="thin">
        <color indexed="64"/>
      </right>
      <top style="medium">
        <color auto="1"/>
      </top>
      <bottom style="thin">
        <color auto="1"/>
      </bottom>
      <diagonal/>
    </border>
    <border>
      <left/>
      <right style="thin">
        <color indexed="64"/>
      </right>
      <top/>
      <bottom style="thin">
        <color auto="1"/>
      </bottom>
      <diagonal/>
    </border>
  </borders>
  <cellStyleXfs count="1">
    <xf numFmtId="0" fontId="0" fillId="0" borderId="0"/>
  </cellStyleXfs>
  <cellXfs count="154">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7" borderId="5" xfId="0" applyFont="1" applyFill="1" applyBorder="1" applyAlignment="1">
      <alignment horizontal="left" vertical="center" wrapText="1"/>
    </xf>
    <xf numFmtId="0" fontId="2" fillId="7" borderId="25"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5"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5" fillId="0" borderId="0" xfId="0" applyFont="1" applyAlignment="1">
      <alignment horizontal="center" vertical="center" wrapText="1"/>
    </xf>
    <xf numFmtId="0" fontId="6" fillId="6" borderId="4"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6" fillId="3" borderId="5" xfId="0" applyFont="1" applyFill="1" applyBorder="1" applyAlignment="1">
      <alignment horizontal="left" vertical="center" wrapText="1"/>
    </xf>
    <xf numFmtId="0" fontId="7" fillId="3" borderId="28" xfId="0" applyFont="1" applyFill="1" applyBorder="1" applyAlignment="1">
      <alignment horizontal="left" vertical="center" wrapText="1"/>
    </xf>
    <xf numFmtId="0" fontId="7" fillId="3" borderId="29" xfId="0" applyFont="1" applyFill="1" applyBorder="1" applyAlignment="1">
      <alignment horizontal="left" vertical="center" wrapText="1"/>
    </xf>
    <xf numFmtId="0" fontId="7" fillId="3" borderId="5" xfId="0" applyFont="1" applyFill="1" applyBorder="1" applyAlignment="1">
      <alignment horizontal="left" vertical="center" wrapText="1"/>
    </xf>
    <xf numFmtId="0" fontId="8" fillId="3" borderId="28" xfId="0" applyFont="1" applyFill="1" applyBorder="1" applyAlignment="1">
      <alignment vertical="center" wrapText="1"/>
    </xf>
    <xf numFmtId="0" fontId="6" fillId="3" borderId="23" xfId="0" applyFont="1" applyFill="1" applyBorder="1" applyAlignment="1">
      <alignment vertical="center" wrapText="1"/>
    </xf>
    <xf numFmtId="0" fontId="7" fillId="3" borderId="30" xfId="0" applyFont="1" applyFill="1" applyBorder="1" applyAlignment="1">
      <alignment horizontal="left" vertical="center" wrapText="1"/>
    </xf>
    <xf numFmtId="0" fontId="5" fillId="3" borderId="31" xfId="0" applyFont="1" applyFill="1" applyBorder="1" applyAlignment="1">
      <alignment horizontal="center" vertical="center" wrapText="1"/>
    </xf>
    <xf numFmtId="0" fontId="6" fillId="3" borderId="28" xfId="0" applyFont="1" applyFill="1" applyBorder="1" applyAlignment="1">
      <alignment vertical="center" wrapText="1"/>
    </xf>
    <xf numFmtId="0" fontId="5" fillId="3" borderId="32" xfId="0" applyFont="1" applyFill="1" applyBorder="1" applyAlignment="1">
      <alignment horizontal="center" vertical="center" wrapText="1"/>
    </xf>
    <xf numFmtId="0" fontId="6" fillId="3" borderId="33" xfId="0" applyFont="1" applyFill="1" applyBorder="1" applyAlignment="1">
      <alignment horizontal="left" vertical="center" wrapText="1"/>
    </xf>
    <xf numFmtId="0" fontId="6" fillId="3" borderId="29" xfId="0" applyFont="1" applyFill="1" applyBorder="1" applyAlignment="1">
      <alignment vertical="center" wrapText="1"/>
    </xf>
    <xf numFmtId="0" fontId="6" fillId="3" borderId="25" xfId="0" applyFont="1" applyFill="1" applyBorder="1" applyAlignment="1">
      <alignment horizontal="left" vertical="center" wrapText="1"/>
    </xf>
    <xf numFmtId="0" fontId="6" fillId="3" borderId="2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9" fillId="7" borderId="28" xfId="0" applyFont="1" applyFill="1" applyBorder="1" applyAlignment="1">
      <alignment horizontal="left" vertical="center" wrapText="1"/>
    </xf>
    <xf numFmtId="0" fontId="9" fillId="7" borderId="5" xfId="0" applyFont="1" applyFill="1" applyBorder="1" applyAlignment="1">
      <alignment horizontal="left" vertical="center" wrapText="1"/>
    </xf>
    <xf numFmtId="0" fontId="1" fillId="7" borderId="5" xfId="0" applyFont="1" applyFill="1" applyBorder="1" applyAlignment="1">
      <alignment vertical="center" wrapText="1"/>
    </xf>
    <xf numFmtId="0" fontId="9" fillId="7" borderId="34" xfId="0" applyFont="1" applyFill="1" applyBorder="1" applyAlignment="1">
      <alignment horizontal="left" vertical="center" wrapText="1"/>
    </xf>
    <xf numFmtId="0" fontId="1" fillId="7" borderId="34" xfId="0" applyFont="1" applyFill="1" applyBorder="1" applyAlignment="1">
      <alignment vertical="center" wrapText="1"/>
    </xf>
    <xf numFmtId="0" fontId="4" fillId="3" borderId="5" xfId="0" applyFont="1" applyFill="1" applyBorder="1" applyAlignment="1">
      <alignment vertical="center" wrapText="1"/>
    </xf>
    <xf numFmtId="0" fontId="2" fillId="3" borderId="31" xfId="0" applyFont="1" applyFill="1" applyBorder="1" applyAlignment="1">
      <alignment horizontal="center" vertical="center" wrapText="1"/>
    </xf>
    <xf numFmtId="0" fontId="9" fillId="3" borderId="35"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9" fillId="3" borderId="34" xfId="0" applyFont="1" applyFill="1" applyBorder="1" applyAlignment="1">
      <alignment horizontal="left" vertical="center" wrapText="1"/>
    </xf>
    <xf numFmtId="0" fontId="9" fillId="3" borderId="28" xfId="0" applyFont="1" applyFill="1" applyBorder="1" applyAlignment="1">
      <alignment horizontal="left" vertical="center" wrapText="1"/>
    </xf>
    <xf numFmtId="0" fontId="9" fillId="3" borderId="5" xfId="0" applyFont="1" applyFill="1" applyBorder="1" applyAlignment="1">
      <alignment horizontal="left" vertical="center" wrapText="1"/>
    </xf>
    <xf numFmtId="0" fontId="1" fillId="3" borderId="34" xfId="0" applyFont="1" applyFill="1" applyBorder="1" applyAlignment="1">
      <alignment vertical="center" wrapText="1"/>
    </xf>
    <xf numFmtId="0" fontId="4" fillId="3" borderId="5" xfId="0" applyFont="1" applyFill="1" applyBorder="1" applyAlignment="1">
      <alignment horizontal="left" vertical="center" wrapText="1"/>
    </xf>
    <xf numFmtId="0" fontId="4" fillId="3" borderId="29" xfId="0" applyFont="1" applyFill="1" applyBorder="1" applyAlignment="1">
      <alignment horizontal="left" vertical="center" wrapText="1"/>
    </xf>
    <xf numFmtId="0" fontId="2" fillId="3" borderId="29"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4" fillId="3" borderId="28" xfId="0" applyFont="1" applyFill="1" applyBorder="1" applyAlignment="1">
      <alignment vertical="center" wrapText="1"/>
    </xf>
    <xf numFmtId="0" fontId="2" fillId="3" borderId="35" xfId="0" applyFont="1" applyFill="1" applyBorder="1" applyAlignment="1">
      <alignment horizontal="center" vertical="center" wrapText="1"/>
    </xf>
    <xf numFmtId="0" fontId="4" fillId="3" borderId="29" xfId="0" applyFont="1" applyFill="1" applyBorder="1" applyAlignment="1">
      <alignment vertical="center" wrapText="1"/>
    </xf>
    <xf numFmtId="0" fontId="2" fillId="3" borderId="32" xfId="0" applyFont="1" applyFill="1" applyBorder="1" applyAlignment="1">
      <alignment horizontal="center" vertical="center" wrapText="1"/>
    </xf>
    <xf numFmtId="0" fontId="9" fillId="3" borderId="33"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0" xfId="0" applyFont="1" applyFill="1" applyAlignment="1">
      <alignment horizontal="center" vertical="center" wrapText="1"/>
    </xf>
    <xf numFmtId="0" fontId="4" fillId="3" borderId="34" xfId="0" applyFont="1" applyFill="1" applyBorder="1" applyAlignment="1">
      <alignment horizontal="left" vertical="center" wrapText="1"/>
    </xf>
    <xf numFmtId="0" fontId="1" fillId="3" borderId="25"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 fillId="5" borderId="12" xfId="0" applyFont="1" applyFill="1" applyBorder="1" applyAlignment="1">
      <alignment horizontal="left" vertical="center" wrapText="1"/>
    </xf>
    <xf numFmtId="0" fontId="1" fillId="3" borderId="26" xfId="0" applyFont="1" applyFill="1" applyBorder="1" applyAlignment="1">
      <alignment horizontal="center" vertical="center" textRotation="90" wrapText="1"/>
    </xf>
    <xf numFmtId="0" fontId="1" fillId="3" borderId="6" xfId="0" applyFont="1" applyFill="1" applyBorder="1" applyAlignment="1">
      <alignment horizontal="center" vertical="center" textRotation="90" wrapText="1"/>
    </xf>
    <xf numFmtId="0" fontId="1" fillId="3" borderId="27"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3" borderId="26"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6" borderId="13"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2" fillId="6" borderId="13" xfId="0" applyFont="1" applyFill="1" applyBorder="1" applyAlignment="1">
      <alignment horizontal="justify" vertical="center" wrapText="1"/>
    </xf>
    <xf numFmtId="0" fontId="2" fillId="6" borderId="10" xfId="0" applyFont="1" applyFill="1" applyBorder="1" applyAlignment="1">
      <alignment horizontal="justify" vertical="center" wrapText="1"/>
    </xf>
    <xf numFmtId="0" fontId="2" fillId="6" borderId="14" xfId="0" applyFont="1" applyFill="1" applyBorder="1" applyAlignment="1">
      <alignment horizontal="justify" vertical="center" wrapText="1"/>
    </xf>
    <xf numFmtId="0" fontId="1" fillId="4" borderId="11"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1" fillId="4" borderId="12" xfId="0" applyFont="1" applyFill="1" applyBorder="1" applyAlignment="1">
      <alignment horizontal="right"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3" fillId="6" borderId="13" xfId="0" applyFont="1" applyFill="1" applyBorder="1" applyAlignment="1">
      <alignment horizontal="justify" vertical="center" wrapText="1"/>
    </xf>
    <xf numFmtId="0" fontId="4" fillId="6" borderId="10" xfId="0" applyFont="1" applyFill="1" applyBorder="1" applyAlignment="1">
      <alignment horizontal="justify" vertical="center" wrapText="1"/>
    </xf>
    <xf numFmtId="0" fontId="4" fillId="6" borderId="14"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15" xfId="0" applyFont="1" applyFill="1" applyBorder="1" applyAlignment="1">
      <alignment horizontal="center" vertical="center" textRotation="90"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 fillId="5" borderId="11" xfId="0" applyFont="1" applyFill="1" applyBorder="1" applyAlignment="1">
      <alignment horizontal="justify" vertical="center" wrapText="1"/>
    </xf>
    <xf numFmtId="0" fontId="1" fillId="5" borderId="10" xfId="0" applyFont="1" applyFill="1" applyBorder="1" applyAlignment="1">
      <alignment horizontal="justify" vertical="center" wrapText="1"/>
    </xf>
    <xf numFmtId="0" fontId="1" fillId="5" borderId="12" xfId="0" applyFont="1" applyFill="1" applyBorder="1" applyAlignment="1">
      <alignment horizontal="justify" vertical="center" wrapText="1"/>
    </xf>
    <xf numFmtId="0" fontId="2" fillId="0" borderId="26"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7" xfId="0" applyFont="1" applyBorder="1" applyAlignment="1">
      <alignment horizontal="center" vertical="center" wrapText="1"/>
    </xf>
    <xf numFmtId="0" fontId="2" fillId="4" borderId="20"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4" borderId="21" xfId="0" applyFont="1" applyFill="1" applyBorder="1" applyAlignment="1">
      <alignment horizontal="center" vertical="center" wrapText="1"/>
    </xf>
    <xf numFmtId="0" fontId="6" fillId="5" borderId="11" xfId="0" applyFont="1" applyFill="1" applyBorder="1" applyAlignment="1">
      <alignment horizontal="justify" vertical="center" wrapText="1"/>
    </xf>
    <xf numFmtId="0" fontId="6" fillId="5" borderId="10" xfId="0" applyFont="1" applyFill="1" applyBorder="1" applyAlignment="1">
      <alignment horizontal="justify" vertical="center" wrapText="1"/>
    </xf>
    <xf numFmtId="0" fontId="6" fillId="5" borderId="12" xfId="0" applyFont="1" applyFill="1" applyBorder="1" applyAlignment="1">
      <alignment horizontal="justify" vertical="center" wrapText="1"/>
    </xf>
    <xf numFmtId="0" fontId="5" fillId="0" borderId="2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7" xfId="0" applyFont="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2" borderId="22" xfId="0" applyFont="1" applyFill="1" applyBorder="1" applyAlignment="1">
      <alignment horizontal="center" vertical="center" textRotation="90" wrapText="1"/>
    </xf>
    <xf numFmtId="0" fontId="6" fillId="2" borderId="23" xfId="0" applyFont="1" applyFill="1" applyBorder="1" applyAlignment="1">
      <alignment horizontal="center" vertical="center" textRotation="90" wrapText="1"/>
    </xf>
    <xf numFmtId="0" fontId="6" fillId="2" borderId="15" xfId="0" applyFont="1" applyFill="1" applyBorder="1" applyAlignment="1">
      <alignment horizontal="center" vertical="center" textRotation="90" wrapText="1"/>
    </xf>
    <xf numFmtId="0" fontId="6" fillId="6" borderId="11"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5" fillId="6" borderId="13" xfId="0" applyFont="1" applyFill="1" applyBorder="1" applyAlignment="1">
      <alignment horizontal="justify" vertical="center" wrapText="1"/>
    </xf>
    <xf numFmtId="0" fontId="5" fillId="6" borderId="10" xfId="0" applyFont="1" applyFill="1" applyBorder="1" applyAlignment="1">
      <alignment horizontal="justify" vertical="center" wrapText="1"/>
    </xf>
    <xf numFmtId="0" fontId="5" fillId="6" borderId="14" xfId="0" applyFont="1" applyFill="1" applyBorder="1" applyAlignment="1">
      <alignment horizontal="justify" vertical="center" wrapText="1"/>
    </xf>
    <xf numFmtId="0" fontId="6" fillId="4" borderId="11" xfId="0" applyFont="1" applyFill="1" applyBorder="1" applyAlignment="1">
      <alignment horizontal="right" vertical="center" wrapText="1"/>
    </xf>
    <xf numFmtId="0" fontId="6" fillId="4" borderId="10" xfId="0" applyFont="1" applyFill="1" applyBorder="1" applyAlignment="1">
      <alignment horizontal="right" vertical="center" wrapText="1"/>
    </xf>
    <xf numFmtId="0" fontId="6" fillId="4" borderId="12" xfId="0" applyFont="1" applyFill="1" applyBorder="1" applyAlignment="1">
      <alignment horizontal="right"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1" fillId="6" borderId="11" xfId="0" applyFont="1" applyFill="1" applyBorder="1" applyAlignment="1">
      <alignment horizontal="center" vertical="center" wrapText="1"/>
    </xf>
    <xf numFmtId="0" fontId="4" fillId="5" borderId="11" xfId="0" applyFont="1" applyFill="1" applyBorder="1" applyAlignment="1">
      <alignment horizontal="justify" vertical="center" wrapText="1"/>
    </xf>
    <xf numFmtId="0" fontId="4" fillId="5" borderId="10" xfId="0" applyFont="1" applyFill="1" applyBorder="1" applyAlignment="1">
      <alignment horizontal="justify" vertical="center" wrapText="1"/>
    </xf>
    <xf numFmtId="0" fontId="4" fillId="5" borderId="12" xfId="0" applyFont="1" applyFill="1" applyBorder="1" applyAlignment="1">
      <alignment horizontal="justify" vertical="center" wrapText="1"/>
    </xf>
    <xf numFmtId="0" fontId="2" fillId="4" borderId="29" xfId="0" applyFont="1" applyFill="1" applyBorder="1" applyAlignment="1">
      <alignment horizontal="center" vertical="center" wrapText="1"/>
    </xf>
    <xf numFmtId="0" fontId="2" fillId="4" borderId="37"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1" fillId="4" borderId="20" xfId="0" applyFont="1" applyFill="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Munka1">
    <tabColor rgb="FFFFE4B5"/>
  </sheetPr>
  <dimension ref="A1:I72"/>
  <sheetViews>
    <sheetView zoomScale="85" zoomScaleNormal="85" workbookViewId="0">
      <selection activeCell="J11" sqref="J11"/>
    </sheetView>
  </sheetViews>
  <sheetFormatPr defaultColWidth="9.140625" defaultRowHeight="15.75" x14ac:dyDescent="0.25"/>
  <cols>
    <col min="1" max="1" width="12" style="3" customWidth="1"/>
    <col min="2" max="2" width="20.85546875" style="4" customWidth="1"/>
    <col min="3" max="3" width="23" style="3" customWidth="1"/>
    <col min="4" max="4" width="28.7109375" style="3" customWidth="1"/>
    <col min="5" max="5" width="24.42578125" style="3" customWidth="1"/>
    <col min="6" max="6" width="28" style="3" customWidth="1"/>
    <col min="7" max="7" width="32.28515625" style="3" customWidth="1"/>
    <col min="8" max="8" width="23.140625" style="3" customWidth="1"/>
    <col min="9" max="9" width="59" style="2" customWidth="1"/>
    <col min="10" max="10" width="35.7109375" style="2" customWidth="1"/>
    <col min="11"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113">
        <v>1</v>
      </c>
      <c r="B2" s="100" t="s">
        <v>73</v>
      </c>
      <c r="C2" s="108" t="s">
        <v>10</v>
      </c>
      <c r="D2" s="108" t="s">
        <v>11</v>
      </c>
      <c r="E2" s="108" t="s">
        <v>12</v>
      </c>
      <c r="F2" s="108" t="s">
        <v>13</v>
      </c>
      <c r="G2" s="111" t="s">
        <v>36</v>
      </c>
      <c r="H2" s="116"/>
    </row>
    <row r="3" spans="1:8" x14ac:dyDescent="0.25">
      <c r="A3" s="114"/>
      <c r="B3" s="101"/>
      <c r="C3" s="109"/>
      <c r="D3" s="109"/>
      <c r="E3" s="109"/>
      <c r="F3" s="109"/>
      <c r="G3" s="11" t="s">
        <v>37</v>
      </c>
      <c r="H3" s="12">
        <v>2</v>
      </c>
    </row>
    <row r="4" spans="1:8" ht="31.5" x14ac:dyDescent="0.25">
      <c r="A4" s="114"/>
      <c r="B4" s="101"/>
      <c r="C4" s="109"/>
      <c r="D4" s="109"/>
      <c r="E4" s="109"/>
      <c r="F4" s="109"/>
      <c r="G4" s="11" t="s">
        <v>38</v>
      </c>
      <c r="H4" s="12">
        <v>2</v>
      </c>
    </row>
    <row r="5" spans="1:8" ht="47.25" x14ac:dyDescent="0.25">
      <c r="A5" s="114"/>
      <c r="B5" s="101"/>
      <c r="C5" s="109"/>
      <c r="D5" s="109"/>
      <c r="E5" s="109"/>
      <c r="F5" s="109"/>
      <c r="G5" s="11" t="s">
        <v>39</v>
      </c>
      <c r="H5" s="12">
        <v>1</v>
      </c>
    </row>
    <row r="6" spans="1:8" ht="31.5" x14ac:dyDescent="0.25">
      <c r="A6" s="114"/>
      <c r="B6" s="101"/>
      <c r="C6" s="109"/>
      <c r="D6" s="109"/>
      <c r="E6" s="109"/>
      <c r="F6" s="109"/>
      <c r="G6" s="11" t="s">
        <v>40</v>
      </c>
      <c r="H6" s="12">
        <v>1</v>
      </c>
    </row>
    <row r="7" spans="1:8" ht="31.5" x14ac:dyDescent="0.25">
      <c r="A7" s="114"/>
      <c r="B7" s="101"/>
      <c r="C7" s="109"/>
      <c r="D7" s="109"/>
      <c r="E7" s="109"/>
      <c r="F7" s="109"/>
      <c r="G7" s="11" t="s">
        <v>41</v>
      </c>
      <c r="H7" s="12">
        <v>44</v>
      </c>
    </row>
    <row r="8" spans="1:8" ht="31.5" x14ac:dyDescent="0.25">
      <c r="A8" s="114"/>
      <c r="B8" s="101"/>
      <c r="C8" s="109"/>
      <c r="D8" s="109"/>
      <c r="E8" s="109"/>
      <c r="F8" s="109"/>
      <c r="G8" s="11" t="s">
        <v>42</v>
      </c>
      <c r="H8" s="12">
        <v>8</v>
      </c>
    </row>
    <row r="9" spans="1:8" ht="16.5" thickBot="1" x14ac:dyDescent="0.3">
      <c r="A9" s="114"/>
      <c r="B9" s="101"/>
      <c r="C9" s="109"/>
      <c r="D9" s="109"/>
      <c r="E9" s="109"/>
      <c r="F9" s="109"/>
      <c r="G9" s="11" t="s">
        <v>44</v>
      </c>
      <c r="H9" s="12">
        <v>6</v>
      </c>
    </row>
    <row r="10" spans="1:8" x14ac:dyDescent="0.25">
      <c r="A10" s="114"/>
      <c r="B10" s="101"/>
      <c r="C10" s="109"/>
      <c r="D10" s="109"/>
      <c r="E10" s="109"/>
      <c r="F10" s="109"/>
      <c r="G10" s="111" t="s">
        <v>46</v>
      </c>
      <c r="H10" s="112"/>
    </row>
    <row r="11" spans="1:8" x14ac:dyDescent="0.25">
      <c r="A11" s="114"/>
      <c r="B11" s="101"/>
      <c r="C11" s="109"/>
      <c r="D11" s="109"/>
      <c r="E11" s="109"/>
      <c r="F11" s="109"/>
      <c r="G11" s="11" t="s">
        <v>45</v>
      </c>
      <c r="H11" s="12">
        <v>6</v>
      </c>
    </row>
    <row r="12" spans="1:8" ht="16.5" thickBot="1" x14ac:dyDescent="0.3">
      <c r="A12" s="114"/>
      <c r="B12" s="101"/>
      <c r="C12" s="110"/>
      <c r="D12" s="110"/>
      <c r="E12" s="110"/>
      <c r="F12" s="110"/>
      <c r="G12" s="103" t="s">
        <v>8</v>
      </c>
      <c r="H12" s="84">
        <f>SUM(H3:H9,H11:H11,)</f>
        <v>70</v>
      </c>
    </row>
    <row r="13" spans="1:8" ht="185.25" customHeight="1" thickBot="1" x14ac:dyDescent="0.3">
      <c r="A13" s="115"/>
      <c r="B13" s="102"/>
      <c r="C13" s="105" t="s">
        <v>79</v>
      </c>
      <c r="D13" s="106"/>
      <c r="E13" s="106"/>
      <c r="F13" s="107"/>
      <c r="G13" s="104"/>
      <c r="H13" s="85"/>
    </row>
    <row r="14" spans="1:8" x14ac:dyDescent="0.25">
      <c r="A14" s="113">
        <v>2</v>
      </c>
      <c r="B14" s="100" t="s">
        <v>73</v>
      </c>
      <c r="C14" s="108" t="s">
        <v>14</v>
      </c>
      <c r="D14" s="108" t="s">
        <v>15</v>
      </c>
      <c r="E14" s="108" t="s">
        <v>16</v>
      </c>
      <c r="F14" s="108" t="s">
        <v>13</v>
      </c>
      <c r="G14" s="111" t="s">
        <v>36</v>
      </c>
      <c r="H14" s="112"/>
    </row>
    <row r="15" spans="1:8" ht="31.5" x14ac:dyDescent="0.25">
      <c r="A15" s="114"/>
      <c r="B15" s="101"/>
      <c r="C15" s="109"/>
      <c r="D15" s="109"/>
      <c r="E15" s="109"/>
      <c r="F15" s="109"/>
      <c r="G15" s="11" t="s">
        <v>38</v>
      </c>
      <c r="H15" s="12">
        <v>2</v>
      </c>
    </row>
    <row r="16" spans="1:8" ht="47.25" x14ac:dyDescent="0.25">
      <c r="A16" s="114"/>
      <c r="B16" s="101"/>
      <c r="C16" s="109"/>
      <c r="D16" s="109"/>
      <c r="E16" s="109"/>
      <c r="F16" s="109"/>
      <c r="G16" s="11" t="s">
        <v>39</v>
      </c>
      <c r="H16" s="12">
        <v>1</v>
      </c>
    </row>
    <row r="17" spans="1:8" ht="32.25" thickBot="1" x14ac:dyDescent="0.3">
      <c r="A17" s="114"/>
      <c r="B17" s="101"/>
      <c r="C17" s="109"/>
      <c r="D17" s="109"/>
      <c r="E17" s="109"/>
      <c r="F17" s="109"/>
      <c r="G17" s="11" t="s">
        <v>40</v>
      </c>
      <c r="H17" s="12">
        <v>1</v>
      </c>
    </row>
    <row r="18" spans="1:8" x14ac:dyDescent="0.25">
      <c r="A18" s="114"/>
      <c r="B18" s="101"/>
      <c r="C18" s="109"/>
      <c r="D18" s="109"/>
      <c r="E18" s="109"/>
      <c r="F18" s="109"/>
      <c r="G18" s="111" t="s">
        <v>46</v>
      </c>
      <c r="H18" s="112"/>
    </row>
    <row r="19" spans="1:8" ht="31.5" x14ac:dyDescent="0.25">
      <c r="A19" s="114"/>
      <c r="B19" s="101"/>
      <c r="C19" s="109"/>
      <c r="D19" s="109"/>
      <c r="E19" s="109"/>
      <c r="F19" s="109"/>
      <c r="G19" s="11" t="s">
        <v>47</v>
      </c>
      <c r="H19" s="12">
        <v>12</v>
      </c>
    </row>
    <row r="20" spans="1:8" ht="16.5" thickBot="1" x14ac:dyDescent="0.3">
      <c r="A20" s="114"/>
      <c r="B20" s="101"/>
      <c r="C20" s="109"/>
      <c r="D20" s="109"/>
      <c r="E20" s="109"/>
      <c r="F20" s="109"/>
      <c r="G20" s="11" t="s">
        <v>48</v>
      </c>
      <c r="H20" s="12">
        <v>8</v>
      </c>
    </row>
    <row r="21" spans="1:8" x14ac:dyDescent="0.25">
      <c r="A21" s="114"/>
      <c r="B21" s="101"/>
      <c r="C21" s="109"/>
      <c r="D21" s="109"/>
      <c r="E21" s="109"/>
      <c r="F21" s="109"/>
      <c r="G21" s="111" t="s">
        <v>57</v>
      </c>
      <c r="H21" s="112"/>
    </row>
    <row r="22" spans="1:8" ht="31.5" x14ac:dyDescent="0.25">
      <c r="A22" s="114"/>
      <c r="B22" s="101"/>
      <c r="C22" s="109"/>
      <c r="D22" s="109"/>
      <c r="E22" s="109"/>
      <c r="F22" s="109"/>
      <c r="G22" s="11" t="s">
        <v>58</v>
      </c>
      <c r="H22" s="12">
        <v>2</v>
      </c>
    </row>
    <row r="23" spans="1:8" x14ac:dyDescent="0.25">
      <c r="A23" s="114"/>
      <c r="B23" s="101"/>
      <c r="C23" s="109"/>
      <c r="D23" s="109"/>
      <c r="E23" s="109"/>
      <c r="F23" s="109"/>
      <c r="G23" s="11" t="s">
        <v>59</v>
      </c>
      <c r="H23" s="12">
        <v>2</v>
      </c>
    </row>
    <row r="24" spans="1:8" x14ac:dyDescent="0.25">
      <c r="A24" s="114"/>
      <c r="B24" s="101"/>
      <c r="C24" s="109"/>
      <c r="D24" s="109"/>
      <c r="E24" s="109"/>
      <c r="F24" s="109"/>
      <c r="G24" s="11" t="s">
        <v>60</v>
      </c>
      <c r="H24" s="12">
        <v>2</v>
      </c>
    </row>
    <row r="25" spans="1:8" x14ac:dyDescent="0.25">
      <c r="A25" s="114"/>
      <c r="B25" s="101"/>
      <c r="C25" s="109"/>
      <c r="D25" s="109"/>
      <c r="E25" s="109"/>
      <c r="F25" s="109"/>
      <c r="G25" s="11" t="s">
        <v>61</v>
      </c>
      <c r="H25" s="12">
        <v>4</v>
      </c>
    </row>
    <row r="26" spans="1:8" ht="31.5" x14ac:dyDescent="0.25">
      <c r="A26" s="114"/>
      <c r="B26" s="101"/>
      <c r="C26" s="109"/>
      <c r="D26" s="109"/>
      <c r="E26" s="109"/>
      <c r="F26" s="109"/>
      <c r="G26" s="11" t="s">
        <v>62</v>
      </c>
      <c r="H26" s="12">
        <v>4</v>
      </c>
    </row>
    <row r="27" spans="1:8" x14ac:dyDescent="0.25">
      <c r="A27" s="114"/>
      <c r="B27" s="101"/>
      <c r="C27" s="109"/>
      <c r="D27" s="109"/>
      <c r="E27" s="109"/>
      <c r="F27" s="109"/>
      <c r="G27" s="11" t="s">
        <v>63</v>
      </c>
      <c r="H27" s="12">
        <v>4</v>
      </c>
    </row>
    <row r="28" spans="1:8" ht="16.5" thickBot="1" x14ac:dyDescent="0.3">
      <c r="A28" s="114"/>
      <c r="B28" s="101"/>
      <c r="C28" s="110"/>
      <c r="D28" s="110"/>
      <c r="E28" s="110"/>
      <c r="F28" s="110"/>
      <c r="G28" s="103" t="s">
        <v>8</v>
      </c>
      <c r="H28" s="84">
        <f>SUM(H15:H17,H19:H20,H22:H27,)</f>
        <v>42</v>
      </c>
    </row>
    <row r="29" spans="1:8" ht="150" customHeight="1" thickBot="1" x14ac:dyDescent="0.3">
      <c r="A29" s="115"/>
      <c r="B29" s="102"/>
      <c r="C29" s="105" t="s">
        <v>80</v>
      </c>
      <c r="D29" s="106"/>
      <c r="E29" s="106"/>
      <c r="F29" s="107"/>
      <c r="G29" s="104"/>
      <c r="H29" s="85"/>
    </row>
    <row r="30" spans="1:8" x14ac:dyDescent="0.25">
      <c r="A30" s="113">
        <v>3</v>
      </c>
      <c r="B30" s="100" t="s">
        <v>73</v>
      </c>
      <c r="C30" s="108" t="s">
        <v>17</v>
      </c>
      <c r="D30" s="108" t="s">
        <v>18</v>
      </c>
      <c r="E30" s="108" t="s">
        <v>19</v>
      </c>
      <c r="F30" s="108" t="s">
        <v>20</v>
      </c>
      <c r="G30" s="111" t="s">
        <v>36</v>
      </c>
      <c r="H30" s="112"/>
    </row>
    <row r="31" spans="1:8" x14ac:dyDescent="0.25">
      <c r="A31" s="114"/>
      <c r="B31" s="101"/>
      <c r="C31" s="109"/>
      <c r="D31" s="109"/>
      <c r="E31" s="109"/>
      <c r="F31" s="109"/>
      <c r="G31" s="11" t="s">
        <v>37</v>
      </c>
      <c r="H31" s="12">
        <v>2</v>
      </c>
    </row>
    <row r="32" spans="1:8" ht="47.25" x14ac:dyDescent="0.25">
      <c r="A32" s="114"/>
      <c r="B32" s="101"/>
      <c r="C32" s="109"/>
      <c r="D32" s="109"/>
      <c r="E32" s="109"/>
      <c r="F32" s="109"/>
      <c r="G32" s="11" t="s">
        <v>39</v>
      </c>
      <c r="H32" s="12">
        <v>1</v>
      </c>
    </row>
    <row r="33" spans="1:8" ht="31.5" x14ac:dyDescent="0.25">
      <c r="A33" s="114"/>
      <c r="B33" s="101"/>
      <c r="C33" s="109"/>
      <c r="D33" s="109"/>
      <c r="E33" s="109"/>
      <c r="F33" s="109"/>
      <c r="G33" s="11" t="s">
        <v>40</v>
      </c>
      <c r="H33" s="12">
        <v>1</v>
      </c>
    </row>
    <row r="34" spans="1:8" ht="153" customHeight="1" thickBot="1" x14ac:dyDescent="0.3">
      <c r="A34" s="114"/>
      <c r="B34" s="101"/>
      <c r="C34" s="110"/>
      <c r="D34" s="110"/>
      <c r="E34" s="110"/>
      <c r="F34" s="110"/>
      <c r="G34" s="103" t="s">
        <v>8</v>
      </c>
      <c r="H34" s="84">
        <f>SUM(H31:H33,)</f>
        <v>4</v>
      </c>
    </row>
    <row r="35" spans="1:8" ht="150" customHeight="1" thickBot="1" x14ac:dyDescent="0.3">
      <c r="A35" s="115"/>
      <c r="B35" s="102"/>
      <c r="C35" s="105" t="s">
        <v>81</v>
      </c>
      <c r="D35" s="106"/>
      <c r="E35" s="106"/>
      <c r="F35" s="107"/>
      <c r="G35" s="104"/>
      <c r="H35" s="85"/>
    </row>
    <row r="36" spans="1:8" x14ac:dyDescent="0.25">
      <c r="A36" s="113">
        <v>4</v>
      </c>
      <c r="B36" s="100" t="s">
        <v>70</v>
      </c>
      <c r="C36" s="108" t="s">
        <v>21</v>
      </c>
      <c r="D36" s="108" t="s">
        <v>22</v>
      </c>
      <c r="E36" s="108" t="s">
        <v>23</v>
      </c>
      <c r="F36" s="108" t="s">
        <v>24</v>
      </c>
      <c r="G36" s="111" t="s">
        <v>36</v>
      </c>
      <c r="H36" s="112"/>
    </row>
    <row r="37" spans="1:8" ht="31.15" customHeight="1" thickBot="1" x14ac:dyDescent="0.3">
      <c r="A37" s="114"/>
      <c r="B37" s="101"/>
      <c r="C37" s="109"/>
      <c r="D37" s="109"/>
      <c r="E37" s="109"/>
      <c r="F37" s="109"/>
      <c r="G37" s="11" t="s">
        <v>43</v>
      </c>
      <c r="H37" s="12">
        <v>8</v>
      </c>
    </row>
    <row r="38" spans="1:8" x14ac:dyDescent="0.25">
      <c r="A38" s="114"/>
      <c r="B38" s="101"/>
      <c r="C38" s="109"/>
      <c r="D38" s="109"/>
      <c r="E38" s="109"/>
      <c r="F38" s="109"/>
      <c r="G38" s="111" t="s">
        <v>46</v>
      </c>
      <c r="H38" s="112"/>
    </row>
    <row r="39" spans="1:8" ht="16.5" thickBot="1" x14ac:dyDescent="0.3">
      <c r="A39" s="114"/>
      <c r="B39" s="101"/>
      <c r="C39" s="109"/>
      <c r="D39" s="109"/>
      <c r="E39" s="109"/>
      <c r="F39" s="109"/>
      <c r="G39" s="11" t="s">
        <v>49</v>
      </c>
      <c r="H39" s="12">
        <v>6</v>
      </c>
    </row>
    <row r="40" spans="1:8" x14ac:dyDescent="0.25">
      <c r="A40" s="114"/>
      <c r="B40" s="101"/>
      <c r="C40" s="109"/>
      <c r="D40" s="109"/>
      <c r="E40" s="109"/>
      <c r="F40" s="109"/>
      <c r="G40" s="111" t="s">
        <v>50</v>
      </c>
      <c r="H40" s="112"/>
    </row>
    <row r="41" spans="1:8" ht="31.5" x14ac:dyDescent="0.25">
      <c r="A41" s="114"/>
      <c r="B41" s="101"/>
      <c r="C41" s="109"/>
      <c r="D41" s="109"/>
      <c r="E41" s="109"/>
      <c r="F41" s="109"/>
      <c r="G41" s="11" t="s">
        <v>51</v>
      </c>
      <c r="H41" s="12">
        <v>4</v>
      </c>
    </row>
    <row r="42" spans="1:8" ht="47.25" x14ac:dyDescent="0.25">
      <c r="A42" s="114"/>
      <c r="B42" s="101"/>
      <c r="C42" s="109"/>
      <c r="D42" s="109"/>
      <c r="E42" s="109"/>
      <c r="F42" s="109"/>
      <c r="G42" s="11" t="s">
        <v>52</v>
      </c>
      <c r="H42" s="12">
        <v>5</v>
      </c>
    </row>
    <row r="43" spans="1:8" ht="16.5" thickBot="1" x14ac:dyDescent="0.3">
      <c r="A43" s="114"/>
      <c r="B43" s="101"/>
      <c r="C43" s="110"/>
      <c r="D43" s="110"/>
      <c r="E43" s="110"/>
      <c r="F43" s="110"/>
      <c r="G43" s="103" t="s">
        <v>8</v>
      </c>
      <c r="H43" s="84">
        <f>SUM(H37:H37,H39:H39,H41:H42,)</f>
        <v>23</v>
      </c>
    </row>
    <row r="44" spans="1:8" ht="150" customHeight="1" thickBot="1" x14ac:dyDescent="0.3">
      <c r="A44" s="115"/>
      <c r="B44" s="102"/>
      <c r="C44" s="105" t="s">
        <v>82</v>
      </c>
      <c r="D44" s="106"/>
      <c r="E44" s="106"/>
      <c r="F44" s="107"/>
      <c r="G44" s="104"/>
      <c r="H44" s="85"/>
    </row>
    <row r="45" spans="1:8" x14ac:dyDescent="0.25">
      <c r="A45" s="113">
        <v>5</v>
      </c>
      <c r="B45" s="100" t="s">
        <v>70</v>
      </c>
      <c r="C45" s="108" t="s">
        <v>92</v>
      </c>
      <c r="D45" s="108" t="s">
        <v>25</v>
      </c>
      <c r="E45" s="108" t="s">
        <v>26</v>
      </c>
      <c r="F45" s="108" t="s">
        <v>27</v>
      </c>
      <c r="G45" s="111" t="s">
        <v>36</v>
      </c>
      <c r="H45" s="112"/>
    </row>
    <row r="46" spans="1:8" ht="31.5" x14ac:dyDescent="0.25">
      <c r="A46" s="114"/>
      <c r="B46" s="101"/>
      <c r="C46" s="109"/>
      <c r="D46" s="109"/>
      <c r="E46" s="109"/>
      <c r="F46" s="109"/>
      <c r="G46" s="11" t="s">
        <v>42</v>
      </c>
      <c r="H46" s="12">
        <v>8</v>
      </c>
    </row>
    <row r="47" spans="1:8" ht="201" customHeight="1" thickBot="1" x14ac:dyDescent="0.3">
      <c r="A47" s="114"/>
      <c r="B47" s="101"/>
      <c r="C47" s="110"/>
      <c r="D47" s="110"/>
      <c r="E47" s="110"/>
      <c r="F47" s="110"/>
      <c r="G47" s="103" t="s">
        <v>8</v>
      </c>
      <c r="H47" s="84">
        <f>SUM(H46:H46,)</f>
        <v>8</v>
      </c>
    </row>
    <row r="48" spans="1:8" ht="150" customHeight="1" thickBot="1" x14ac:dyDescent="0.3">
      <c r="A48" s="115"/>
      <c r="B48" s="102"/>
      <c r="C48" s="105" t="s">
        <v>83</v>
      </c>
      <c r="D48" s="106"/>
      <c r="E48" s="106"/>
      <c r="F48" s="107"/>
      <c r="G48" s="104"/>
      <c r="H48" s="85"/>
    </row>
    <row r="49" spans="1:9" x14ac:dyDescent="0.25">
      <c r="A49" s="113">
        <v>6</v>
      </c>
      <c r="B49" s="100" t="s">
        <v>70</v>
      </c>
      <c r="C49" s="108" t="s">
        <v>28</v>
      </c>
      <c r="D49" s="108" t="s">
        <v>29</v>
      </c>
      <c r="E49" s="108" t="s">
        <v>30</v>
      </c>
      <c r="F49" s="108" t="s">
        <v>31</v>
      </c>
      <c r="G49" s="80" t="s">
        <v>50</v>
      </c>
      <c r="H49" s="81"/>
    </row>
    <row r="50" spans="1:9" ht="31.5" x14ac:dyDescent="0.25">
      <c r="A50" s="114"/>
      <c r="B50" s="101"/>
      <c r="C50" s="109"/>
      <c r="D50" s="109"/>
      <c r="E50" s="109"/>
      <c r="F50" s="109"/>
      <c r="G50" s="13" t="s">
        <v>51</v>
      </c>
      <c r="H50" s="14">
        <v>4</v>
      </c>
    </row>
    <row r="51" spans="1:9" ht="47.25" x14ac:dyDescent="0.25">
      <c r="A51" s="114"/>
      <c r="B51" s="101"/>
      <c r="C51" s="109"/>
      <c r="D51" s="109"/>
      <c r="E51" s="109"/>
      <c r="F51" s="109"/>
      <c r="G51" s="13" t="s">
        <v>52</v>
      </c>
      <c r="H51" s="14">
        <v>11</v>
      </c>
    </row>
    <row r="52" spans="1:9" ht="16.5" thickBot="1" x14ac:dyDescent="0.3">
      <c r="A52" s="114"/>
      <c r="B52" s="101"/>
      <c r="C52" s="110"/>
      <c r="D52" s="110"/>
      <c r="E52" s="110"/>
      <c r="F52" s="110"/>
      <c r="G52" s="103" t="s">
        <v>8</v>
      </c>
      <c r="H52" s="84">
        <f>SUM(H50:H51,)</f>
        <v>15</v>
      </c>
    </row>
    <row r="53" spans="1:9" ht="150" customHeight="1" thickBot="1" x14ac:dyDescent="0.3">
      <c r="A53" s="115"/>
      <c r="B53" s="102"/>
      <c r="C53" s="105" t="s">
        <v>84</v>
      </c>
      <c r="D53" s="106"/>
      <c r="E53" s="106"/>
      <c r="F53" s="107"/>
      <c r="G53" s="104"/>
      <c r="H53" s="85"/>
    </row>
    <row r="54" spans="1:9" x14ac:dyDescent="0.25">
      <c r="A54" s="113">
        <v>7</v>
      </c>
      <c r="B54" s="100" t="s">
        <v>71</v>
      </c>
      <c r="C54" s="108" t="s">
        <v>32</v>
      </c>
      <c r="D54" s="108" t="s">
        <v>33</v>
      </c>
      <c r="E54" s="108" t="s">
        <v>34</v>
      </c>
      <c r="F54" s="108" t="s">
        <v>35</v>
      </c>
      <c r="G54" s="80" t="s">
        <v>53</v>
      </c>
      <c r="H54" s="81"/>
    </row>
    <row r="55" spans="1:9" x14ac:dyDescent="0.25">
      <c r="A55" s="114"/>
      <c r="B55" s="101"/>
      <c r="C55" s="109"/>
      <c r="D55" s="109"/>
      <c r="E55" s="109"/>
      <c r="F55" s="109"/>
      <c r="G55" s="11" t="s">
        <v>54</v>
      </c>
      <c r="H55" s="12">
        <v>20</v>
      </c>
    </row>
    <row r="56" spans="1:9" ht="31.5" x14ac:dyDescent="0.25">
      <c r="A56" s="114"/>
      <c r="B56" s="101"/>
      <c r="C56" s="109"/>
      <c r="D56" s="109"/>
      <c r="E56" s="109"/>
      <c r="F56" s="109"/>
      <c r="G56" s="11" t="s">
        <v>55</v>
      </c>
      <c r="H56" s="12">
        <v>10</v>
      </c>
    </row>
    <row r="57" spans="1:9" ht="31.5" x14ac:dyDescent="0.25">
      <c r="A57" s="114"/>
      <c r="B57" s="101"/>
      <c r="C57" s="109"/>
      <c r="D57" s="109"/>
      <c r="E57" s="109"/>
      <c r="F57" s="109"/>
      <c r="G57" s="11" t="s">
        <v>56</v>
      </c>
      <c r="H57" s="12">
        <v>18</v>
      </c>
    </row>
    <row r="58" spans="1:9" ht="16.5" thickBot="1" x14ac:dyDescent="0.3">
      <c r="A58" s="114"/>
      <c r="B58" s="101"/>
      <c r="C58" s="110"/>
      <c r="D58" s="110"/>
      <c r="E58" s="110"/>
      <c r="F58" s="110"/>
      <c r="G58" s="103" t="s">
        <v>8</v>
      </c>
      <c r="H58" s="84">
        <f>SUM(H55:H57,)</f>
        <v>48</v>
      </c>
    </row>
    <row r="59" spans="1:9" ht="150" customHeight="1" thickBot="1" x14ac:dyDescent="0.3">
      <c r="A59" s="115"/>
      <c r="B59" s="102"/>
      <c r="C59" s="105" t="s">
        <v>85</v>
      </c>
      <c r="D59" s="106"/>
      <c r="E59" s="106"/>
      <c r="F59" s="107"/>
      <c r="G59" s="104"/>
      <c r="H59" s="85"/>
    </row>
    <row r="60" spans="1:9" x14ac:dyDescent="0.25">
      <c r="A60" s="71" t="s">
        <v>72</v>
      </c>
      <c r="B60" s="74" t="s">
        <v>73</v>
      </c>
      <c r="C60" s="77"/>
      <c r="D60" s="77"/>
      <c r="E60" s="77"/>
      <c r="F60" s="77"/>
      <c r="G60" s="80" t="s">
        <v>64</v>
      </c>
      <c r="H60" s="81"/>
    </row>
    <row r="61" spans="1:9" ht="31.5" x14ac:dyDescent="0.25">
      <c r="A61" s="72"/>
      <c r="B61" s="75"/>
      <c r="C61" s="78"/>
      <c r="D61" s="78"/>
      <c r="E61" s="78"/>
      <c r="F61" s="78"/>
      <c r="G61" s="13" t="s">
        <v>65</v>
      </c>
      <c r="H61" s="14">
        <v>32</v>
      </c>
    </row>
    <row r="62" spans="1:9" ht="16.5" thickBot="1" x14ac:dyDescent="0.3">
      <c r="A62" s="72"/>
      <c r="B62" s="75"/>
      <c r="C62" s="79"/>
      <c r="D62" s="79"/>
      <c r="E62" s="79"/>
      <c r="F62" s="79"/>
      <c r="G62" s="82" t="s">
        <v>8</v>
      </c>
      <c r="H62" s="84">
        <f>SUM(H61:H61)</f>
        <v>32</v>
      </c>
    </row>
    <row r="63" spans="1:9" ht="150" customHeight="1" thickBot="1" x14ac:dyDescent="0.3">
      <c r="A63" s="73"/>
      <c r="B63" s="76"/>
      <c r="C63" s="69" t="s">
        <v>86</v>
      </c>
      <c r="D63" s="69"/>
      <c r="E63" s="69"/>
      <c r="F63" s="70"/>
      <c r="G63" s="83"/>
      <c r="H63" s="85"/>
      <c r="I63" s="5"/>
    </row>
    <row r="64" spans="1:9" x14ac:dyDescent="0.25">
      <c r="A64" s="71" t="s">
        <v>75</v>
      </c>
      <c r="B64" s="74" t="s">
        <v>74</v>
      </c>
      <c r="C64" s="77"/>
      <c r="D64" s="77"/>
      <c r="E64" s="77"/>
      <c r="F64" s="77"/>
      <c r="G64" s="80" t="s">
        <v>66</v>
      </c>
      <c r="H64" s="81"/>
    </row>
    <row r="65" spans="1:8" ht="31.5" x14ac:dyDescent="0.25">
      <c r="A65" s="72"/>
      <c r="B65" s="75"/>
      <c r="C65" s="78"/>
      <c r="D65" s="78"/>
      <c r="E65" s="78"/>
      <c r="F65" s="78"/>
      <c r="G65" s="11" t="s">
        <v>67</v>
      </c>
      <c r="H65" s="12">
        <v>8</v>
      </c>
    </row>
    <row r="66" spans="1:8" x14ac:dyDescent="0.25">
      <c r="A66" s="72"/>
      <c r="B66" s="75"/>
      <c r="C66" s="78"/>
      <c r="D66" s="78"/>
      <c r="E66" s="78"/>
      <c r="F66" s="78"/>
      <c r="G66" s="11" t="s">
        <v>68</v>
      </c>
      <c r="H66" s="12">
        <v>10</v>
      </c>
    </row>
    <row r="67" spans="1:8" ht="31.5" x14ac:dyDescent="0.25">
      <c r="A67" s="72"/>
      <c r="B67" s="75"/>
      <c r="C67" s="78"/>
      <c r="D67" s="78"/>
      <c r="E67" s="78"/>
      <c r="F67" s="78"/>
      <c r="G67" s="11" t="s">
        <v>69</v>
      </c>
      <c r="H67" s="12">
        <v>6</v>
      </c>
    </row>
    <row r="68" spans="1:8" ht="16.5" thickBot="1" x14ac:dyDescent="0.3">
      <c r="A68" s="72"/>
      <c r="B68" s="75"/>
      <c r="C68" s="79"/>
      <c r="D68" s="79"/>
      <c r="E68" s="79"/>
      <c r="F68" s="79"/>
      <c r="G68" s="82" t="s">
        <v>8</v>
      </c>
      <c r="H68" s="84">
        <f>SUM(H65:H67,)</f>
        <v>24</v>
      </c>
    </row>
    <row r="69" spans="1:8" ht="150" customHeight="1" thickBot="1" x14ac:dyDescent="0.3">
      <c r="A69" s="73"/>
      <c r="B69" s="76"/>
      <c r="C69" s="69" t="s">
        <v>87</v>
      </c>
      <c r="D69" s="69"/>
      <c r="E69" s="69"/>
      <c r="F69" s="70"/>
      <c r="G69" s="83"/>
      <c r="H69" s="85"/>
    </row>
    <row r="70" spans="1:8" ht="16.5" thickBot="1" x14ac:dyDescent="0.3">
      <c r="A70" s="91" t="s">
        <v>78</v>
      </c>
      <c r="B70" s="92"/>
      <c r="C70" s="92"/>
      <c r="D70" s="92"/>
      <c r="E70" s="93"/>
      <c r="F70" s="94">
        <f>H58+H52+H47+H43+H34+H28+H12+H68+H62</f>
        <v>266</v>
      </c>
      <c r="G70" s="95"/>
      <c r="H70" s="96"/>
    </row>
    <row r="71" spans="1:8" ht="249.95" customHeight="1" thickBot="1" x14ac:dyDescent="0.3">
      <c r="A71" s="86" t="s">
        <v>9</v>
      </c>
      <c r="B71" s="87"/>
      <c r="C71" s="97" t="s">
        <v>88</v>
      </c>
      <c r="D71" s="98"/>
      <c r="E71" s="98"/>
      <c r="F71" s="99"/>
      <c r="G71" s="15" t="s">
        <v>90</v>
      </c>
      <c r="H71" s="16" t="s">
        <v>76</v>
      </c>
    </row>
    <row r="72" spans="1:8" ht="249.95" customHeight="1" thickBot="1" x14ac:dyDescent="0.3">
      <c r="A72" s="86" t="s">
        <v>9</v>
      </c>
      <c r="B72" s="87"/>
      <c r="C72" s="88" t="s">
        <v>89</v>
      </c>
      <c r="D72" s="89"/>
      <c r="E72" s="89"/>
      <c r="F72" s="90"/>
      <c r="G72" s="15" t="s">
        <v>91</v>
      </c>
      <c r="H72" s="16" t="s">
        <v>77</v>
      </c>
    </row>
  </sheetData>
  <sheetProtection algorithmName="SHA-512" hashValue="I/9HcGimSp0N2GE5/b/C7JqH0d8NG/pzRxFal3Sz6No2AFjq76V1BIRaObR6ImrDHKLHa1+4UaG0qMos3Fy4zQ==" saltValue="hC4QwzfEFg+sRKhCU+eBqw==" spinCount="100000" sheet="1" formatCells="0" formatColumns="0" formatRows="0" insertColumns="0" insertRows="0" insertHyperlinks="0" sort="0" autoFilter="0"/>
  <autoFilter ref="A1:H408" xr:uid="{00000000-0009-0000-0000-000000000000}"/>
  <mergeCells count="101">
    <mergeCell ref="A49:A53"/>
    <mergeCell ref="A54:A59"/>
    <mergeCell ref="A2:A13"/>
    <mergeCell ref="A14:A29"/>
    <mergeCell ref="A30:A35"/>
    <mergeCell ref="A36:A44"/>
    <mergeCell ref="A45:A48"/>
    <mergeCell ref="B2:B13"/>
    <mergeCell ref="G2:H2"/>
    <mergeCell ref="G10:H10"/>
    <mergeCell ref="G12:G13"/>
    <mergeCell ref="H12:H13"/>
    <mergeCell ref="C13:F13"/>
    <mergeCell ref="C2:C12"/>
    <mergeCell ref="D2:D12"/>
    <mergeCell ref="E2:E12"/>
    <mergeCell ref="F2:F12"/>
    <mergeCell ref="B14:B29"/>
    <mergeCell ref="G14:H14"/>
    <mergeCell ref="G18:H18"/>
    <mergeCell ref="G21:H21"/>
    <mergeCell ref="G28:G29"/>
    <mergeCell ref="H28:H29"/>
    <mergeCell ref="C29:F29"/>
    <mergeCell ref="C14:C28"/>
    <mergeCell ref="D14:D28"/>
    <mergeCell ref="E14:E28"/>
    <mergeCell ref="F14:F28"/>
    <mergeCell ref="B30:B35"/>
    <mergeCell ref="G30:H30"/>
    <mergeCell ref="G34:G35"/>
    <mergeCell ref="H34:H35"/>
    <mergeCell ref="C35:F35"/>
    <mergeCell ref="C30:C34"/>
    <mergeCell ref="D30:D34"/>
    <mergeCell ref="F30:F34"/>
    <mergeCell ref="E30:E34"/>
    <mergeCell ref="B36:B44"/>
    <mergeCell ref="G36:H36"/>
    <mergeCell ref="G38:H38"/>
    <mergeCell ref="G40:H40"/>
    <mergeCell ref="G43:G44"/>
    <mergeCell ref="H43:H44"/>
    <mergeCell ref="C44:F44"/>
    <mergeCell ref="C36:C43"/>
    <mergeCell ref="D36:D43"/>
    <mergeCell ref="E36:E43"/>
    <mergeCell ref="F36:F43"/>
    <mergeCell ref="B45:B48"/>
    <mergeCell ref="G45:H45"/>
    <mergeCell ref="G47:G48"/>
    <mergeCell ref="H47:H48"/>
    <mergeCell ref="C48:F48"/>
    <mergeCell ref="C45:C47"/>
    <mergeCell ref="D45:D47"/>
    <mergeCell ref="E45:E47"/>
    <mergeCell ref="F45:F47"/>
    <mergeCell ref="B49:B53"/>
    <mergeCell ref="G49:H49"/>
    <mergeCell ref="G52:G53"/>
    <mergeCell ref="H52:H53"/>
    <mergeCell ref="C53:F53"/>
    <mergeCell ref="C49:C52"/>
    <mergeCell ref="D49:D52"/>
    <mergeCell ref="E49:E52"/>
    <mergeCell ref="F49:F52"/>
    <mergeCell ref="A72:B72"/>
    <mergeCell ref="C72:F72"/>
    <mergeCell ref="A70:E70"/>
    <mergeCell ref="F70:H70"/>
    <mergeCell ref="A71:B71"/>
    <mergeCell ref="C71:F71"/>
    <mergeCell ref="B54:B59"/>
    <mergeCell ref="G54:H54"/>
    <mergeCell ref="G58:G59"/>
    <mergeCell ref="H58:H59"/>
    <mergeCell ref="C59:F59"/>
    <mergeCell ref="C54:C58"/>
    <mergeCell ref="D54:D58"/>
    <mergeCell ref="E54:E58"/>
    <mergeCell ref="F54:F58"/>
    <mergeCell ref="A60:A63"/>
    <mergeCell ref="B60:B63"/>
    <mergeCell ref="C60:C62"/>
    <mergeCell ref="D60:D62"/>
    <mergeCell ref="E60:E62"/>
    <mergeCell ref="F60:F62"/>
    <mergeCell ref="G60:H60"/>
    <mergeCell ref="G62:G63"/>
    <mergeCell ref="H62:H63"/>
    <mergeCell ref="C63:F63"/>
    <mergeCell ref="A64:A69"/>
    <mergeCell ref="B64:B69"/>
    <mergeCell ref="C64:C68"/>
    <mergeCell ref="D64:D68"/>
    <mergeCell ref="E64:E68"/>
    <mergeCell ref="F64:F68"/>
    <mergeCell ref="G64:H64"/>
    <mergeCell ref="G68:G69"/>
    <mergeCell ref="H68:H69"/>
    <mergeCell ref="C69:F6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CFFEB-CE2D-4FAB-85D0-6211D328A9CE}">
  <dimension ref="A1:H336"/>
  <sheetViews>
    <sheetView tabSelected="1" zoomScale="85" zoomScaleNormal="85" workbookViewId="0">
      <selection activeCell="D2" sqref="D2:D22"/>
    </sheetView>
  </sheetViews>
  <sheetFormatPr defaultColWidth="9.140625" defaultRowHeight="16.5" x14ac:dyDescent="0.25"/>
  <cols>
    <col min="1" max="1" width="12" style="3" customWidth="1"/>
    <col min="2" max="2" width="28.7109375" style="4" customWidth="1"/>
    <col min="3" max="3" width="23" style="3" customWidth="1"/>
    <col min="4" max="4" width="28.7109375" style="3" customWidth="1"/>
    <col min="5" max="5" width="24.42578125" style="3" customWidth="1"/>
    <col min="6" max="6" width="28" style="3" customWidth="1"/>
    <col min="7" max="7" width="31.28515625" style="17" customWidth="1"/>
    <col min="8" max="8" width="23.140625" style="17" customWidth="1"/>
    <col min="9" max="16384" width="9.140625" style="2"/>
  </cols>
  <sheetData>
    <row r="1" spans="1:8" s="1" customFormat="1" ht="50.25" thickBot="1" x14ac:dyDescent="0.3">
      <c r="A1" s="39" t="s">
        <v>0</v>
      </c>
      <c r="B1" s="38" t="s">
        <v>1</v>
      </c>
      <c r="C1" s="37" t="s">
        <v>2</v>
      </c>
      <c r="D1" s="37" t="s">
        <v>3</v>
      </c>
      <c r="E1" s="37" t="s">
        <v>4</v>
      </c>
      <c r="F1" s="37" t="s">
        <v>5</v>
      </c>
      <c r="G1" s="36" t="s">
        <v>6</v>
      </c>
      <c r="H1" s="35" t="s">
        <v>7</v>
      </c>
    </row>
    <row r="2" spans="1:8" x14ac:dyDescent="0.25">
      <c r="A2" s="129">
        <v>1</v>
      </c>
      <c r="B2" s="132" t="s">
        <v>157</v>
      </c>
      <c r="C2" s="120" t="s">
        <v>256</v>
      </c>
      <c r="D2" s="120" t="s">
        <v>255</v>
      </c>
      <c r="E2" s="120" t="s">
        <v>254</v>
      </c>
      <c r="F2" s="120" t="s">
        <v>253</v>
      </c>
      <c r="G2" s="123" t="s">
        <v>135</v>
      </c>
      <c r="H2" s="124"/>
    </row>
    <row r="3" spans="1:8" ht="33" x14ac:dyDescent="0.25">
      <c r="A3" s="130"/>
      <c r="B3" s="133"/>
      <c r="C3" s="121"/>
      <c r="D3" s="121"/>
      <c r="E3" s="121"/>
      <c r="F3" s="121"/>
      <c r="G3" s="22" t="s">
        <v>134</v>
      </c>
      <c r="H3" s="21">
        <v>4</v>
      </c>
    </row>
    <row r="4" spans="1:8" x14ac:dyDescent="0.25">
      <c r="A4" s="130"/>
      <c r="B4" s="133"/>
      <c r="C4" s="121"/>
      <c r="D4" s="121"/>
      <c r="E4" s="121"/>
      <c r="F4" s="121"/>
      <c r="G4" s="22" t="s">
        <v>133</v>
      </c>
      <c r="H4" s="21">
        <v>1</v>
      </c>
    </row>
    <row r="5" spans="1:8" ht="33.75" thickBot="1" x14ac:dyDescent="0.3">
      <c r="A5" s="130"/>
      <c r="B5" s="133"/>
      <c r="C5" s="121"/>
      <c r="D5" s="121"/>
      <c r="E5" s="121"/>
      <c r="F5" s="121"/>
      <c r="G5" s="22" t="s">
        <v>132</v>
      </c>
      <c r="H5" s="21">
        <v>1</v>
      </c>
    </row>
    <row r="6" spans="1:8" ht="24.6" customHeight="1" x14ac:dyDescent="0.25">
      <c r="A6" s="130"/>
      <c r="B6" s="133"/>
      <c r="C6" s="121"/>
      <c r="D6" s="121"/>
      <c r="E6" s="121"/>
      <c r="F6" s="121"/>
      <c r="G6" s="123" t="s">
        <v>152</v>
      </c>
      <c r="H6" s="124"/>
    </row>
    <row r="7" spans="1:8" ht="66" x14ac:dyDescent="0.25">
      <c r="A7" s="130"/>
      <c r="B7" s="133"/>
      <c r="C7" s="121"/>
      <c r="D7" s="121"/>
      <c r="E7" s="121"/>
      <c r="F7" s="121"/>
      <c r="G7" s="22" t="s">
        <v>151</v>
      </c>
      <c r="H7" s="21">
        <v>2</v>
      </c>
    </row>
    <row r="8" spans="1:8" x14ac:dyDescent="0.25">
      <c r="A8" s="130"/>
      <c r="B8" s="133"/>
      <c r="C8" s="121"/>
      <c r="D8" s="121"/>
      <c r="E8" s="121"/>
      <c r="F8" s="121"/>
      <c r="G8" s="22" t="s">
        <v>150</v>
      </c>
      <c r="H8" s="21">
        <v>2</v>
      </c>
    </row>
    <row r="9" spans="1:8" x14ac:dyDescent="0.25">
      <c r="A9" s="130"/>
      <c r="B9" s="133"/>
      <c r="C9" s="121"/>
      <c r="D9" s="121"/>
      <c r="E9" s="121"/>
      <c r="F9" s="121"/>
      <c r="G9" s="22" t="s">
        <v>149</v>
      </c>
      <c r="H9" s="21">
        <v>6</v>
      </c>
    </row>
    <row r="10" spans="1:8" x14ac:dyDescent="0.25">
      <c r="A10" s="130"/>
      <c r="B10" s="133"/>
      <c r="C10" s="121"/>
      <c r="D10" s="121"/>
      <c r="E10" s="121"/>
      <c r="F10" s="121"/>
      <c r="G10" s="22" t="s">
        <v>148</v>
      </c>
      <c r="H10" s="21">
        <v>4</v>
      </c>
    </row>
    <row r="11" spans="1:8" ht="17.25" thickBot="1" x14ac:dyDescent="0.3">
      <c r="A11" s="130"/>
      <c r="B11" s="133"/>
      <c r="C11" s="121"/>
      <c r="D11" s="121"/>
      <c r="E11" s="121"/>
      <c r="F11" s="121"/>
      <c r="G11" s="22" t="s">
        <v>147</v>
      </c>
      <c r="H11" s="21">
        <v>5</v>
      </c>
    </row>
    <row r="12" spans="1:8" x14ac:dyDescent="0.25">
      <c r="A12" s="130"/>
      <c r="B12" s="133"/>
      <c r="C12" s="121"/>
      <c r="D12" s="121"/>
      <c r="E12" s="121"/>
      <c r="F12" s="121"/>
      <c r="G12" s="123" t="s">
        <v>131</v>
      </c>
      <c r="H12" s="124"/>
    </row>
    <row r="13" spans="1:8" ht="49.5" x14ac:dyDescent="0.25">
      <c r="A13" s="130"/>
      <c r="B13" s="133"/>
      <c r="C13" s="121"/>
      <c r="D13" s="121"/>
      <c r="E13" s="121"/>
      <c r="F13" s="121"/>
      <c r="G13" s="24" t="s">
        <v>130</v>
      </c>
      <c r="H13" s="21">
        <v>1</v>
      </c>
    </row>
    <row r="14" spans="1:8" x14ac:dyDescent="0.25">
      <c r="A14" s="130"/>
      <c r="B14" s="133"/>
      <c r="C14" s="121"/>
      <c r="D14" s="121"/>
      <c r="E14" s="121"/>
      <c r="F14" s="121"/>
      <c r="G14" s="23" t="s">
        <v>195</v>
      </c>
      <c r="H14" s="21">
        <v>6</v>
      </c>
    </row>
    <row r="15" spans="1:8" x14ac:dyDescent="0.25">
      <c r="A15" s="130"/>
      <c r="B15" s="133"/>
      <c r="C15" s="121"/>
      <c r="D15" s="121"/>
      <c r="E15" s="121"/>
      <c r="F15" s="121"/>
      <c r="G15" s="23" t="s">
        <v>127</v>
      </c>
      <c r="H15" s="21">
        <v>1</v>
      </c>
    </row>
    <row r="16" spans="1:8" ht="50.25" thickBot="1" x14ac:dyDescent="0.3">
      <c r="A16" s="130"/>
      <c r="B16" s="133"/>
      <c r="C16" s="121"/>
      <c r="D16" s="121"/>
      <c r="E16" s="121"/>
      <c r="F16" s="121"/>
      <c r="G16" s="25" t="s">
        <v>201</v>
      </c>
      <c r="H16" s="21">
        <v>2</v>
      </c>
    </row>
    <row r="17" spans="1:8" x14ac:dyDescent="0.25">
      <c r="A17" s="130"/>
      <c r="B17" s="133"/>
      <c r="C17" s="121"/>
      <c r="D17" s="121"/>
      <c r="E17" s="121"/>
      <c r="F17" s="121"/>
      <c r="G17" s="123" t="s">
        <v>125</v>
      </c>
      <c r="H17" s="124"/>
    </row>
    <row r="18" spans="1:8" ht="49.5" x14ac:dyDescent="0.25">
      <c r="A18" s="130"/>
      <c r="B18" s="133"/>
      <c r="C18" s="121"/>
      <c r="D18" s="121"/>
      <c r="E18" s="121"/>
      <c r="F18" s="121"/>
      <c r="G18" s="24" t="s">
        <v>124</v>
      </c>
      <c r="H18" s="21">
        <v>1</v>
      </c>
    </row>
    <row r="19" spans="1:8" x14ac:dyDescent="0.25">
      <c r="A19" s="130"/>
      <c r="B19" s="133"/>
      <c r="C19" s="121"/>
      <c r="D19" s="121"/>
      <c r="E19" s="121"/>
      <c r="F19" s="121"/>
      <c r="G19" s="23" t="s">
        <v>123</v>
      </c>
      <c r="H19" s="21">
        <v>1</v>
      </c>
    </row>
    <row r="20" spans="1:8" ht="33" x14ac:dyDescent="0.25">
      <c r="A20" s="130"/>
      <c r="B20" s="133"/>
      <c r="C20" s="121"/>
      <c r="D20" s="121"/>
      <c r="E20" s="121"/>
      <c r="F20" s="121"/>
      <c r="G20" s="23" t="s">
        <v>122</v>
      </c>
      <c r="H20" s="21">
        <v>1</v>
      </c>
    </row>
    <row r="21" spans="1:8" ht="33" x14ac:dyDescent="0.25">
      <c r="A21" s="130"/>
      <c r="B21" s="133"/>
      <c r="C21" s="121"/>
      <c r="D21" s="121"/>
      <c r="E21" s="121"/>
      <c r="F21" s="121"/>
      <c r="G21" s="34" t="s">
        <v>121</v>
      </c>
      <c r="H21" s="21">
        <v>2</v>
      </c>
    </row>
    <row r="22" spans="1:8" thickBot="1" x14ac:dyDescent="0.3">
      <c r="A22" s="130"/>
      <c r="B22" s="133"/>
      <c r="C22" s="122"/>
      <c r="D22" s="122"/>
      <c r="E22" s="122"/>
      <c r="F22" s="122"/>
      <c r="G22" s="125" t="s">
        <v>8</v>
      </c>
      <c r="H22" s="127">
        <f>SUM(H3:H5,H7:H11,H13:H21,)</f>
        <v>40</v>
      </c>
    </row>
    <row r="23" spans="1:8" ht="99.75" customHeight="1" thickBot="1" x14ac:dyDescent="0.3">
      <c r="A23" s="131"/>
      <c r="B23" s="134"/>
      <c r="C23" s="117" t="s">
        <v>252</v>
      </c>
      <c r="D23" s="118"/>
      <c r="E23" s="118"/>
      <c r="F23" s="119"/>
      <c r="G23" s="126"/>
      <c r="H23" s="128"/>
    </row>
    <row r="24" spans="1:8" x14ac:dyDescent="0.25">
      <c r="A24" s="129">
        <v>2</v>
      </c>
      <c r="B24" s="132" t="s">
        <v>157</v>
      </c>
      <c r="C24" s="120" t="s">
        <v>251</v>
      </c>
      <c r="D24" s="120" t="s">
        <v>250</v>
      </c>
      <c r="E24" s="120" t="s">
        <v>249</v>
      </c>
      <c r="F24" s="120" t="s">
        <v>248</v>
      </c>
      <c r="G24" s="123" t="s">
        <v>135</v>
      </c>
      <c r="H24" s="124"/>
    </row>
    <row r="25" spans="1:8" ht="33" x14ac:dyDescent="0.25">
      <c r="A25" s="130"/>
      <c r="B25" s="133"/>
      <c r="C25" s="121"/>
      <c r="D25" s="121"/>
      <c r="E25" s="121"/>
      <c r="F25" s="121"/>
      <c r="G25" s="22" t="s">
        <v>134</v>
      </c>
      <c r="H25" s="21">
        <v>4</v>
      </c>
    </row>
    <row r="26" spans="1:8" x14ac:dyDescent="0.25">
      <c r="A26" s="130"/>
      <c r="B26" s="133"/>
      <c r="C26" s="121"/>
      <c r="D26" s="121"/>
      <c r="E26" s="121"/>
      <c r="F26" s="121"/>
      <c r="G26" s="22" t="s">
        <v>133</v>
      </c>
      <c r="H26" s="21">
        <v>1</v>
      </c>
    </row>
    <row r="27" spans="1:8" ht="33.75" thickBot="1" x14ac:dyDescent="0.3">
      <c r="A27" s="130"/>
      <c r="B27" s="133"/>
      <c r="C27" s="121"/>
      <c r="D27" s="121"/>
      <c r="E27" s="121"/>
      <c r="F27" s="121"/>
      <c r="G27" s="32" t="s">
        <v>132</v>
      </c>
      <c r="H27" s="31">
        <v>1</v>
      </c>
    </row>
    <row r="28" spans="1:8" x14ac:dyDescent="0.25">
      <c r="A28" s="130"/>
      <c r="B28" s="133"/>
      <c r="C28" s="121"/>
      <c r="D28" s="121"/>
      <c r="E28" s="121"/>
      <c r="F28" s="121"/>
      <c r="G28" s="123" t="s">
        <v>247</v>
      </c>
      <c r="H28" s="124"/>
    </row>
    <row r="29" spans="1:8" ht="33" x14ac:dyDescent="0.25">
      <c r="A29" s="130"/>
      <c r="B29" s="133"/>
      <c r="C29" s="121"/>
      <c r="D29" s="121"/>
      <c r="E29" s="121"/>
      <c r="F29" s="121"/>
      <c r="G29" s="33" t="s">
        <v>246</v>
      </c>
      <c r="H29" s="29">
        <v>70</v>
      </c>
    </row>
    <row r="30" spans="1:8" ht="33.75" thickBot="1" x14ac:dyDescent="0.3">
      <c r="A30" s="130"/>
      <c r="B30" s="133"/>
      <c r="C30" s="121"/>
      <c r="D30" s="121"/>
      <c r="E30" s="121"/>
      <c r="F30" s="121"/>
      <c r="G30" s="30" t="s">
        <v>245</v>
      </c>
      <c r="H30" s="21">
        <v>64</v>
      </c>
    </row>
    <row r="31" spans="1:8" x14ac:dyDescent="0.25">
      <c r="A31" s="130"/>
      <c r="B31" s="133"/>
      <c r="C31" s="121"/>
      <c r="D31" s="121"/>
      <c r="E31" s="121"/>
      <c r="F31" s="121"/>
      <c r="G31" s="123" t="s">
        <v>109</v>
      </c>
      <c r="H31" s="124"/>
    </row>
    <row r="32" spans="1:8" ht="33" x14ac:dyDescent="0.25">
      <c r="A32" s="130"/>
      <c r="B32" s="133"/>
      <c r="C32" s="121"/>
      <c r="D32" s="121"/>
      <c r="E32" s="121"/>
      <c r="F32" s="121"/>
      <c r="G32" s="22" t="s">
        <v>108</v>
      </c>
      <c r="H32" s="21">
        <v>2</v>
      </c>
    </row>
    <row r="33" spans="1:8" ht="33" x14ac:dyDescent="0.25">
      <c r="A33" s="130"/>
      <c r="B33" s="133"/>
      <c r="C33" s="121"/>
      <c r="D33" s="121"/>
      <c r="E33" s="121"/>
      <c r="F33" s="121"/>
      <c r="G33" s="22" t="s">
        <v>107</v>
      </c>
      <c r="H33" s="21">
        <v>1</v>
      </c>
    </row>
    <row r="34" spans="1:8" ht="66" x14ac:dyDescent="0.25">
      <c r="A34" s="130"/>
      <c r="B34" s="133"/>
      <c r="C34" s="121"/>
      <c r="D34" s="121"/>
      <c r="E34" s="121"/>
      <c r="F34" s="121"/>
      <c r="G34" s="22" t="s">
        <v>106</v>
      </c>
      <c r="H34" s="21">
        <v>2</v>
      </c>
    </row>
    <row r="35" spans="1:8" ht="66" x14ac:dyDescent="0.25">
      <c r="A35" s="130"/>
      <c r="B35" s="133"/>
      <c r="C35" s="121"/>
      <c r="D35" s="121"/>
      <c r="E35" s="121"/>
      <c r="F35" s="121"/>
      <c r="G35" s="22" t="s">
        <v>105</v>
      </c>
      <c r="H35" s="21">
        <v>1</v>
      </c>
    </row>
    <row r="36" spans="1:8" ht="33" x14ac:dyDescent="0.25">
      <c r="A36" s="130"/>
      <c r="B36" s="133"/>
      <c r="C36" s="121"/>
      <c r="D36" s="121"/>
      <c r="E36" s="121"/>
      <c r="F36" s="121"/>
      <c r="G36" s="22" t="s">
        <v>104</v>
      </c>
      <c r="H36" s="21">
        <v>4</v>
      </c>
    </row>
    <row r="37" spans="1:8" ht="49.5" x14ac:dyDescent="0.25">
      <c r="A37" s="130"/>
      <c r="B37" s="133"/>
      <c r="C37" s="121"/>
      <c r="D37" s="121"/>
      <c r="E37" s="121"/>
      <c r="F37" s="121"/>
      <c r="G37" s="22" t="s">
        <v>103</v>
      </c>
      <c r="H37" s="21">
        <v>1</v>
      </c>
    </row>
    <row r="38" spans="1:8" ht="66.75" thickBot="1" x14ac:dyDescent="0.3">
      <c r="A38" s="130"/>
      <c r="B38" s="133"/>
      <c r="C38" s="121"/>
      <c r="D38" s="121"/>
      <c r="E38" s="121"/>
      <c r="F38" s="121"/>
      <c r="G38" s="22" t="s">
        <v>102</v>
      </c>
      <c r="H38" s="21">
        <v>2</v>
      </c>
    </row>
    <row r="39" spans="1:8" x14ac:dyDescent="0.25">
      <c r="A39" s="130"/>
      <c r="B39" s="133"/>
      <c r="C39" s="121"/>
      <c r="D39" s="121"/>
      <c r="E39" s="121"/>
      <c r="F39" s="121"/>
      <c r="G39" s="123" t="s">
        <v>152</v>
      </c>
      <c r="H39" s="124"/>
    </row>
    <row r="40" spans="1:8" ht="66" x14ac:dyDescent="0.25">
      <c r="A40" s="130"/>
      <c r="B40" s="133"/>
      <c r="C40" s="121"/>
      <c r="D40" s="121"/>
      <c r="E40" s="121"/>
      <c r="F40" s="121"/>
      <c r="G40" s="22" t="s">
        <v>151</v>
      </c>
      <c r="H40" s="21">
        <v>2</v>
      </c>
    </row>
    <row r="41" spans="1:8" x14ac:dyDescent="0.25">
      <c r="A41" s="130"/>
      <c r="B41" s="133"/>
      <c r="C41" s="121"/>
      <c r="D41" s="121"/>
      <c r="E41" s="121"/>
      <c r="F41" s="121"/>
      <c r="G41" s="22" t="s">
        <v>150</v>
      </c>
      <c r="H41" s="21">
        <v>2</v>
      </c>
    </row>
    <row r="42" spans="1:8" x14ac:dyDescent="0.25">
      <c r="A42" s="130"/>
      <c r="B42" s="133"/>
      <c r="C42" s="121"/>
      <c r="D42" s="121"/>
      <c r="E42" s="121"/>
      <c r="F42" s="121"/>
      <c r="G42" s="22" t="s">
        <v>149</v>
      </c>
      <c r="H42" s="21">
        <v>6</v>
      </c>
    </row>
    <row r="43" spans="1:8" x14ac:dyDescent="0.25">
      <c r="A43" s="130"/>
      <c r="B43" s="133"/>
      <c r="C43" s="121"/>
      <c r="D43" s="121"/>
      <c r="E43" s="121"/>
      <c r="F43" s="121"/>
      <c r="G43" s="22" t="s">
        <v>148</v>
      </c>
      <c r="H43" s="21">
        <v>4</v>
      </c>
    </row>
    <row r="44" spans="1:8" ht="17.25" thickBot="1" x14ac:dyDescent="0.3">
      <c r="A44" s="130"/>
      <c r="B44" s="133"/>
      <c r="C44" s="121"/>
      <c r="D44" s="121"/>
      <c r="E44" s="121"/>
      <c r="F44" s="121"/>
      <c r="G44" s="22" t="s">
        <v>147</v>
      </c>
      <c r="H44" s="21">
        <v>5</v>
      </c>
    </row>
    <row r="45" spans="1:8" x14ac:dyDescent="0.25">
      <c r="A45" s="130"/>
      <c r="B45" s="133"/>
      <c r="C45" s="121"/>
      <c r="D45" s="121"/>
      <c r="E45" s="121"/>
      <c r="F45" s="121"/>
      <c r="G45" s="123" t="s">
        <v>244</v>
      </c>
      <c r="H45" s="124"/>
    </row>
    <row r="46" spans="1:8" ht="17.25" thickBot="1" x14ac:dyDescent="0.3">
      <c r="A46" s="130"/>
      <c r="B46" s="133"/>
      <c r="C46" s="121"/>
      <c r="D46" s="121"/>
      <c r="E46" s="121"/>
      <c r="F46" s="121"/>
      <c r="G46" s="32" t="s">
        <v>243</v>
      </c>
      <c r="H46" s="31">
        <v>6</v>
      </c>
    </row>
    <row r="47" spans="1:8" x14ac:dyDescent="0.25">
      <c r="A47" s="130"/>
      <c r="B47" s="133"/>
      <c r="C47" s="121"/>
      <c r="D47" s="121"/>
      <c r="E47" s="121"/>
      <c r="F47" s="121"/>
      <c r="G47" s="123" t="s">
        <v>242</v>
      </c>
      <c r="H47" s="124"/>
    </row>
    <row r="48" spans="1:8" x14ac:dyDescent="0.25">
      <c r="A48" s="130"/>
      <c r="B48" s="133"/>
      <c r="C48" s="121"/>
      <c r="D48" s="121"/>
      <c r="E48" s="121"/>
      <c r="F48" s="121"/>
      <c r="G48" s="24" t="s">
        <v>241</v>
      </c>
      <c r="H48" s="21">
        <v>2</v>
      </c>
    </row>
    <row r="49" spans="1:8" x14ac:dyDescent="0.25">
      <c r="A49" s="130"/>
      <c r="B49" s="133"/>
      <c r="C49" s="121"/>
      <c r="D49" s="121"/>
      <c r="E49" s="121"/>
      <c r="F49" s="121"/>
      <c r="G49" s="23" t="s">
        <v>240</v>
      </c>
      <c r="H49" s="21">
        <v>16</v>
      </c>
    </row>
    <row r="50" spans="1:8" x14ac:dyDescent="0.25">
      <c r="A50" s="130"/>
      <c r="B50" s="133"/>
      <c r="C50" s="121"/>
      <c r="D50" s="121"/>
      <c r="E50" s="121"/>
      <c r="F50" s="121"/>
      <c r="G50" s="23" t="s">
        <v>239</v>
      </c>
      <c r="H50" s="21">
        <v>16</v>
      </c>
    </row>
    <row r="51" spans="1:8" ht="33" x14ac:dyDescent="0.25">
      <c r="A51" s="130"/>
      <c r="B51" s="133"/>
      <c r="C51" s="121"/>
      <c r="D51" s="121"/>
      <c r="E51" s="121"/>
      <c r="F51" s="121"/>
      <c r="G51" s="23" t="s">
        <v>238</v>
      </c>
      <c r="H51" s="21">
        <v>8</v>
      </c>
    </row>
    <row r="52" spans="1:8" ht="17.25" thickBot="1" x14ac:dyDescent="0.3">
      <c r="A52" s="130"/>
      <c r="B52" s="133"/>
      <c r="C52" s="121"/>
      <c r="D52" s="121"/>
      <c r="E52" s="121"/>
      <c r="F52" s="121"/>
      <c r="G52" s="23" t="s">
        <v>237</v>
      </c>
      <c r="H52" s="21">
        <v>10</v>
      </c>
    </row>
    <row r="53" spans="1:8" x14ac:dyDescent="0.25">
      <c r="A53" s="130"/>
      <c r="B53" s="133"/>
      <c r="C53" s="121"/>
      <c r="D53" s="121"/>
      <c r="E53" s="121"/>
      <c r="F53" s="121"/>
      <c r="G53" s="123" t="s">
        <v>146</v>
      </c>
      <c r="H53" s="124"/>
    </row>
    <row r="54" spans="1:8" x14ac:dyDescent="0.25">
      <c r="A54" s="130"/>
      <c r="B54" s="133"/>
      <c r="C54" s="121"/>
      <c r="D54" s="121"/>
      <c r="E54" s="121"/>
      <c r="F54" s="121"/>
      <c r="G54" s="22" t="s">
        <v>145</v>
      </c>
      <c r="H54" s="21">
        <v>4</v>
      </c>
    </row>
    <row r="55" spans="1:8" ht="66" x14ac:dyDescent="0.25">
      <c r="A55" s="130"/>
      <c r="B55" s="133"/>
      <c r="C55" s="121"/>
      <c r="D55" s="121"/>
      <c r="E55" s="121"/>
      <c r="F55" s="121"/>
      <c r="G55" s="22" t="s">
        <v>236</v>
      </c>
      <c r="H55" s="21">
        <v>14</v>
      </c>
    </row>
    <row r="56" spans="1:8" ht="33" x14ac:dyDescent="0.25">
      <c r="A56" s="130"/>
      <c r="B56" s="133"/>
      <c r="C56" s="121"/>
      <c r="D56" s="121"/>
      <c r="E56" s="121"/>
      <c r="F56" s="121"/>
      <c r="G56" s="22" t="s">
        <v>171</v>
      </c>
      <c r="H56" s="21">
        <v>4</v>
      </c>
    </row>
    <row r="57" spans="1:8" ht="49.5" x14ac:dyDescent="0.25">
      <c r="A57" s="130"/>
      <c r="B57" s="133"/>
      <c r="C57" s="121"/>
      <c r="D57" s="121"/>
      <c r="E57" s="121"/>
      <c r="F57" s="121"/>
      <c r="G57" s="22" t="s">
        <v>216</v>
      </c>
      <c r="H57" s="21">
        <v>4</v>
      </c>
    </row>
    <row r="58" spans="1:8" ht="17.25" thickBot="1" x14ac:dyDescent="0.3">
      <c r="A58" s="130"/>
      <c r="B58" s="133"/>
      <c r="C58" s="121"/>
      <c r="D58" s="121"/>
      <c r="E58" s="121"/>
      <c r="F58" s="121"/>
      <c r="G58" s="22" t="s">
        <v>215</v>
      </c>
      <c r="H58" s="21">
        <v>4</v>
      </c>
    </row>
    <row r="59" spans="1:8" x14ac:dyDescent="0.25">
      <c r="A59" s="130"/>
      <c r="B59" s="133"/>
      <c r="C59" s="121"/>
      <c r="D59" s="121"/>
      <c r="E59" s="121"/>
      <c r="F59" s="121"/>
      <c r="G59" s="123" t="s">
        <v>144</v>
      </c>
      <c r="H59" s="124"/>
    </row>
    <row r="60" spans="1:8" ht="33" x14ac:dyDescent="0.25">
      <c r="A60" s="130"/>
      <c r="B60" s="133"/>
      <c r="C60" s="121"/>
      <c r="D60" s="121"/>
      <c r="E60" s="121"/>
      <c r="F60" s="121"/>
      <c r="G60" s="22" t="s">
        <v>143</v>
      </c>
      <c r="H60" s="21">
        <v>9</v>
      </c>
    </row>
    <row r="61" spans="1:8" ht="33" x14ac:dyDescent="0.25">
      <c r="A61" s="130"/>
      <c r="B61" s="133"/>
      <c r="C61" s="121"/>
      <c r="D61" s="121"/>
      <c r="E61" s="121"/>
      <c r="F61" s="121"/>
      <c r="G61" s="22" t="s">
        <v>142</v>
      </c>
      <c r="H61" s="21">
        <v>15</v>
      </c>
    </row>
    <row r="62" spans="1:8" ht="33.75" thickBot="1" x14ac:dyDescent="0.3">
      <c r="A62" s="130"/>
      <c r="B62" s="133"/>
      <c r="C62" s="121"/>
      <c r="D62" s="121"/>
      <c r="E62" s="121"/>
      <c r="F62" s="121"/>
      <c r="G62" s="22" t="s">
        <v>141</v>
      </c>
      <c r="H62" s="21">
        <v>9</v>
      </c>
    </row>
    <row r="63" spans="1:8" x14ac:dyDescent="0.25">
      <c r="A63" s="130"/>
      <c r="B63" s="133"/>
      <c r="C63" s="121"/>
      <c r="D63" s="121"/>
      <c r="E63" s="121"/>
      <c r="F63" s="121"/>
      <c r="G63" s="123" t="s">
        <v>131</v>
      </c>
      <c r="H63" s="124"/>
    </row>
    <row r="64" spans="1:8" ht="33" x14ac:dyDescent="0.25">
      <c r="A64" s="130"/>
      <c r="B64" s="133"/>
      <c r="C64" s="121"/>
      <c r="D64" s="121"/>
      <c r="E64" s="121"/>
      <c r="F64" s="121"/>
      <c r="G64" s="23" t="s">
        <v>129</v>
      </c>
      <c r="H64" s="21">
        <v>2</v>
      </c>
    </row>
    <row r="65" spans="1:8" ht="49.5" x14ac:dyDescent="0.25">
      <c r="A65" s="130"/>
      <c r="B65" s="133"/>
      <c r="C65" s="121"/>
      <c r="D65" s="121"/>
      <c r="E65" s="121"/>
      <c r="F65" s="121"/>
      <c r="G65" s="23" t="s">
        <v>128</v>
      </c>
      <c r="H65" s="21">
        <v>8</v>
      </c>
    </row>
    <row r="66" spans="1:8" ht="33" x14ac:dyDescent="0.25">
      <c r="A66" s="130"/>
      <c r="B66" s="133"/>
      <c r="C66" s="121"/>
      <c r="D66" s="121"/>
      <c r="E66" s="121"/>
      <c r="F66" s="121"/>
      <c r="G66" s="23" t="s">
        <v>126</v>
      </c>
      <c r="H66" s="21">
        <v>5</v>
      </c>
    </row>
    <row r="67" spans="1:8" ht="40.9" customHeight="1" thickBot="1" x14ac:dyDescent="0.3">
      <c r="A67" s="130"/>
      <c r="B67" s="133"/>
      <c r="C67" s="121"/>
      <c r="D67" s="121"/>
      <c r="E67" s="121"/>
      <c r="F67" s="121"/>
      <c r="G67" s="23" t="s">
        <v>123</v>
      </c>
      <c r="H67" s="21">
        <v>1</v>
      </c>
    </row>
    <row r="68" spans="1:8" x14ac:dyDescent="0.25">
      <c r="A68" s="130"/>
      <c r="B68" s="133"/>
      <c r="C68" s="121"/>
      <c r="D68" s="121"/>
      <c r="E68" s="121"/>
      <c r="F68" s="121"/>
      <c r="G68" s="123" t="s">
        <v>120</v>
      </c>
      <c r="H68" s="124"/>
    </row>
    <row r="69" spans="1:8" ht="33" x14ac:dyDescent="0.25">
      <c r="A69" s="130"/>
      <c r="B69" s="133"/>
      <c r="C69" s="121"/>
      <c r="D69" s="121"/>
      <c r="E69" s="121"/>
      <c r="F69" s="121"/>
      <c r="G69" s="24" t="s">
        <v>119</v>
      </c>
      <c r="H69" s="21">
        <v>4</v>
      </c>
    </row>
    <row r="70" spans="1:8" ht="66" x14ac:dyDescent="0.25">
      <c r="A70" s="130"/>
      <c r="B70" s="133"/>
      <c r="C70" s="121"/>
      <c r="D70" s="121"/>
      <c r="E70" s="121"/>
      <c r="F70" s="121"/>
      <c r="G70" s="23" t="s">
        <v>118</v>
      </c>
      <c r="H70" s="21">
        <v>6</v>
      </c>
    </row>
    <row r="71" spans="1:8" ht="33" x14ac:dyDescent="0.25">
      <c r="A71" s="130"/>
      <c r="B71" s="133"/>
      <c r="C71" s="121"/>
      <c r="D71" s="121"/>
      <c r="E71" s="121"/>
      <c r="F71" s="121"/>
      <c r="G71" s="23" t="s">
        <v>221</v>
      </c>
      <c r="H71" s="21">
        <v>4</v>
      </c>
    </row>
    <row r="72" spans="1:8" ht="49.5" x14ac:dyDescent="0.25">
      <c r="A72" s="130"/>
      <c r="B72" s="133"/>
      <c r="C72" s="121"/>
      <c r="D72" s="121"/>
      <c r="E72" s="121"/>
      <c r="F72" s="121"/>
      <c r="G72" s="23" t="s">
        <v>117</v>
      </c>
      <c r="H72" s="21">
        <v>15</v>
      </c>
    </row>
    <row r="73" spans="1:8" ht="49.5" x14ac:dyDescent="0.25">
      <c r="A73" s="130"/>
      <c r="B73" s="133"/>
      <c r="C73" s="121"/>
      <c r="D73" s="121"/>
      <c r="E73" s="121"/>
      <c r="F73" s="121"/>
      <c r="G73" s="23" t="s">
        <v>116</v>
      </c>
      <c r="H73" s="21">
        <v>2</v>
      </c>
    </row>
    <row r="74" spans="1:8" ht="50.25" thickBot="1" x14ac:dyDescent="0.3">
      <c r="A74" s="130"/>
      <c r="B74" s="133"/>
      <c r="C74" s="121"/>
      <c r="D74" s="121"/>
      <c r="E74" s="121"/>
      <c r="F74" s="121"/>
      <c r="G74" s="23" t="s">
        <v>115</v>
      </c>
      <c r="H74" s="21">
        <v>6</v>
      </c>
    </row>
    <row r="75" spans="1:8" x14ac:dyDescent="0.25">
      <c r="A75" s="130"/>
      <c r="B75" s="133"/>
      <c r="C75" s="121"/>
      <c r="D75" s="121"/>
      <c r="E75" s="121"/>
      <c r="F75" s="121"/>
      <c r="G75" s="123" t="s">
        <v>168</v>
      </c>
      <c r="H75" s="124"/>
    </row>
    <row r="76" spans="1:8" x14ac:dyDescent="0.25">
      <c r="A76" s="130"/>
      <c r="B76" s="133"/>
      <c r="C76" s="121"/>
      <c r="D76" s="121"/>
      <c r="E76" s="121"/>
      <c r="F76" s="121"/>
      <c r="G76" s="24" t="s">
        <v>167</v>
      </c>
      <c r="H76" s="21">
        <v>15</v>
      </c>
    </row>
    <row r="77" spans="1:8" x14ac:dyDescent="0.25">
      <c r="A77" s="130"/>
      <c r="B77" s="133"/>
      <c r="C77" s="121"/>
      <c r="D77" s="121"/>
      <c r="E77" s="121"/>
      <c r="F77" s="121"/>
      <c r="G77" s="23" t="s">
        <v>166</v>
      </c>
      <c r="H77" s="21">
        <v>7</v>
      </c>
    </row>
    <row r="78" spans="1:8" ht="33" x14ac:dyDescent="0.25">
      <c r="A78" s="130"/>
      <c r="B78" s="133"/>
      <c r="C78" s="121"/>
      <c r="D78" s="121"/>
      <c r="E78" s="121"/>
      <c r="F78" s="121"/>
      <c r="G78" s="23" t="s">
        <v>162</v>
      </c>
      <c r="H78" s="21">
        <v>6</v>
      </c>
    </row>
    <row r="79" spans="1:8" ht="17.25" thickBot="1" x14ac:dyDescent="0.3">
      <c r="A79" s="130"/>
      <c r="B79" s="133"/>
      <c r="C79" s="121"/>
      <c r="D79" s="121"/>
      <c r="E79" s="121"/>
      <c r="F79" s="121"/>
      <c r="G79" s="28" t="s">
        <v>161</v>
      </c>
      <c r="H79" s="31">
        <v>3</v>
      </c>
    </row>
    <row r="80" spans="1:8" x14ac:dyDescent="0.25">
      <c r="A80" s="130"/>
      <c r="B80" s="133"/>
      <c r="C80" s="121"/>
      <c r="D80" s="121"/>
      <c r="E80" s="121"/>
      <c r="F80" s="121"/>
      <c r="G80" s="123" t="s">
        <v>235</v>
      </c>
      <c r="H80" s="124"/>
    </row>
    <row r="81" spans="1:8" ht="33" x14ac:dyDescent="0.25">
      <c r="A81" s="130"/>
      <c r="B81" s="133"/>
      <c r="C81" s="121"/>
      <c r="D81" s="121"/>
      <c r="E81" s="121"/>
      <c r="F81" s="121"/>
      <c r="G81" s="24" t="s">
        <v>234</v>
      </c>
      <c r="H81" s="21">
        <v>18</v>
      </c>
    </row>
    <row r="82" spans="1:8" ht="33" x14ac:dyDescent="0.25">
      <c r="A82" s="130"/>
      <c r="B82" s="133"/>
      <c r="C82" s="121"/>
      <c r="D82" s="121"/>
      <c r="E82" s="121"/>
      <c r="F82" s="121"/>
      <c r="G82" s="23" t="s">
        <v>233</v>
      </c>
      <c r="H82" s="21">
        <v>18</v>
      </c>
    </row>
    <row r="83" spans="1:8" ht="33" x14ac:dyDescent="0.25">
      <c r="A83" s="130"/>
      <c r="B83" s="133"/>
      <c r="C83" s="121"/>
      <c r="D83" s="121"/>
      <c r="E83" s="121"/>
      <c r="F83" s="121"/>
      <c r="G83" s="30" t="s">
        <v>232</v>
      </c>
      <c r="H83" s="21">
        <v>20</v>
      </c>
    </row>
    <row r="84" spans="1:8" x14ac:dyDescent="0.25">
      <c r="A84" s="130"/>
      <c r="B84" s="133"/>
      <c r="C84" s="121"/>
      <c r="D84" s="121"/>
      <c r="E84" s="121"/>
      <c r="F84" s="121"/>
      <c r="G84" s="30" t="s">
        <v>231</v>
      </c>
      <c r="H84" s="21">
        <v>6</v>
      </c>
    </row>
    <row r="85" spans="1:8" ht="33" x14ac:dyDescent="0.25">
      <c r="A85" s="130"/>
      <c r="B85" s="133"/>
      <c r="C85" s="121"/>
      <c r="D85" s="121"/>
      <c r="E85" s="121"/>
      <c r="F85" s="121"/>
      <c r="G85" s="23" t="s">
        <v>230</v>
      </c>
      <c r="H85" s="21">
        <v>16</v>
      </c>
    </row>
    <row r="86" spans="1:8" x14ac:dyDescent="0.25">
      <c r="A86" s="130"/>
      <c r="B86" s="133"/>
      <c r="C86" s="121"/>
      <c r="D86" s="121"/>
      <c r="E86" s="121"/>
      <c r="F86" s="121"/>
      <c r="G86" s="23" t="s">
        <v>229</v>
      </c>
      <c r="H86" s="21">
        <v>14</v>
      </c>
    </row>
    <row r="87" spans="1:8" thickBot="1" x14ac:dyDescent="0.3">
      <c r="A87" s="130"/>
      <c r="B87" s="133"/>
      <c r="C87" s="122"/>
      <c r="D87" s="122"/>
      <c r="E87" s="122"/>
      <c r="F87" s="122"/>
      <c r="G87" s="125" t="s">
        <v>8</v>
      </c>
      <c r="H87" s="127">
        <f>SUM(H25:H30,H32:H38,H40:H44,H46:H52,H54:H58,H60:H62,H64:H67,H69:H74,H76:H86)</f>
        <v>469</v>
      </c>
    </row>
    <row r="88" spans="1:8" ht="156" customHeight="1" thickBot="1" x14ac:dyDescent="0.3">
      <c r="A88" s="131"/>
      <c r="B88" s="134"/>
      <c r="C88" s="117" t="s">
        <v>228</v>
      </c>
      <c r="D88" s="118"/>
      <c r="E88" s="118"/>
      <c r="F88" s="119"/>
      <c r="G88" s="126"/>
      <c r="H88" s="128"/>
    </row>
    <row r="89" spans="1:8" x14ac:dyDescent="0.25">
      <c r="A89" s="129">
        <v>3</v>
      </c>
      <c r="B89" s="132" t="s">
        <v>157</v>
      </c>
      <c r="C89" s="120" t="s">
        <v>227</v>
      </c>
      <c r="D89" s="120" t="s">
        <v>226</v>
      </c>
      <c r="E89" s="120" t="s">
        <v>225</v>
      </c>
      <c r="F89" s="120"/>
      <c r="G89" s="123" t="s">
        <v>135</v>
      </c>
      <c r="H89" s="124"/>
    </row>
    <row r="90" spans="1:8" ht="33" x14ac:dyDescent="0.25">
      <c r="A90" s="130"/>
      <c r="B90" s="133"/>
      <c r="C90" s="121"/>
      <c r="D90" s="121"/>
      <c r="E90" s="121"/>
      <c r="F90" s="121"/>
      <c r="G90" s="22" t="s">
        <v>134</v>
      </c>
      <c r="H90" s="21">
        <v>4</v>
      </c>
    </row>
    <row r="91" spans="1:8" x14ac:dyDescent="0.25">
      <c r="A91" s="130"/>
      <c r="B91" s="133"/>
      <c r="C91" s="121"/>
      <c r="D91" s="121"/>
      <c r="E91" s="121"/>
      <c r="F91" s="121"/>
      <c r="G91" s="22" t="s">
        <v>133</v>
      </c>
      <c r="H91" s="21">
        <v>1</v>
      </c>
    </row>
    <row r="92" spans="1:8" ht="33.75" thickBot="1" x14ac:dyDescent="0.3">
      <c r="A92" s="130"/>
      <c r="B92" s="133"/>
      <c r="C92" s="121"/>
      <c r="D92" s="121"/>
      <c r="E92" s="121"/>
      <c r="F92" s="121"/>
      <c r="G92" s="22" t="s">
        <v>132</v>
      </c>
      <c r="H92" s="21">
        <v>1</v>
      </c>
    </row>
    <row r="93" spans="1:8" x14ac:dyDescent="0.25">
      <c r="A93" s="130"/>
      <c r="B93" s="133"/>
      <c r="C93" s="121"/>
      <c r="D93" s="121"/>
      <c r="E93" s="121"/>
      <c r="F93" s="121"/>
      <c r="G93" s="123" t="s">
        <v>188</v>
      </c>
      <c r="H93" s="124"/>
    </row>
    <row r="94" spans="1:8" ht="33" x14ac:dyDescent="0.25">
      <c r="A94" s="130"/>
      <c r="B94" s="133"/>
      <c r="C94" s="121"/>
      <c r="D94" s="121"/>
      <c r="E94" s="121"/>
      <c r="F94" s="121"/>
      <c r="G94" s="22" t="s">
        <v>187</v>
      </c>
      <c r="H94" s="21">
        <v>4</v>
      </c>
    </row>
    <row r="95" spans="1:8" ht="33" x14ac:dyDescent="0.25">
      <c r="A95" s="130"/>
      <c r="B95" s="133"/>
      <c r="C95" s="121"/>
      <c r="D95" s="121"/>
      <c r="E95" s="121"/>
      <c r="F95" s="121"/>
      <c r="G95" s="22" t="s">
        <v>186</v>
      </c>
      <c r="H95" s="21">
        <v>8</v>
      </c>
    </row>
    <row r="96" spans="1:8" ht="33" x14ac:dyDescent="0.25">
      <c r="A96" s="130"/>
      <c r="B96" s="133"/>
      <c r="C96" s="121"/>
      <c r="D96" s="121"/>
      <c r="E96" s="121"/>
      <c r="F96" s="121"/>
      <c r="G96" s="22" t="s">
        <v>185</v>
      </c>
      <c r="H96" s="21">
        <v>8</v>
      </c>
    </row>
    <row r="97" spans="1:8" ht="33" x14ac:dyDescent="0.25">
      <c r="A97" s="130"/>
      <c r="B97" s="133"/>
      <c r="C97" s="121"/>
      <c r="D97" s="121"/>
      <c r="E97" s="121"/>
      <c r="F97" s="121"/>
      <c r="G97" s="22" t="s">
        <v>184</v>
      </c>
      <c r="H97" s="21">
        <v>3</v>
      </c>
    </row>
    <row r="98" spans="1:8" ht="33" x14ac:dyDescent="0.25">
      <c r="A98" s="130"/>
      <c r="B98" s="133"/>
      <c r="C98" s="121"/>
      <c r="D98" s="121"/>
      <c r="E98" s="121"/>
      <c r="F98" s="121"/>
      <c r="G98" s="22" t="s">
        <v>183</v>
      </c>
      <c r="H98" s="21">
        <v>4</v>
      </c>
    </row>
    <row r="99" spans="1:8" ht="33" x14ac:dyDescent="0.25">
      <c r="A99" s="130"/>
      <c r="B99" s="133"/>
      <c r="C99" s="121"/>
      <c r="D99" s="121"/>
      <c r="E99" s="121"/>
      <c r="F99" s="121"/>
      <c r="G99" s="22" t="s">
        <v>182</v>
      </c>
      <c r="H99" s="21">
        <v>6</v>
      </c>
    </row>
    <row r="100" spans="1:8" ht="33.75" thickBot="1" x14ac:dyDescent="0.3">
      <c r="A100" s="130"/>
      <c r="B100" s="133"/>
      <c r="C100" s="121"/>
      <c r="D100" s="121"/>
      <c r="E100" s="121"/>
      <c r="F100" s="121"/>
      <c r="G100" s="22" t="s">
        <v>224</v>
      </c>
      <c r="H100" s="21">
        <v>10</v>
      </c>
    </row>
    <row r="101" spans="1:8" x14ac:dyDescent="0.25">
      <c r="A101" s="130"/>
      <c r="B101" s="133"/>
      <c r="C101" s="121"/>
      <c r="D101" s="121"/>
      <c r="E101" s="121"/>
      <c r="F101" s="121"/>
      <c r="G101" s="123" t="s">
        <v>152</v>
      </c>
      <c r="H101" s="124"/>
    </row>
    <row r="102" spans="1:8" ht="66" x14ac:dyDescent="0.25">
      <c r="A102" s="130"/>
      <c r="B102" s="133"/>
      <c r="C102" s="121"/>
      <c r="D102" s="121"/>
      <c r="E102" s="121"/>
      <c r="F102" s="121"/>
      <c r="G102" s="22" t="s">
        <v>151</v>
      </c>
      <c r="H102" s="21">
        <v>2</v>
      </c>
    </row>
    <row r="103" spans="1:8" x14ac:dyDescent="0.25">
      <c r="A103" s="130"/>
      <c r="B103" s="133"/>
      <c r="C103" s="121"/>
      <c r="D103" s="121"/>
      <c r="E103" s="121"/>
      <c r="F103" s="121"/>
      <c r="G103" s="22" t="s">
        <v>150</v>
      </c>
      <c r="H103" s="21">
        <v>2</v>
      </c>
    </row>
    <row r="104" spans="1:8" x14ac:dyDescent="0.25">
      <c r="A104" s="130"/>
      <c r="B104" s="133"/>
      <c r="C104" s="121"/>
      <c r="D104" s="121"/>
      <c r="E104" s="121"/>
      <c r="F104" s="121"/>
      <c r="G104" s="22" t="s">
        <v>149</v>
      </c>
      <c r="H104" s="21">
        <v>6</v>
      </c>
    </row>
    <row r="105" spans="1:8" x14ac:dyDescent="0.25">
      <c r="A105" s="130"/>
      <c r="B105" s="133"/>
      <c r="C105" s="121"/>
      <c r="D105" s="121"/>
      <c r="E105" s="121"/>
      <c r="F105" s="121"/>
      <c r="G105" s="22" t="s">
        <v>148</v>
      </c>
      <c r="H105" s="21">
        <v>4</v>
      </c>
    </row>
    <row r="106" spans="1:8" ht="17.25" thickBot="1" x14ac:dyDescent="0.3">
      <c r="A106" s="130"/>
      <c r="B106" s="133"/>
      <c r="C106" s="121"/>
      <c r="D106" s="121"/>
      <c r="E106" s="121"/>
      <c r="F106" s="121"/>
      <c r="G106" s="22" t="s">
        <v>147</v>
      </c>
      <c r="H106" s="21">
        <v>5</v>
      </c>
    </row>
    <row r="107" spans="1:8" x14ac:dyDescent="0.25">
      <c r="A107" s="130"/>
      <c r="B107" s="133"/>
      <c r="C107" s="121"/>
      <c r="D107" s="121"/>
      <c r="E107" s="121"/>
      <c r="F107" s="121"/>
      <c r="G107" s="123" t="s">
        <v>146</v>
      </c>
      <c r="H107" s="124"/>
    </row>
    <row r="108" spans="1:8" ht="50.25" thickBot="1" x14ac:dyDescent="0.3">
      <c r="A108" s="130"/>
      <c r="B108" s="133"/>
      <c r="C108" s="121"/>
      <c r="D108" s="121"/>
      <c r="E108" s="121"/>
      <c r="F108" s="121"/>
      <c r="G108" s="22" t="s">
        <v>223</v>
      </c>
      <c r="H108" s="21">
        <v>16</v>
      </c>
    </row>
    <row r="109" spans="1:8" x14ac:dyDescent="0.25">
      <c r="A109" s="130"/>
      <c r="B109" s="133"/>
      <c r="C109" s="121"/>
      <c r="D109" s="121"/>
      <c r="E109" s="121"/>
      <c r="F109" s="121"/>
      <c r="G109" s="123" t="s">
        <v>131</v>
      </c>
      <c r="H109" s="124"/>
    </row>
    <row r="110" spans="1:8" x14ac:dyDescent="0.25">
      <c r="A110" s="130"/>
      <c r="B110" s="133"/>
      <c r="C110" s="121"/>
      <c r="D110" s="121"/>
      <c r="E110" s="121"/>
      <c r="F110" s="121"/>
      <c r="G110" s="23" t="s">
        <v>222</v>
      </c>
      <c r="H110" s="21">
        <v>20</v>
      </c>
    </row>
    <row r="111" spans="1:8" ht="33" x14ac:dyDescent="0.25">
      <c r="A111" s="130"/>
      <c r="B111" s="133"/>
      <c r="C111" s="121"/>
      <c r="D111" s="121"/>
      <c r="E111" s="121"/>
      <c r="F111" s="121"/>
      <c r="G111" s="23" t="s">
        <v>126</v>
      </c>
      <c r="H111" s="21">
        <v>5</v>
      </c>
    </row>
    <row r="112" spans="1:8" x14ac:dyDescent="0.25">
      <c r="A112" s="130"/>
      <c r="B112" s="133"/>
      <c r="C112" s="121"/>
      <c r="D112" s="121"/>
      <c r="E112" s="121"/>
      <c r="F112" s="121"/>
      <c r="G112" s="23" t="s">
        <v>202</v>
      </c>
      <c r="H112" s="21">
        <v>5</v>
      </c>
    </row>
    <row r="113" spans="1:8" ht="17.25" thickBot="1" x14ac:dyDescent="0.3">
      <c r="A113" s="130"/>
      <c r="B113" s="133"/>
      <c r="C113" s="121"/>
      <c r="D113" s="121"/>
      <c r="E113" s="121"/>
      <c r="F113" s="121"/>
      <c r="G113" s="23" t="s">
        <v>123</v>
      </c>
      <c r="H113" s="21">
        <v>1</v>
      </c>
    </row>
    <row r="114" spans="1:8" x14ac:dyDescent="0.25">
      <c r="A114" s="130"/>
      <c r="B114" s="133"/>
      <c r="C114" s="121"/>
      <c r="D114" s="121"/>
      <c r="E114" s="121"/>
      <c r="F114" s="121"/>
      <c r="G114" s="123" t="s">
        <v>120</v>
      </c>
      <c r="H114" s="124"/>
    </row>
    <row r="115" spans="1:8" ht="33" x14ac:dyDescent="0.25">
      <c r="A115" s="130"/>
      <c r="B115" s="133"/>
      <c r="C115" s="121"/>
      <c r="D115" s="121"/>
      <c r="E115" s="121"/>
      <c r="F115" s="121"/>
      <c r="G115" s="23" t="s">
        <v>221</v>
      </c>
      <c r="H115" s="21">
        <v>4</v>
      </c>
    </row>
    <row r="116" spans="1:8" ht="49.5" x14ac:dyDescent="0.25">
      <c r="A116" s="130"/>
      <c r="B116" s="133"/>
      <c r="C116" s="121"/>
      <c r="D116" s="121"/>
      <c r="E116" s="121"/>
      <c r="F116" s="121"/>
      <c r="G116" s="23" t="s">
        <v>117</v>
      </c>
      <c r="H116" s="21">
        <v>15</v>
      </c>
    </row>
    <row r="117" spans="1:8" ht="49.5" x14ac:dyDescent="0.25">
      <c r="A117" s="130"/>
      <c r="B117" s="133"/>
      <c r="C117" s="121"/>
      <c r="D117" s="121"/>
      <c r="E117" s="121"/>
      <c r="F117" s="121"/>
      <c r="G117" s="23" t="s">
        <v>116</v>
      </c>
      <c r="H117" s="21">
        <v>2</v>
      </c>
    </row>
    <row r="118" spans="1:8" ht="50.25" thickBot="1" x14ac:dyDescent="0.3">
      <c r="A118" s="130"/>
      <c r="B118" s="133"/>
      <c r="C118" s="121"/>
      <c r="D118" s="121"/>
      <c r="E118" s="121"/>
      <c r="F118" s="121"/>
      <c r="G118" s="23" t="s">
        <v>115</v>
      </c>
      <c r="H118" s="21">
        <v>5</v>
      </c>
    </row>
    <row r="119" spans="1:8" x14ac:dyDescent="0.25">
      <c r="A119" s="130"/>
      <c r="B119" s="133"/>
      <c r="C119" s="121"/>
      <c r="D119" s="121"/>
      <c r="E119" s="121"/>
      <c r="F119" s="121"/>
      <c r="G119" s="123" t="s">
        <v>168</v>
      </c>
      <c r="H119" s="124"/>
    </row>
    <row r="120" spans="1:8" x14ac:dyDescent="0.25">
      <c r="A120" s="130"/>
      <c r="B120" s="133"/>
      <c r="C120" s="121"/>
      <c r="D120" s="121"/>
      <c r="E120" s="121"/>
      <c r="F120" s="121"/>
      <c r="G120" s="23" t="s">
        <v>165</v>
      </c>
      <c r="H120" s="21">
        <v>2</v>
      </c>
    </row>
    <row r="121" spans="1:8" thickBot="1" x14ac:dyDescent="0.3">
      <c r="A121" s="130"/>
      <c r="B121" s="133"/>
      <c r="C121" s="122"/>
      <c r="D121" s="122"/>
      <c r="E121" s="122"/>
      <c r="F121" s="122"/>
      <c r="G121" s="125" t="s">
        <v>8</v>
      </c>
      <c r="H121" s="127">
        <f>SUM(H90:H92,H94:H100,H102:H106,H108:H108,H110:H113,H115:H118,H120:H120,)</f>
        <v>143</v>
      </c>
    </row>
    <row r="122" spans="1:8" ht="186.75" customHeight="1" thickBot="1" x14ac:dyDescent="0.3">
      <c r="A122" s="131"/>
      <c r="B122" s="134"/>
      <c r="C122" s="117" t="s">
        <v>220</v>
      </c>
      <c r="D122" s="118"/>
      <c r="E122" s="118"/>
      <c r="F122" s="119"/>
      <c r="G122" s="126"/>
      <c r="H122" s="128"/>
    </row>
    <row r="123" spans="1:8" x14ac:dyDescent="0.25">
      <c r="A123" s="129">
        <v>4</v>
      </c>
      <c r="B123" s="132" t="s">
        <v>157</v>
      </c>
      <c r="C123" s="120" t="s">
        <v>219</v>
      </c>
      <c r="D123" s="120" t="s">
        <v>218</v>
      </c>
      <c r="E123" s="120" t="s">
        <v>211</v>
      </c>
      <c r="F123" s="120" t="s">
        <v>217</v>
      </c>
      <c r="G123" s="123" t="s">
        <v>135</v>
      </c>
      <c r="H123" s="124"/>
    </row>
    <row r="124" spans="1:8" ht="33.75" thickBot="1" x14ac:dyDescent="0.3">
      <c r="A124" s="130"/>
      <c r="B124" s="133"/>
      <c r="C124" s="121"/>
      <c r="D124" s="121"/>
      <c r="E124" s="121"/>
      <c r="F124" s="121"/>
      <c r="G124" s="22" t="s">
        <v>134</v>
      </c>
      <c r="H124" s="21">
        <v>4</v>
      </c>
    </row>
    <row r="125" spans="1:8" x14ac:dyDescent="0.25">
      <c r="A125" s="130"/>
      <c r="B125" s="133"/>
      <c r="C125" s="121"/>
      <c r="D125" s="121"/>
      <c r="E125" s="121"/>
      <c r="F125" s="121"/>
      <c r="G125" s="123" t="s">
        <v>146</v>
      </c>
      <c r="H125" s="124"/>
    </row>
    <row r="126" spans="1:8" x14ac:dyDescent="0.25">
      <c r="A126" s="130"/>
      <c r="B126" s="133"/>
      <c r="C126" s="121"/>
      <c r="D126" s="121"/>
      <c r="E126" s="121"/>
      <c r="F126" s="121"/>
      <c r="G126" s="22" t="s">
        <v>145</v>
      </c>
      <c r="H126" s="21">
        <v>4</v>
      </c>
    </row>
    <row r="127" spans="1:8" ht="33" x14ac:dyDescent="0.25">
      <c r="A127" s="130"/>
      <c r="B127" s="133"/>
      <c r="C127" s="121"/>
      <c r="D127" s="121"/>
      <c r="E127" s="121"/>
      <c r="F127" s="121"/>
      <c r="G127" s="22" t="s">
        <v>171</v>
      </c>
      <c r="H127" s="21">
        <v>4</v>
      </c>
    </row>
    <row r="128" spans="1:8" ht="49.5" x14ac:dyDescent="0.25">
      <c r="A128" s="130"/>
      <c r="B128" s="133"/>
      <c r="C128" s="121"/>
      <c r="D128" s="121"/>
      <c r="E128" s="121"/>
      <c r="F128" s="121"/>
      <c r="G128" s="22" t="s">
        <v>216</v>
      </c>
      <c r="H128" s="21">
        <v>4</v>
      </c>
    </row>
    <row r="129" spans="1:8" ht="17.25" thickBot="1" x14ac:dyDescent="0.3">
      <c r="A129" s="130"/>
      <c r="B129" s="133"/>
      <c r="C129" s="121"/>
      <c r="D129" s="121"/>
      <c r="E129" s="121"/>
      <c r="F129" s="121"/>
      <c r="G129" s="22" t="s">
        <v>215</v>
      </c>
      <c r="H129" s="21">
        <v>4</v>
      </c>
    </row>
    <row r="130" spans="1:8" x14ac:dyDescent="0.25">
      <c r="A130" s="130"/>
      <c r="B130" s="133"/>
      <c r="C130" s="121"/>
      <c r="D130" s="121"/>
      <c r="E130" s="121"/>
      <c r="F130" s="121"/>
      <c r="G130" s="123" t="s">
        <v>131</v>
      </c>
      <c r="H130" s="124"/>
    </row>
    <row r="131" spans="1:8" ht="49.5" x14ac:dyDescent="0.25">
      <c r="A131" s="130"/>
      <c r="B131" s="133"/>
      <c r="C131" s="121"/>
      <c r="D131" s="121"/>
      <c r="E131" s="121"/>
      <c r="F131" s="121"/>
      <c r="G131" s="24" t="s">
        <v>130</v>
      </c>
      <c r="H131" s="21">
        <v>1</v>
      </c>
    </row>
    <row r="132" spans="1:8" ht="33" x14ac:dyDescent="0.25">
      <c r="A132" s="130"/>
      <c r="B132" s="133"/>
      <c r="C132" s="121"/>
      <c r="D132" s="121"/>
      <c r="E132" s="121"/>
      <c r="F132" s="121"/>
      <c r="G132" s="23" t="s">
        <v>129</v>
      </c>
      <c r="H132" s="21">
        <v>2</v>
      </c>
    </row>
    <row r="133" spans="1:8" x14ac:dyDescent="0.25">
      <c r="A133" s="130"/>
      <c r="B133" s="133"/>
      <c r="C133" s="121"/>
      <c r="D133" s="121"/>
      <c r="E133" s="121"/>
      <c r="F133" s="121"/>
      <c r="G133" s="23" t="s">
        <v>195</v>
      </c>
      <c r="H133" s="21">
        <v>6</v>
      </c>
    </row>
    <row r="134" spans="1:8" x14ac:dyDescent="0.25">
      <c r="A134" s="130"/>
      <c r="B134" s="133"/>
      <c r="C134" s="121"/>
      <c r="D134" s="121"/>
      <c r="E134" s="121"/>
      <c r="F134" s="121"/>
      <c r="G134" s="23" t="s">
        <v>127</v>
      </c>
      <c r="H134" s="21">
        <v>1</v>
      </c>
    </row>
    <row r="135" spans="1:8" ht="33.75" thickBot="1" x14ac:dyDescent="0.3">
      <c r="A135" s="130"/>
      <c r="B135" s="133"/>
      <c r="C135" s="121"/>
      <c r="D135" s="121"/>
      <c r="E135" s="121"/>
      <c r="F135" s="121"/>
      <c r="G135" s="23" t="s">
        <v>126</v>
      </c>
      <c r="H135" s="21">
        <v>5</v>
      </c>
    </row>
    <row r="136" spans="1:8" x14ac:dyDescent="0.25">
      <c r="A136" s="130"/>
      <c r="B136" s="133"/>
      <c r="C136" s="121"/>
      <c r="D136" s="121"/>
      <c r="E136" s="121"/>
      <c r="F136" s="121"/>
      <c r="G136" s="123" t="s">
        <v>120</v>
      </c>
      <c r="H136" s="124"/>
    </row>
    <row r="137" spans="1:8" ht="33" x14ac:dyDescent="0.25">
      <c r="A137" s="130"/>
      <c r="B137" s="133"/>
      <c r="C137" s="121"/>
      <c r="D137" s="121"/>
      <c r="E137" s="121"/>
      <c r="F137" s="121"/>
      <c r="G137" s="24" t="s">
        <v>119</v>
      </c>
      <c r="H137" s="21">
        <v>1</v>
      </c>
    </row>
    <row r="138" spans="1:8" ht="66.75" thickBot="1" x14ac:dyDescent="0.3">
      <c r="A138" s="130"/>
      <c r="B138" s="133"/>
      <c r="C138" s="121"/>
      <c r="D138" s="121"/>
      <c r="E138" s="121"/>
      <c r="F138" s="121"/>
      <c r="G138" s="23" t="s">
        <v>118</v>
      </c>
      <c r="H138" s="21">
        <v>6</v>
      </c>
    </row>
    <row r="139" spans="1:8" x14ac:dyDescent="0.25">
      <c r="A139" s="130"/>
      <c r="B139" s="133"/>
      <c r="C139" s="121"/>
      <c r="D139" s="121"/>
      <c r="E139" s="121"/>
      <c r="F139" s="121"/>
      <c r="G139" s="123" t="s">
        <v>168</v>
      </c>
      <c r="H139" s="124"/>
    </row>
    <row r="140" spans="1:8" x14ac:dyDescent="0.25">
      <c r="A140" s="130"/>
      <c r="B140" s="133"/>
      <c r="C140" s="121"/>
      <c r="D140" s="121"/>
      <c r="E140" s="121"/>
      <c r="F140" s="121"/>
      <c r="G140" s="23" t="s">
        <v>165</v>
      </c>
      <c r="H140" s="21">
        <v>2</v>
      </c>
    </row>
    <row r="141" spans="1:8" x14ac:dyDescent="0.25">
      <c r="A141" s="130"/>
      <c r="B141" s="133"/>
      <c r="C141" s="121"/>
      <c r="D141" s="121"/>
      <c r="E141" s="121"/>
      <c r="F141" s="121"/>
      <c r="G141" s="23" t="s">
        <v>164</v>
      </c>
      <c r="H141" s="21">
        <v>3</v>
      </c>
    </row>
    <row r="142" spans="1:8" x14ac:dyDescent="0.25">
      <c r="A142" s="130"/>
      <c r="B142" s="133"/>
      <c r="C142" s="121"/>
      <c r="D142" s="121"/>
      <c r="E142" s="121"/>
      <c r="F142" s="121"/>
      <c r="G142" s="23" t="s">
        <v>163</v>
      </c>
      <c r="H142" s="21">
        <v>7</v>
      </c>
    </row>
    <row r="143" spans="1:8" ht="33" x14ac:dyDescent="0.25">
      <c r="A143" s="130"/>
      <c r="B143" s="133"/>
      <c r="C143" s="121"/>
      <c r="D143" s="121"/>
      <c r="E143" s="121"/>
      <c r="F143" s="121"/>
      <c r="G143" s="23" t="s">
        <v>162</v>
      </c>
      <c r="H143" s="21">
        <v>6</v>
      </c>
    </row>
    <row r="144" spans="1:8" thickBot="1" x14ac:dyDescent="0.3">
      <c r="A144" s="130"/>
      <c r="B144" s="133"/>
      <c r="C144" s="122"/>
      <c r="D144" s="122"/>
      <c r="E144" s="122"/>
      <c r="F144" s="122"/>
      <c r="G144" s="125" t="s">
        <v>8</v>
      </c>
      <c r="H144" s="127">
        <f>SUM(H124:H124,H126:H129,H131:H135,H137:H138,H140:H143,)</f>
        <v>60</v>
      </c>
    </row>
    <row r="145" spans="1:8" ht="153" customHeight="1" thickBot="1" x14ac:dyDescent="0.3">
      <c r="A145" s="131"/>
      <c r="B145" s="134"/>
      <c r="C145" s="117" t="s">
        <v>214</v>
      </c>
      <c r="D145" s="118"/>
      <c r="E145" s="118"/>
      <c r="F145" s="119"/>
      <c r="G145" s="126"/>
      <c r="H145" s="128"/>
    </row>
    <row r="146" spans="1:8" x14ac:dyDescent="0.25">
      <c r="A146" s="129">
        <v>5</v>
      </c>
      <c r="B146" s="132" t="s">
        <v>113</v>
      </c>
      <c r="C146" s="120" t="s">
        <v>213</v>
      </c>
      <c r="D146" s="120" t="s">
        <v>212</v>
      </c>
      <c r="E146" s="120" t="s">
        <v>211</v>
      </c>
      <c r="F146" s="120" t="s">
        <v>210</v>
      </c>
      <c r="G146" s="123" t="s">
        <v>135</v>
      </c>
      <c r="H146" s="124"/>
    </row>
    <row r="147" spans="1:8" ht="33.75" thickBot="1" x14ac:dyDescent="0.3">
      <c r="A147" s="130"/>
      <c r="B147" s="133"/>
      <c r="C147" s="121"/>
      <c r="D147" s="121"/>
      <c r="E147" s="121"/>
      <c r="F147" s="121"/>
      <c r="G147" s="22" t="s">
        <v>134</v>
      </c>
      <c r="H147" s="21">
        <v>4</v>
      </c>
    </row>
    <row r="148" spans="1:8" x14ac:dyDescent="0.25">
      <c r="A148" s="130"/>
      <c r="B148" s="133"/>
      <c r="C148" s="121"/>
      <c r="D148" s="121"/>
      <c r="E148" s="121"/>
      <c r="F148" s="121"/>
      <c r="G148" s="123" t="s">
        <v>209</v>
      </c>
      <c r="H148" s="124"/>
    </row>
    <row r="149" spans="1:8" ht="33" x14ac:dyDescent="0.25">
      <c r="A149" s="130"/>
      <c r="B149" s="133"/>
      <c r="C149" s="121"/>
      <c r="D149" s="121"/>
      <c r="E149" s="121"/>
      <c r="F149" s="121"/>
      <c r="G149" s="22" t="s">
        <v>208</v>
      </c>
      <c r="H149" s="21">
        <v>18</v>
      </c>
    </row>
    <row r="150" spans="1:8" ht="49.5" x14ac:dyDescent="0.25">
      <c r="A150" s="130"/>
      <c r="B150" s="133"/>
      <c r="C150" s="121"/>
      <c r="D150" s="121"/>
      <c r="E150" s="121"/>
      <c r="F150" s="121"/>
      <c r="G150" s="22" t="s">
        <v>207</v>
      </c>
      <c r="H150" s="21">
        <v>6</v>
      </c>
    </row>
    <row r="151" spans="1:8" ht="49.5" x14ac:dyDescent="0.25">
      <c r="A151" s="130"/>
      <c r="B151" s="133"/>
      <c r="C151" s="121"/>
      <c r="D151" s="121"/>
      <c r="E151" s="121"/>
      <c r="F151" s="121"/>
      <c r="G151" s="22" t="s">
        <v>206</v>
      </c>
      <c r="H151" s="21">
        <v>18</v>
      </c>
    </row>
    <row r="152" spans="1:8" ht="70.5" customHeight="1" x14ac:dyDescent="0.25">
      <c r="A152" s="130"/>
      <c r="B152" s="133"/>
      <c r="C152" s="121"/>
      <c r="D152" s="121"/>
      <c r="E152" s="121"/>
      <c r="F152" s="121"/>
      <c r="G152" s="22" t="s">
        <v>205</v>
      </c>
      <c r="H152" s="21">
        <v>8</v>
      </c>
    </row>
    <row r="153" spans="1:8" x14ac:dyDescent="0.25">
      <c r="A153" s="130"/>
      <c r="B153" s="133"/>
      <c r="C153" s="121"/>
      <c r="D153" s="121"/>
      <c r="E153" s="121"/>
      <c r="F153" s="121"/>
      <c r="G153" s="22" t="s">
        <v>204</v>
      </c>
      <c r="H153" s="21">
        <v>8</v>
      </c>
    </row>
    <row r="154" spans="1:8" ht="17.25" thickBot="1" x14ac:dyDescent="0.3">
      <c r="A154" s="130"/>
      <c r="B154" s="133"/>
      <c r="C154" s="121"/>
      <c r="D154" s="121"/>
      <c r="E154" s="121"/>
      <c r="F154" s="121"/>
      <c r="G154" s="22" t="s">
        <v>203</v>
      </c>
      <c r="H154" s="21">
        <v>18</v>
      </c>
    </row>
    <row r="155" spans="1:8" x14ac:dyDescent="0.25">
      <c r="A155" s="130"/>
      <c r="B155" s="133"/>
      <c r="C155" s="121"/>
      <c r="D155" s="121"/>
      <c r="E155" s="121"/>
      <c r="F155" s="121"/>
      <c r="G155" s="123" t="s">
        <v>131</v>
      </c>
      <c r="H155" s="124"/>
    </row>
    <row r="156" spans="1:8" x14ac:dyDescent="0.25">
      <c r="A156" s="130"/>
      <c r="B156" s="133"/>
      <c r="C156" s="121"/>
      <c r="D156" s="121"/>
      <c r="E156" s="121"/>
      <c r="F156" s="121"/>
      <c r="G156" s="23" t="s">
        <v>202</v>
      </c>
      <c r="H156" s="21">
        <v>5</v>
      </c>
    </row>
    <row r="157" spans="1:8" ht="50.25" thickBot="1" x14ac:dyDescent="0.3">
      <c r="A157" s="130"/>
      <c r="B157" s="133"/>
      <c r="C157" s="121"/>
      <c r="D157" s="121"/>
      <c r="E157" s="121"/>
      <c r="F157" s="121"/>
      <c r="G157" s="25" t="s">
        <v>201</v>
      </c>
      <c r="H157" s="21">
        <v>2</v>
      </c>
    </row>
    <row r="158" spans="1:8" x14ac:dyDescent="0.25">
      <c r="A158" s="130"/>
      <c r="B158" s="133"/>
      <c r="C158" s="121"/>
      <c r="D158" s="121"/>
      <c r="E158" s="121"/>
      <c r="F158" s="121"/>
      <c r="G158" s="123" t="s">
        <v>125</v>
      </c>
      <c r="H158" s="124"/>
    </row>
    <row r="159" spans="1:8" ht="50.25" thickBot="1" x14ac:dyDescent="0.3">
      <c r="A159" s="130"/>
      <c r="B159" s="133"/>
      <c r="C159" s="121"/>
      <c r="D159" s="121"/>
      <c r="E159" s="121"/>
      <c r="F159" s="121"/>
      <c r="G159" s="24" t="s">
        <v>124</v>
      </c>
      <c r="H159" s="21">
        <v>1</v>
      </c>
    </row>
    <row r="160" spans="1:8" x14ac:dyDescent="0.25">
      <c r="A160" s="130"/>
      <c r="B160" s="133"/>
      <c r="C160" s="121"/>
      <c r="D160" s="121"/>
      <c r="E160" s="121"/>
      <c r="F160" s="121"/>
      <c r="G160" s="123" t="s">
        <v>168</v>
      </c>
      <c r="H160" s="124"/>
    </row>
    <row r="161" spans="1:8" x14ac:dyDescent="0.25">
      <c r="A161" s="130"/>
      <c r="B161" s="133"/>
      <c r="C161" s="121"/>
      <c r="D161" s="121"/>
      <c r="E161" s="121"/>
      <c r="F161" s="121"/>
      <c r="G161" s="23" t="s">
        <v>165</v>
      </c>
      <c r="H161" s="21">
        <v>2</v>
      </c>
    </row>
    <row r="162" spans="1:8" ht="33" x14ac:dyDescent="0.25">
      <c r="A162" s="130"/>
      <c r="B162" s="133"/>
      <c r="C162" s="121"/>
      <c r="D162" s="121"/>
      <c r="E162" s="121"/>
      <c r="F162" s="121"/>
      <c r="G162" s="23" t="s">
        <v>162</v>
      </c>
      <c r="H162" s="21">
        <v>6</v>
      </c>
    </row>
    <row r="163" spans="1:8" thickBot="1" x14ac:dyDescent="0.3">
      <c r="A163" s="130"/>
      <c r="B163" s="133"/>
      <c r="C163" s="122"/>
      <c r="D163" s="122"/>
      <c r="E163" s="122"/>
      <c r="F163" s="122"/>
      <c r="G163" s="125" t="s">
        <v>8</v>
      </c>
      <c r="H163" s="127">
        <f>SUM(H147:H147,H149:H154,H156:H159,H161:H162,)</f>
        <v>96</v>
      </c>
    </row>
    <row r="164" spans="1:8" ht="187.5" customHeight="1" thickBot="1" x14ac:dyDescent="0.3">
      <c r="A164" s="131"/>
      <c r="B164" s="134"/>
      <c r="C164" s="117" t="s">
        <v>200</v>
      </c>
      <c r="D164" s="118"/>
      <c r="E164" s="118"/>
      <c r="F164" s="119"/>
      <c r="G164" s="126"/>
      <c r="H164" s="128"/>
    </row>
    <row r="165" spans="1:8" x14ac:dyDescent="0.25">
      <c r="A165" s="129">
        <v>6</v>
      </c>
      <c r="B165" s="132" t="s">
        <v>157</v>
      </c>
      <c r="C165" s="120" t="s">
        <v>199</v>
      </c>
      <c r="D165" s="120" t="s">
        <v>198</v>
      </c>
      <c r="E165" s="120" t="s">
        <v>197</v>
      </c>
      <c r="F165" s="120" t="s">
        <v>196</v>
      </c>
      <c r="G165" s="123" t="s">
        <v>135</v>
      </c>
      <c r="H165" s="124"/>
    </row>
    <row r="166" spans="1:8" ht="33.75" thickBot="1" x14ac:dyDescent="0.3">
      <c r="A166" s="130"/>
      <c r="B166" s="133"/>
      <c r="C166" s="121"/>
      <c r="D166" s="121"/>
      <c r="E166" s="121"/>
      <c r="F166" s="121"/>
      <c r="G166" s="22" t="s">
        <v>134</v>
      </c>
      <c r="H166" s="21">
        <v>4</v>
      </c>
    </row>
    <row r="167" spans="1:8" x14ac:dyDescent="0.25">
      <c r="A167" s="130"/>
      <c r="B167" s="133"/>
      <c r="C167" s="121"/>
      <c r="D167" s="121"/>
      <c r="E167" s="121"/>
      <c r="F167" s="121"/>
      <c r="G167" s="123" t="s">
        <v>188</v>
      </c>
      <c r="H167" s="124"/>
    </row>
    <row r="168" spans="1:8" ht="33" x14ac:dyDescent="0.25">
      <c r="A168" s="130"/>
      <c r="B168" s="133"/>
      <c r="C168" s="121"/>
      <c r="D168" s="121"/>
      <c r="E168" s="121"/>
      <c r="F168" s="121"/>
      <c r="G168" s="22" t="s">
        <v>187</v>
      </c>
      <c r="H168" s="21">
        <v>3</v>
      </c>
    </row>
    <row r="169" spans="1:8" ht="33" x14ac:dyDescent="0.25">
      <c r="A169" s="130"/>
      <c r="B169" s="133"/>
      <c r="C169" s="121"/>
      <c r="D169" s="121"/>
      <c r="E169" s="121"/>
      <c r="F169" s="121"/>
      <c r="G169" s="22" t="s">
        <v>186</v>
      </c>
      <c r="H169" s="21">
        <v>8</v>
      </c>
    </row>
    <row r="170" spans="1:8" ht="33" x14ac:dyDescent="0.25">
      <c r="A170" s="130"/>
      <c r="B170" s="133"/>
      <c r="C170" s="121"/>
      <c r="D170" s="121"/>
      <c r="E170" s="121"/>
      <c r="F170" s="121"/>
      <c r="G170" s="22" t="s">
        <v>185</v>
      </c>
      <c r="H170" s="21">
        <v>8</v>
      </c>
    </row>
    <row r="171" spans="1:8" ht="33" x14ac:dyDescent="0.25">
      <c r="A171" s="130"/>
      <c r="B171" s="133"/>
      <c r="C171" s="121"/>
      <c r="D171" s="121"/>
      <c r="E171" s="121"/>
      <c r="F171" s="121"/>
      <c r="G171" s="22" t="s">
        <v>184</v>
      </c>
      <c r="H171" s="21">
        <v>3</v>
      </c>
    </row>
    <row r="172" spans="1:8" ht="33" x14ac:dyDescent="0.25">
      <c r="A172" s="130"/>
      <c r="B172" s="133"/>
      <c r="C172" s="121"/>
      <c r="D172" s="121"/>
      <c r="E172" s="121"/>
      <c r="F172" s="121"/>
      <c r="G172" s="22" t="s">
        <v>183</v>
      </c>
      <c r="H172" s="21">
        <v>4</v>
      </c>
    </row>
    <row r="173" spans="1:8" ht="33.75" thickBot="1" x14ac:dyDescent="0.3">
      <c r="A173" s="130"/>
      <c r="B173" s="133"/>
      <c r="C173" s="121"/>
      <c r="D173" s="121"/>
      <c r="E173" s="121"/>
      <c r="F173" s="121"/>
      <c r="G173" s="22" t="s">
        <v>182</v>
      </c>
      <c r="H173" s="21">
        <v>6</v>
      </c>
    </row>
    <row r="174" spans="1:8" x14ac:dyDescent="0.25">
      <c r="A174" s="130"/>
      <c r="B174" s="133"/>
      <c r="C174" s="121"/>
      <c r="D174" s="121"/>
      <c r="E174" s="121"/>
      <c r="F174" s="121"/>
      <c r="G174" s="123" t="s">
        <v>109</v>
      </c>
      <c r="H174" s="124"/>
    </row>
    <row r="175" spans="1:8" ht="33" x14ac:dyDescent="0.25">
      <c r="A175" s="130"/>
      <c r="B175" s="133"/>
      <c r="C175" s="121"/>
      <c r="D175" s="121"/>
      <c r="E175" s="121"/>
      <c r="F175" s="121"/>
      <c r="G175" s="22" t="s">
        <v>108</v>
      </c>
      <c r="H175" s="21">
        <v>2</v>
      </c>
    </row>
    <row r="176" spans="1:8" ht="33" x14ac:dyDescent="0.25">
      <c r="A176" s="130"/>
      <c r="B176" s="133"/>
      <c r="C176" s="121"/>
      <c r="D176" s="121"/>
      <c r="E176" s="121"/>
      <c r="F176" s="121"/>
      <c r="G176" s="22" t="s">
        <v>107</v>
      </c>
      <c r="H176" s="21">
        <v>1</v>
      </c>
    </row>
    <row r="177" spans="1:8" ht="66" x14ac:dyDescent="0.25">
      <c r="A177" s="130"/>
      <c r="B177" s="133"/>
      <c r="C177" s="121"/>
      <c r="D177" s="121"/>
      <c r="E177" s="121"/>
      <c r="F177" s="121"/>
      <c r="G177" s="22" t="s">
        <v>106</v>
      </c>
      <c r="H177" s="21">
        <v>2</v>
      </c>
    </row>
    <row r="178" spans="1:8" ht="66" x14ac:dyDescent="0.25">
      <c r="A178" s="130"/>
      <c r="B178" s="133"/>
      <c r="C178" s="121"/>
      <c r="D178" s="121"/>
      <c r="E178" s="121"/>
      <c r="F178" s="121"/>
      <c r="G178" s="22" t="s">
        <v>105</v>
      </c>
      <c r="H178" s="21">
        <v>1</v>
      </c>
    </row>
    <row r="179" spans="1:8" ht="33" x14ac:dyDescent="0.25">
      <c r="A179" s="130"/>
      <c r="B179" s="133"/>
      <c r="C179" s="121"/>
      <c r="D179" s="121"/>
      <c r="E179" s="121"/>
      <c r="F179" s="121"/>
      <c r="G179" s="22" t="s">
        <v>104</v>
      </c>
      <c r="H179" s="21">
        <v>4</v>
      </c>
    </row>
    <row r="180" spans="1:8" ht="49.5" x14ac:dyDescent="0.25">
      <c r="A180" s="130"/>
      <c r="B180" s="133"/>
      <c r="C180" s="121"/>
      <c r="D180" s="121"/>
      <c r="E180" s="121"/>
      <c r="F180" s="121"/>
      <c r="G180" s="22" t="s">
        <v>103</v>
      </c>
      <c r="H180" s="21">
        <v>1</v>
      </c>
    </row>
    <row r="181" spans="1:8" ht="66.75" thickBot="1" x14ac:dyDescent="0.3">
      <c r="A181" s="130"/>
      <c r="B181" s="133"/>
      <c r="C181" s="121"/>
      <c r="D181" s="121"/>
      <c r="E181" s="121"/>
      <c r="F181" s="121"/>
      <c r="G181" s="22" t="s">
        <v>102</v>
      </c>
      <c r="H181" s="21">
        <v>2</v>
      </c>
    </row>
    <row r="182" spans="1:8" x14ac:dyDescent="0.25">
      <c r="A182" s="130"/>
      <c r="B182" s="133"/>
      <c r="C182" s="121"/>
      <c r="D182" s="121"/>
      <c r="E182" s="121"/>
      <c r="F182" s="121"/>
      <c r="G182" s="123" t="s">
        <v>152</v>
      </c>
      <c r="H182" s="124"/>
    </row>
    <row r="183" spans="1:8" ht="66" x14ac:dyDescent="0.25">
      <c r="A183" s="130"/>
      <c r="B183" s="133"/>
      <c r="C183" s="121"/>
      <c r="D183" s="121"/>
      <c r="E183" s="121"/>
      <c r="F183" s="121"/>
      <c r="G183" s="22" t="s">
        <v>151</v>
      </c>
      <c r="H183" s="21">
        <v>2</v>
      </c>
    </row>
    <row r="184" spans="1:8" x14ac:dyDescent="0.25">
      <c r="A184" s="130"/>
      <c r="B184" s="133"/>
      <c r="C184" s="121"/>
      <c r="D184" s="121"/>
      <c r="E184" s="121"/>
      <c r="F184" s="121"/>
      <c r="G184" s="22" t="s">
        <v>150</v>
      </c>
      <c r="H184" s="21">
        <v>2</v>
      </c>
    </row>
    <row r="185" spans="1:8" x14ac:dyDescent="0.25">
      <c r="A185" s="130"/>
      <c r="B185" s="133"/>
      <c r="C185" s="121"/>
      <c r="D185" s="121"/>
      <c r="E185" s="121"/>
      <c r="F185" s="121"/>
      <c r="G185" s="22" t="s">
        <v>149</v>
      </c>
      <c r="H185" s="21">
        <v>6</v>
      </c>
    </row>
    <row r="186" spans="1:8" x14ac:dyDescent="0.25">
      <c r="A186" s="130"/>
      <c r="B186" s="133"/>
      <c r="C186" s="121"/>
      <c r="D186" s="121"/>
      <c r="E186" s="121"/>
      <c r="F186" s="121"/>
      <c r="G186" s="22" t="s">
        <v>148</v>
      </c>
      <c r="H186" s="21">
        <v>4</v>
      </c>
    </row>
    <row r="187" spans="1:8" ht="17.25" thickBot="1" x14ac:dyDescent="0.3">
      <c r="A187" s="130"/>
      <c r="B187" s="133"/>
      <c r="C187" s="121"/>
      <c r="D187" s="121"/>
      <c r="E187" s="121"/>
      <c r="F187" s="121"/>
      <c r="G187" s="22" t="s">
        <v>147</v>
      </c>
      <c r="H187" s="21">
        <v>5</v>
      </c>
    </row>
    <row r="188" spans="1:8" x14ac:dyDescent="0.25">
      <c r="A188" s="130"/>
      <c r="B188" s="133"/>
      <c r="C188" s="121"/>
      <c r="D188" s="121"/>
      <c r="E188" s="121"/>
      <c r="F188" s="121"/>
      <c r="G188" s="123" t="s">
        <v>131</v>
      </c>
      <c r="H188" s="124"/>
    </row>
    <row r="189" spans="1:8" ht="49.5" x14ac:dyDescent="0.25">
      <c r="A189" s="130"/>
      <c r="B189" s="133"/>
      <c r="C189" s="121"/>
      <c r="D189" s="121"/>
      <c r="E189" s="121"/>
      <c r="F189" s="121"/>
      <c r="G189" s="22" t="s">
        <v>130</v>
      </c>
      <c r="H189" s="21">
        <v>1</v>
      </c>
    </row>
    <row r="190" spans="1:8" ht="33" x14ac:dyDescent="0.25">
      <c r="A190" s="130"/>
      <c r="B190" s="133"/>
      <c r="C190" s="121"/>
      <c r="D190" s="121"/>
      <c r="E190" s="121"/>
      <c r="F190" s="121"/>
      <c r="G190" s="23" t="s">
        <v>129</v>
      </c>
      <c r="H190" s="21">
        <v>2</v>
      </c>
    </row>
    <row r="191" spans="1:8" x14ac:dyDescent="0.25">
      <c r="A191" s="130"/>
      <c r="B191" s="133"/>
      <c r="C191" s="121"/>
      <c r="D191" s="121"/>
      <c r="E191" s="121"/>
      <c r="F191" s="121"/>
      <c r="G191" s="23" t="s">
        <v>195</v>
      </c>
      <c r="H191" s="21">
        <v>6</v>
      </c>
    </row>
    <row r="192" spans="1:8" x14ac:dyDescent="0.25">
      <c r="A192" s="130"/>
      <c r="B192" s="133"/>
      <c r="C192" s="121"/>
      <c r="D192" s="121"/>
      <c r="E192" s="121"/>
      <c r="F192" s="121"/>
      <c r="G192" s="23" t="s">
        <v>127</v>
      </c>
      <c r="H192" s="21">
        <v>1</v>
      </c>
    </row>
    <row r="193" spans="1:8" ht="33.75" thickBot="1" x14ac:dyDescent="0.3">
      <c r="A193" s="130"/>
      <c r="B193" s="133"/>
      <c r="C193" s="121"/>
      <c r="D193" s="121"/>
      <c r="E193" s="121"/>
      <c r="F193" s="121"/>
      <c r="G193" s="25" t="s">
        <v>126</v>
      </c>
      <c r="H193" s="21">
        <v>5</v>
      </c>
    </row>
    <row r="194" spans="1:8" x14ac:dyDescent="0.25">
      <c r="A194" s="130"/>
      <c r="B194" s="133"/>
      <c r="C194" s="121"/>
      <c r="D194" s="121"/>
      <c r="E194" s="121"/>
      <c r="F194" s="121"/>
      <c r="G194" s="123" t="s">
        <v>125</v>
      </c>
      <c r="H194" s="124"/>
    </row>
    <row r="195" spans="1:8" ht="49.5" x14ac:dyDescent="0.25">
      <c r="A195" s="130"/>
      <c r="B195" s="133"/>
      <c r="C195" s="121"/>
      <c r="D195" s="121"/>
      <c r="E195" s="121"/>
      <c r="F195" s="121"/>
      <c r="G195" s="24" t="s">
        <v>124</v>
      </c>
      <c r="H195" s="21">
        <v>1</v>
      </c>
    </row>
    <row r="196" spans="1:8" x14ac:dyDescent="0.25">
      <c r="A196" s="130"/>
      <c r="B196" s="133"/>
      <c r="C196" s="121"/>
      <c r="D196" s="121"/>
      <c r="E196" s="121"/>
      <c r="F196" s="121"/>
      <c r="G196" s="23" t="s">
        <v>123</v>
      </c>
      <c r="H196" s="21">
        <v>1</v>
      </c>
    </row>
    <row r="197" spans="1:8" ht="33" x14ac:dyDescent="0.25">
      <c r="A197" s="130"/>
      <c r="B197" s="133"/>
      <c r="C197" s="121"/>
      <c r="D197" s="121"/>
      <c r="E197" s="121"/>
      <c r="F197" s="121"/>
      <c r="G197" s="23" t="s">
        <v>122</v>
      </c>
      <c r="H197" s="21">
        <v>1</v>
      </c>
    </row>
    <row r="198" spans="1:8" ht="33.75" thickBot="1" x14ac:dyDescent="0.3">
      <c r="A198" s="130"/>
      <c r="B198" s="133"/>
      <c r="C198" s="121"/>
      <c r="D198" s="121"/>
      <c r="E198" s="121"/>
      <c r="F198" s="121"/>
      <c r="G198" s="23" t="s">
        <v>121</v>
      </c>
      <c r="H198" s="21">
        <v>2</v>
      </c>
    </row>
    <row r="199" spans="1:8" x14ac:dyDescent="0.25">
      <c r="A199" s="130"/>
      <c r="B199" s="133"/>
      <c r="C199" s="121"/>
      <c r="D199" s="121"/>
      <c r="E199" s="121"/>
      <c r="F199" s="121"/>
      <c r="G199" s="123" t="s">
        <v>120</v>
      </c>
      <c r="H199" s="124"/>
    </row>
    <row r="200" spans="1:8" ht="33" x14ac:dyDescent="0.25">
      <c r="A200" s="130"/>
      <c r="B200" s="133"/>
      <c r="C200" s="121"/>
      <c r="D200" s="121"/>
      <c r="E200" s="121"/>
      <c r="F200" s="121"/>
      <c r="G200" s="24" t="s">
        <v>119</v>
      </c>
      <c r="H200" s="21">
        <v>1</v>
      </c>
    </row>
    <row r="201" spans="1:8" ht="49.5" x14ac:dyDescent="0.25">
      <c r="A201" s="130"/>
      <c r="B201" s="133"/>
      <c r="C201" s="121"/>
      <c r="D201" s="121"/>
      <c r="E201" s="121"/>
      <c r="F201" s="121"/>
      <c r="G201" s="23" t="s">
        <v>116</v>
      </c>
      <c r="H201" s="21">
        <v>2</v>
      </c>
    </row>
    <row r="202" spans="1:8" ht="50.25" thickBot="1" x14ac:dyDescent="0.3">
      <c r="A202" s="130"/>
      <c r="B202" s="133"/>
      <c r="C202" s="121"/>
      <c r="D202" s="121"/>
      <c r="E202" s="121"/>
      <c r="F202" s="121"/>
      <c r="G202" s="23" t="s">
        <v>115</v>
      </c>
      <c r="H202" s="21">
        <v>5</v>
      </c>
    </row>
    <row r="203" spans="1:8" x14ac:dyDescent="0.25">
      <c r="A203" s="130"/>
      <c r="B203" s="133"/>
      <c r="C203" s="121"/>
      <c r="D203" s="121"/>
      <c r="E203" s="121"/>
      <c r="F203" s="121"/>
      <c r="G203" s="123" t="s">
        <v>170</v>
      </c>
      <c r="H203" s="124"/>
    </row>
    <row r="204" spans="1:8" ht="33" x14ac:dyDescent="0.25">
      <c r="A204" s="130"/>
      <c r="B204" s="133"/>
      <c r="C204" s="121"/>
      <c r="D204" s="121"/>
      <c r="E204" s="121"/>
      <c r="F204" s="121"/>
      <c r="G204" s="24" t="s">
        <v>181</v>
      </c>
      <c r="H204" s="29">
        <v>3</v>
      </c>
    </row>
    <row r="205" spans="1:8" ht="33" x14ac:dyDescent="0.25">
      <c r="A205" s="130"/>
      <c r="B205" s="133"/>
      <c r="C205" s="121"/>
      <c r="D205" s="121"/>
      <c r="E205" s="121"/>
      <c r="F205" s="121"/>
      <c r="G205" s="23" t="s">
        <v>169</v>
      </c>
      <c r="H205" s="21">
        <v>2</v>
      </c>
    </row>
    <row r="206" spans="1:8" ht="33" x14ac:dyDescent="0.25">
      <c r="A206" s="130"/>
      <c r="B206" s="133"/>
      <c r="C206" s="121"/>
      <c r="D206" s="121"/>
      <c r="E206" s="121"/>
      <c r="F206" s="121"/>
      <c r="G206" s="23" t="s">
        <v>180</v>
      </c>
      <c r="H206" s="21">
        <v>8</v>
      </c>
    </row>
    <row r="207" spans="1:8" ht="17.25" thickBot="1" x14ac:dyDescent="0.3">
      <c r="A207" s="130"/>
      <c r="B207" s="133"/>
      <c r="C207" s="121"/>
      <c r="D207" s="121"/>
      <c r="E207" s="121"/>
      <c r="F207" s="121"/>
      <c r="G207" s="28" t="s">
        <v>179</v>
      </c>
      <c r="H207" s="21">
        <v>5</v>
      </c>
    </row>
    <row r="208" spans="1:8" x14ac:dyDescent="0.25">
      <c r="A208" s="130"/>
      <c r="B208" s="133"/>
      <c r="C208" s="121"/>
      <c r="D208" s="121"/>
      <c r="E208" s="121"/>
      <c r="F208" s="121"/>
      <c r="G208" s="123" t="s">
        <v>168</v>
      </c>
      <c r="H208" s="124"/>
    </row>
    <row r="209" spans="1:8" x14ac:dyDescent="0.25">
      <c r="A209" s="130"/>
      <c r="B209" s="133"/>
      <c r="C209" s="121"/>
      <c r="D209" s="121"/>
      <c r="E209" s="121"/>
      <c r="F209" s="121"/>
      <c r="G209" s="23" t="s">
        <v>165</v>
      </c>
      <c r="H209" s="21">
        <v>2</v>
      </c>
    </row>
    <row r="210" spans="1:8" x14ac:dyDescent="0.25">
      <c r="A210" s="130"/>
      <c r="B210" s="133"/>
      <c r="C210" s="121"/>
      <c r="D210" s="121"/>
      <c r="E210" s="121"/>
      <c r="F210" s="121"/>
      <c r="G210" s="23" t="s">
        <v>164</v>
      </c>
      <c r="H210" s="21">
        <v>3</v>
      </c>
    </row>
    <row r="211" spans="1:8" thickBot="1" x14ac:dyDescent="0.3">
      <c r="A211" s="130"/>
      <c r="B211" s="133"/>
      <c r="C211" s="122"/>
      <c r="D211" s="122"/>
      <c r="E211" s="122"/>
      <c r="F211" s="122"/>
      <c r="G211" s="125" t="s">
        <v>8</v>
      </c>
      <c r="H211" s="127">
        <f>SUM(H165:H210)</f>
        <v>119</v>
      </c>
    </row>
    <row r="212" spans="1:8" ht="174" customHeight="1" thickBot="1" x14ac:dyDescent="0.3">
      <c r="A212" s="131"/>
      <c r="B212" s="134"/>
      <c r="C212" s="117" t="s">
        <v>194</v>
      </c>
      <c r="D212" s="118"/>
      <c r="E212" s="118"/>
      <c r="F212" s="119"/>
      <c r="G212" s="126"/>
      <c r="H212" s="128"/>
    </row>
    <row r="213" spans="1:8" x14ac:dyDescent="0.25">
      <c r="A213" s="129">
        <v>7</v>
      </c>
      <c r="B213" s="132" t="s">
        <v>193</v>
      </c>
      <c r="C213" s="120" t="s">
        <v>192</v>
      </c>
      <c r="D213" s="120" t="s">
        <v>191</v>
      </c>
      <c r="E213" s="120" t="s">
        <v>190</v>
      </c>
      <c r="F213" s="120" t="s">
        <v>189</v>
      </c>
      <c r="G213" s="123" t="s">
        <v>135</v>
      </c>
      <c r="H213" s="124"/>
    </row>
    <row r="214" spans="1:8" ht="33" x14ac:dyDescent="0.25">
      <c r="A214" s="130"/>
      <c r="B214" s="133"/>
      <c r="C214" s="121"/>
      <c r="D214" s="121"/>
      <c r="E214" s="121"/>
      <c r="F214" s="121"/>
      <c r="G214" s="22" t="s">
        <v>134</v>
      </c>
      <c r="H214" s="21">
        <v>2</v>
      </c>
    </row>
    <row r="215" spans="1:8" ht="17.25" thickBot="1" x14ac:dyDescent="0.3">
      <c r="A215" s="130"/>
      <c r="B215" s="133"/>
      <c r="C215" s="121"/>
      <c r="D215" s="121"/>
      <c r="E215" s="121"/>
      <c r="F215" s="121"/>
      <c r="G215" s="22" t="s">
        <v>133</v>
      </c>
      <c r="H215" s="21">
        <v>1</v>
      </c>
    </row>
    <row r="216" spans="1:8" x14ac:dyDescent="0.25">
      <c r="A216" s="130"/>
      <c r="B216" s="133"/>
      <c r="C216" s="121"/>
      <c r="D216" s="121"/>
      <c r="E216" s="121"/>
      <c r="F216" s="121"/>
      <c r="G216" s="123" t="s">
        <v>188</v>
      </c>
      <c r="H216" s="124"/>
    </row>
    <row r="217" spans="1:8" ht="33" x14ac:dyDescent="0.25">
      <c r="A217" s="130"/>
      <c r="B217" s="133"/>
      <c r="C217" s="121"/>
      <c r="D217" s="121"/>
      <c r="E217" s="121"/>
      <c r="F217" s="121"/>
      <c r="G217" s="22" t="s">
        <v>187</v>
      </c>
      <c r="H217" s="21">
        <v>3</v>
      </c>
    </row>
    <row r="218" spans="1:8" ht="33" x14ac:dyDescent="0.25">
      <c r="A218" s="130"/>
      <c r="B218" s="133"/>
      <c r="C218" s="121"/>
      <c r="D218" s="121"/>
      <c r="E218" s="121"/>
      <c r="F218" s="121"/>
      <c r="G218" s="22" t="s">
        <v>186</v>
      </c>
      <c r="H218" s="21">
        <v>10</v>
      </c>
    </row>
    <row r="219" spans="1:8" ht="33" x14ac:dyDescent="0.25">
      <c r="A219" s="130"/>
      <c r="B219" s="133"/>
      <c r="C219" s="121"/>
      <c r="D219" s="121"/>
      <c r="E219" s="121"/>
      <c r="F219" s="121"/>
      <c r="G219" s="22" t="s">
        <v>185</v>
      </c>
      <c r="H219" s="21">
        <v>8</v>
      </c>
    </row>
    <row r="220" spans="1:8" ht="33" x14ac:dyDescent="0.25">
      <c r="A220" s="130"/>
      <c r="B220" s="133"/>
      <c r="C220" s="121"/>
      <c r="D220" s="121"/>
      <c r="E220" s="121"/>
      <c r="F220" s="121"/>
      <c r="G220" s="22" t="s">
        <v>184</v>
      </c>
      <c r="H220" s="21">
        <v>4</v>
      </c>
    </row>
    <row r="221" spans="1:8" ht="33" x14ac:dyDescent="0.25">
      <c r="A221" s="130"/>
      <c r="B221" s="133"/>
      <c r="C221" s="121"/>
      <c r="D221" s="121"/>
      <c r="E221" s="121"/>
      <c r="F221" s="121"/>
      <c r="G221" s="22" t="s">
        <v>183</v>
      </c>
      <c r="H221" s="21">
        <v>4</v>
      </c>
    </row>
    <row r="222" spans="1:8" ht="33.75" thickBot="1" x14ac:dyDescent="0.3">
      <c r="A222" s="130"/>
      <c r="B222" s="133"/>
      <c r="C222" s="121"/>
      <c r="D222" s="121"/>
      <c r="E222" s="121"/>
      <c r="F222" s="121"/>
      <c r="G222" s="22" t="s">
        <v>182</v>
      </c>
      <c r="H222" s="21">
        <v>6</v>
      </c>
    </row>
    <row r="223" spans="1:8" x14ac:dyDescent="0.25">
      <c r="A223" s="130"/>
      <c r="B223" s="133"/>
      <c r="C223" s="121"/>
      <c r="D223" s="121"/>
      <c r="E223" s="121"/>
      <c r="F223" s="121"/>
      <c r="G223" s="123" t="s">
        <v>120</v>
      </c>
      <c r="H223" s="124"/>
    </row>
    <row r="224" spans="1:8" ht="33.75" thickBot="1" x14ac:dyDescent="0.3">
      <c r="A224" s="130"/>
      <c r="B224" s="133"/>
      <c r="C224" s="121"/>
      <c r="D224" s="121"/>
      <c r="E224" s="121"/>
      <c r="F224" s="121"/>
      <c r="G224" s="24" t="s">
        <v>119</v>
      </c>
      <c r="H224" s="21">
        <v>1</v>
      </c>
    </row>
    <row r="225" spans="1:8" x14ac:dyDescent="0.25">
      <c r="A225" s="130"/>
      <c r="B225" s="133"/>
      <c r="C225" s="121"/>
      <c r="D225" s="121"/>
      <c r="E225" s="121"/>
      <c r="F225" s="121"/>
      <c r="G225" s="123" t="s">
        <v>170</v>
      </c>
      <c r="H225" s="124"/>
    </row>
    <row r="226" spans="1:8" ht="33" x14ac:dyDescent="0.25">
      <c r="A226" s="130"/>
      <c r="B226" s="133"/>
      <c r="C226" s="121"/>
      <c r="D226" s="121"/>
      <c r="E226" s="121"/>
      <c r="F226" s="121"/>
      <c r="G226" s="24" t="s">
        <v>181</v>
      </c>
      <c r="H226" s="29">
        <v>3</v>
      </c>
    </row>
    <row r="227" spans="1:8" ht="33" x14ac:dyDescent="0.25">
      <c r="A227" s="130"/>
      <c r="B227" s="133"/>
      <c r="C227" s="121"/>
      <c r="D227" s="121"/>
      <c r="E227" s="121"/>
      <c r="F227" s="121"/>
      <c r="G227" s="23" t="s">
        <v>169</v>
      </c>
      <c r="H227" s="21">
        <v>1</v>
      </c>
    </row>
    <row r="228" spans="1:8" ht="33" x14ac:dyDescent="0.25">
      <c r="A228" s="130"/>
      <c r="B228" s="133"/>
      <c r="C228" s="121"/>
      <c r="D228" s="121"/>
      <c r="E228" s="121"/>
      <c r="F228" s="121"/>
      <c r="G228" s="23" t="s">
        <v>180</v>
      </c>
      <c r="H228" s="21">
        <v>8</v>
      </c>
    </row>
    <row r="229" spans="1:8" ht="17.25" thickBot="1" x14ac:dyDescent="0.3">
      <c r="A229" s="130"/>
      <c r="B229" s="133"/>
      <c r="C229" s="121"/>
      <c r="D229" s="121"/>
      <c r="E229" s="121"/>
      <c r="F229" s="121"/>
      <c r="G229" s="28" t="s">
        <v>179</v>
      </c>
      <c r="H229" s="21">
        <v>5</v>
      </c>
    </row>
    <row r="230" spans="1:8" x14ac:dyDescent="0.25">
      <c r="A230" s="130"/>
      <c r="B230" s="133"/>
      <c r="C230" s="121"/>
      <c r="D230" s="121"/>
      <c r="E230" s="121"/>
      <c r="F230" s="121"/>
      <c r="G230" s="123" t="s">
        <v>178</v>
      </c>
      <c r="H230" s="124"/>
    </row>
    <row r="231" spans="1:8" x14ac:dyDescent="0.25">
      <c r="A231" s="130"/>
      <c r="B231" s="133"/>
      <c r="C231" s="121"/>
      <c r="D231" s="121"/>
      <c r="E231" s="121"/>
      <c r="F231" s="121"/>
      <c r="G231" s="27" t="s">
        <v>177</v>
      </c>
      <c r="H231" s="21">
        <v>96</v>
      </c>
    </row>
    <row r="232" spans="1:8" thickBot="1" x14ac:dyDescent="0.3">
      <c r="A232" s="130"/>
      <c r="B232" s="133"/>
      <c r="C232" s="122"/>
      <c r="D232" s="122"/>
      <c r="E232" s="122"/>
      <c r="F232" s="122"/>
      <c r="G232" s="125" t="s">
        <v>8</v>
      </c>
      <c r="H232" s="127">
        <f>SUM(H214:H215,H217:H222,H224:H224,H226:H229,H231:H231,)</f>
        <v>152</v>
      </c>
    </row>
    <row r="233" spans="1:8" ht="191.25" customHeight="1" thickBot="1" x14ac:dyDescent="0.3">
      <c r="A233" s="131"/>
      <c r="B233" s="134"/>
      <c r="C233" s="117" t="s">
        <v>176</v>
      </c>
      <c r="D233" s="118"/>
      <c r="E233" s="118"/>
      <c r="F233" s="119"/>
      <c r="G233" s="126"/>
      <c r="H233" s="128"/>
    </row>
    <row r="234" spans="1:8" x14ac:dyDescent="0.25">
      <c r="A234" s="129">
        <v>8</v>
      </c>
      <c r="B234" s="132" t="s">
        <v>157</v>
      </c>
      <c r="C234" s="120" t="s">
        <v>175</v>
      </c>
      <c r="D234" s="120" t="s">
        <v>174</v>
      </c>
      <c r="E234" s="120" t="s">
        <v>173</v>
      </c>
      <c r="F234" s="120" t="s">
        <v>172</v>
      </c>
      <c r="G234" s="123" t="s">
        <v>109</v>
      </c>
      <c r="H234" s="124"/>
    </row>
    <row r="235" spans="1:8" ht="33" x14ac:dyDescent="0.25">
      <c r="A235" s="130"/>
      <c r="B235" s="133"/>
      <c r="C235" s="121"/>
      <c r="D235" s="121"/>
      <c r="E235" s="121"/>
      <c r="F235" s="121"/>
      <c r="G235" s="22" t="s">
        <v>108</v>
      </c>
      <c r="H235" s="21">
        <v>2</v>
      </c>
    </row>
    <row r="236" spans="1:8" ht="33" x14ac:dyDescent="0.25">
      <c r="A236" s="130"/>
      <c r="B236" s="133"/>
      <c r="C236" s="121"/>
      <c r="D236" s="121"/>
      <c r="E236" s="121"/>
      <c r="F236" s="121"/>
      <c r="G236" s="22" t="s">
        <v>107</v>
      </c>
      <c r="H236" s="21">
        <v>1</v>
      </c>
    </row>
    <row r="237" spans="1:8" ht="66" x14ac:dyDescent="0.25">
      <c r="A237" s="130"/>
      <c r="B237" s="133"/>
      <c r="C237" s="121"/>
      <c r="D237" s="121"/>
      <c r="E237" s="121"/>
      <c r="F237" s="121"/>
      <c r="G237" s="22" t="s">
        <v>106</v>
      </c>
      <c r="H237" s="21">
        <v>2</v>
      </c>
    </row>
    <row r="238" spans="1:8" ht="66" x14ac:dyDescent="0.25">
      <c r="A238" s="130"/>
      <c r="B238" s="133"/>
      <c r="C238" s="121"/>
      <c r="D238" s="121"/>
      <c r="E238" s="121"/>
      <c r="F238" s="121"/>
      <c r="G238" s="22" t="s">
        <v>105</v>
      </c>
      <c r="H238" s="21">
        <v>1</v>
      </c>
    </row>
    <row r="239" spans="1:8" ht="33" x14ac:dyDescent="0.25">
      <c r="A239" s="130"/>
      <c r="B239" s="133"/>
      <c r="C239" s="121"/>
      <c r="D239" s="121"/>
      <c r="E239" s="121"/>
      <c r="F239" s="121"/>
      <c r="G239" s="22" t="s">
        <v>104</v>
      </c>
      <c r="H239" s="21">
        <v>4</v>
      </c>
    </row>
    <row r="240" spans="1:8" ht="49.5" x14ac:dyDescent="0.25">
      <c r="A240" s="130"/>
      <c r="B240" s="133"/>
      <c r="C240" s="121"/>
      <c r="D240" s="121"/>
      <c r="E240" s="121"/>
      <c r="F240" s="121"/>
      <c r="G240" s="22" t="s">
        <v>103</v>
      </c>
      <c r="H240" s="21">
        <v>1</v>
      </c>
    </row>
    <row r="241" spans="1:8" ht="66.75" thickBot="1" x14ac:dyDescent="0.3">
      <c r="A241" s="130"/>
      <c r="B241" s="133"/>
      <c r="C241" s="121"/>
      <c r="D241" s="121"/>
      <c r="E241" s="121"/>
      <c r="F241" s="121"/>
      <c r="G241" s="22" t="s">
        <v>102</v>
      </c>
      <c r="H241" s="21">
        <v>2</v>
      </c>
    </row>
    <row r="242" spans="1:8" x14ac:dyDescent="0.25">
      <c r="A242" s="130"/>
      <c r="B242" s="133"/>
      <c r="C242" s="121"/>
      <c r="D242" s="121"/>
      <c r="E242" s="121"/>
      <c r="F242" s="121"/>
      <c r="G242" s="123" t="s">
        <v>146</v>
      </c>
      <c r="H242" s="124"/>
    </row>
    <row r="243" spans="1:8" x14ac:dyDescent="0.25">
      <c r="A243" s="130"/>
      <c r="B243" s="133"/>
      <c r="C243" s="121"/>
      <c r="D243" s="121"/>
      <c r="E243" s="121"/>
      <c r="F243" s="121"/>
      <c r="G243" s="22" t="s">
        <v>145</v>
      </c>
      <c r="H243" s="21">
        <v>4</v>
      </c>
    </row>
    <row r="244" spans="1:8" ht="33.75" thickBot="1" x14ac:dyDescent="0.3">
      <c r="A244" s="130"/>
      <c r="B244" s="133"/>
      <c r="C244" s="121"/>
      <c r="D244" s="121"/>
      <c r="E244" s="121"/>
      <c r="F244" s="121"/>
      <c r="G244" s="22" t="s">
        <v>171</v>
      </c>
      <c r="H244" s="21">
        <v>2</v>
      </c>
    </row>
    <row r="245" spans="1:8" x14ac:dyDescent="0.25">
      <c r="A245" s="130"/>
      <c r="B245" s="133"/>
      <c r="C245" s="121"/>
      <c r="D245" s="121"/>
      <c r="E245" s="121"/>
      <c r="F245" s="121"/>
      <c r="G245" s="123" t="s">
        <v>120</v>
      </c>
      <c r="H245" s="124"/>
    </row>
    <row r="246" spans="1:8" ht="50.25" thickBot="1" x14ac:dyDescent="0.3">
      <c r="A246" s="130"/>
      <c r="B246" s="133"/>
      <c r="C246" s="121"/>
      <c r="D246" s="121"/>
      <c r="E246" s="121"/>
      <c r="F246" s="121"/>
      <c r="G246" s="23" t="s">
        <v>115</v>
      </c>
      <c r="H246" s="21">
        <v>5</v>
      </c>
    </row>
    <row r="247" spans="1:8" x14ac:dyDescent="0.25">
      <c r="A247" s="130"/>
      <c r="B247" s="133"/>
      <c r="C247" s="121"/>
      <c r="D247" s="121"/>
      <c r="E247" s="121"/>
      <c r="F247" s="121"/>
      <c r="G247" s="123" t="s">
        <v>170</v>
      </c>
      <c r="H247" s="124"/>
    </row>
    <row r="248" spans="1:8" ht="33.75" thickBot="1" x14ac:dyDescent="0.3">
      <c r="A248" s="130"/>
      <c r="B248" s="133"/>
      <c r="C248" s="121"/>
      <c r="D248" s="121"/>
      <c r="E248" s="121"/>
      <c r="F248" s="121"/>
      <c r="G248" s="23" t="s">
        <v>169</v>
      </c>
      <c r="H248" s="21">
        <v>1</v>
      </c>
    </row>
    <row r="249" spans="1:8" x14ac:dyDescent="0.25">
      <c r="A249" s="130"/>
      <c r="B249" s="133"/>
      <c r="C249" s="121"/>
      <c r="D249" s="121"/>
      <c r="E249" s="121"/>
      <c r="F249" s="121"/>
      <c r="G249" s="123" t="s">
        <v>168</v>
      </c>
      <c r="H249" s="124"/>
    </row>
    <row r="250" spans="1:8" x14ac:dyDescent="0.25">
      <c r="A250" s="130"/>
      <c r="B250" s="133"/>
      <c r="C250" s="121"/>
      <c r="D250" s="121"/>
      <c r="E250" s="121"/>
      <c r="F250" s="121"/>
      <c r="G250" s="24" t="s">
        <v>167</v>
      </c>
      <c r="H250" s="21">
        <v>15</v>
      </c>
    </row>
    <row r="251" spans="1:8" x14ac:dyDescent="0.25">
      <c r="A251" s="130"/>
      <c r="B251" s="133"/>
      <c r="C251" s="121"/>
      <c r="D251" s="121"/>
      <c r="E251" s="121"/>
      <c r="F251" s="121"/>
      <c r="G251" s="23" t="s">
        <v>166</v>
      </c>
      <c r="H251" s="21">
        <v>7</v>
      </c>
    </row>
    <row r="252" spans="1:8" x14ac:dyDescent="0.25">
      <c r="A252" s="130"/>
      <c r="B252" s="133"/>
      <c r="C252" s="121"/>
      <c r="D252" s="121"/>
      <c r="E252" s="121"/>
      <c r="F252" s="121"/>
      <c r="G252" s="23" t="s">
        <v>165</v>
      </c>
      <c r="H252" s="21">
        <v>4</v>
      </c>
    </row>
    <row r="253" spans="1:8" x14ac:dyDescent="0.25">
      <c r="A253" s="130"/>
      <c r="B253" s="133"/>
      <c r="C253" s="121"/>
      <c r="D253" s="121"/>
      <c r="E253" s="121"/>
      <c r="F253" s="121"/>
      <c r="G253" s="23" t="s">
        <v>164</v>
      </c>
      <c r="H253" s="21">
        <v>4</v>
      </c>
    </row>
    <row r="254" spans="1:8" x14ac:dyDescent="0.25">
      <c r="A254" s="130"/>
      <c r="B254" s="133"/>
      <c r="C254" s="121"/>
      <c r="D254" s="121"/>
      <c r="E254" s="121"/>
      <c r="F254" s="121"/>
      <c r="G254" s="23" t="s">
        <v>163</v>
      </c>
      <c r="H254" s="21">
        <v>7</v>
      </c>
    </row>
    <row r="255" spans="1:8" ht="33" x14ac:dyDescent="0.25">
      <c r="A255" s="130"/>
      <c r="B255" s="133"/>
      <c r="C255" s="121"/>
      <c r="D255" s="121"/>
      <c r="E255" s="121"/>
      <c r="F255" s="121"/>
      <c r="G255" s="23" t="s">
        <v>162</v>
      </c>
      <c r="H255" s="21">
        <v>2</v>
      </c>
    </row>
    <row r="256" spans="1:8" ht="17.25" thickBot="1" x14ac:dyDescent="0.3">
      <c r="A256" s="130"/>
      <c r="B256" s="133"/>
      <c r="C256" s="121"/>
      <c r="D256" s="121"/>
      <c r="E256" s="121"/>
      <c r="F256" s="121"/>
      <c r="G256" s="23" t="s">
        <v>161</v>
      </c>
      <c r="H256" s="21">
        <v>3</v>
      </c>
    </row>
    <row r="257" spans="1:8" x14ac:dyDescent="0.25">
      <c r="A257" s="130"/>
      <c r="B257" s="133"/>
      <c r="C257" s="121"/>
      <c r="D257" s="121"/>
      <c r="E257" s="121"/>
      <c r="F257" s="121"/>
      <c r="G257" s="123" t="s">
        <v>160</v>
      </c>
      <c r="H257" s="124"/>
    </row>
    <row r="258" spans="1:8" ht="33" x14ac:dyDescent="0.25">
      <c r="A258" s="130"/>
      <c r="B258" s="133"/>
      <c r="C258" s="121"/>
      <c r="D258" s="121"/>
      <c r="E258" s="121"/>
      <c r="F258" s="121"/>
      <c r="G258" s="26" t="s">
        <v>159</v>
      </c>
      <c r="H258" s="21">
        <v>32</v>
      </c>
    </row>
    <row r="259" spans="1:8" thickBot="1" x14ac:dyDescent="0.3">
      <c r="A259" s="130"/>
      <c r="B259" s="133"/>
      <c r="C259" s="122"/>
      <c r="D259" s="122"/>
      <c r="E259" s="122"/>
      <c r="F259" s="122"/>
      <c r="G259" s="125" t="s">
        <v>8</v>
      </c>
      <c r="H259" s="127">
        <f>SUM(H235:H241,H243:H244,H246:H246,H248:H248,H250:H256,H258:H258,)</f>
        <v>99</v>
      </c>
    </row>
    <row r="260" spans="1:8" ht="185.25" customHeight="1" thickBot="1" x14ac:dyDescent="0.3">
      <c r="A260" s="131"/>
      <c r="B260" s="134"/>
      <c r="C260" s="117" t="s">
        <v>158</v>
      </c>
      <c r="D260" s="118"/>
      <c r="E260" s="118"/>
      <c r="F260" s="119"/>
      <c r="G260" s="126"/>
      <c r="H260" s="128"/>
    </row>
    <row r="261" spans="1:8" x14ac:dyDescent="0.25">
      <c r="A261" s="129">
        <v>9</v>
      </c>
      <c r="B261" s="132" t="s">
        <v>157</v>
      </c>
      <c r="C261" s="120" t="s">
        <v>156</v>
      </c>
      <c r="D261" s="120" t="s">
        <v>155</v>
      </c>
      <c r="E261" s="120" t="s">
        <v>154</v>
      </c>
      <c r="F261" s="120" t="s">
        <v>153</v>
      </c>
      <c r="G261" s="123" t="s">
        <v>135</v>
      </c>
      <c r="H261" s="124"/>
    </row>
    <row r="262" spans="1:8" ht="33" x14ac:dyDescent="0.25">
      <c r="A262" s="130"/>
      <c r="B262" s="133"/>
      <c r="C262" s="121"/>
      <c r="D262" s="121"/>
      <c r="E262" s="121"/>
      <c r="F262" s="121"/>
      <c r="G262" s="22" t="s">
        <v>134</v>
      </c>
      <c r="H262" s="21">
        <v>2</v>
      </c>
    </row>
    <row r="263" spans="1:8" ht="17.25" thickBot="1" x14ac:dyDescent="0.3">
      <c r="A263" s="130"/>
      <c r="B263" s="133"/>
      <c r="C263" s="121"/>
      <c r="D263" s="121"/>
      <c r="E263" s="121"/>
      <c r="F263" s="121"/>
      <c r="G263" s="22" t="s">
        <v>133</v>
      </c>
      <c r="H263" s="21">
        <v>1</v>
      </c>
    </row>
    <row r="264" spans="1:8" x14ac:dyDescent="0.25">
      <c r="A264" s="130"/>
      <c r="B264" s="133"/>
      <c r="C264" s="121"/>
      <c r="D264" s="121"/>
      <c r="E264" s="121"/>
      <c r="F264" s="121"/>
      <c r="G264" s="123" t="s">
        <v>109</v>
      </c>
      <c r="H264" s="124"/>
    </row>
    <row r="265" spans="1:8" ht="33" x14ac:dyDescent="0.25">
      <c r="A265" s="130"/>
      <c r="B265" s="133"/>
      <c r="C265" s="121"/>
      <c r="D265" s="121"/>
      <c r="E265" s="121"/>
      <c r="F265" s="121"/>
      <c r="G265" s="22" t="s">
        <v>108</v>
      </c>
      <c r="H265" s="21">
        <v>2</v>
      </c>
    </row>
    <row r="266" spans="1:8" ht="33" x14ac:dyDescent="0.25">
      <c r="A266" s="130"/>
      <c r="B266" s="133"/>
      <c r="C266" s="121"/>
      <c r="D266" s="121"/>
      <c r="E266" s="121"/>
      <c r="F266" s="121"/>
      <c r="G266" s="22" t="s">
        <v>107</v>
      </c>
      <c r="H266" s="21">
        <v>1</v>
      </c>
    </row>
    <row r="267" spans="1:8" ht="66" x14ac:dyDescent="0.25">
      <c r="A267" s="130"/>
      <c r="B267" s="133"/>
      <c r="C267" s="121"/>
      <c r="D267" s="121"/>
      <c r="E267" s="121"/>
      <c r="F267" s="121"/>
      <c r="G267" s="22" t="s">
        <v>106</v>
      </c>
      <c r="H267" s="21">
        <v>2</v>
      </c>
    </row>
    <row r="268" spans="1:8" ht="66" x14ac:dyDescent="0.25">
      <c r="A268" s="130"/>
      <c r="B268" s="133"/>
      <c r="C268" s="121"/>
      <c r="D268" s="121"/>
      <c r="E268" s="121"/>
      <c r="F268" s="121"/>
      <c r="G268" s="22" t="s">
        <v>105</v>
      </c>
      <c r="H268" s="21">
        <v>1</v>
      </c>
    </row>
    <row r="269" spans="1:8" ht="33" x14ac:dyDescent="0.25">
      <c r="A269" s="130"/>
      <c r="B269" s="133"/>
      <c r="C269" s="121"/>
      <c r="D269" s="121"/>
      <c r="E269" s="121"/>
      <c r="F269" s="121"/>
      <c r="G269" s="22" t="s">
        <v>104</v>
      </c>
      <c r="H269" s="21">
        <v>4</v>
      </c>
    </row>
    <row r="270" spans="1:8" ht="49.5" x14ac:dyDescent="0.25">
      <c r="A270" s="130"/>
      <c r="B270" s="133"/>
      <c r="C270" s="121"/>
      <c r="D270" s="121"/>
      <c r="E270" s="121"/>
      <c r="F270" s="121"/>
      <c r="G270" s="22" t="s">
        <v>103</v>
      </c>
      <c r="H270" s="21">
        <v>1</v>
      </c>
    </row>
    <row r="271" spans="1:8" ht="66.75" thickBot="1" x14ac:dyDescent="0.3">
      <c r="A271" s="130"/>
      <c r="B271" s="133"/>
      <c r="C271" s="121"/>
      <c r="D271" s="121"/>
      <c r="E271" s="121"/>
      <c r="F271" s="121"/>
      <c r="G271" s="22" t="s">
        <v>102</v>
      </c>
      <c r="H271" s="21">
        <v>2</v>
      </c>
    </row>
    <row r="272" spans="1:8" x14ac:dyDescent="0.25">
      <c r="A272" s="130"/>
      <c r="B272" s="133"/>
      <c r="C272" s="121"/>
      <c r="D272" s="121"/>
      <c r="E272" s="121"/>
      <c r="F272" s="121"/>
      <c r="G272" s="123" t="s">
        <v>152</v>
      </c>
      <c r="H272" s="124"/>
    </row>
    <row r="273" spans="1:8" ht="66" x14ac:dyDescent="0.25">
      <c r="A273" s="130"/>
      <c r="B273" s="133"/>
      <c r="C273" s="121"/>
      <c r="D273" s="121"/>
      <c r="E273" s="121"/>
      <c r="F273" s="121"/>
      <c r="G273" s="22" t="s">
        <v>151</v>
      </c>
      <c r="H273" s="21">
        <v>6</v>
      </c>
    </row>
    <row r="274" spans="1:8" x14ac:dyDescent="0.25">
      <c r="A274" s="130"/>
      <c r="B274" s="133"/>
      <c r="C274" s="121"/>
      <c r="D274" s="121"/>
      <c r="E274" s="121"/>
      <c r="F274" s="121"/>
      <c r="G274" s="22" t="s">
        <v>150</v>
      </c>
      <c r="H274" s="21">
        <v>4</v>
      </c>
    </row>
    <row r="275" spans="1:8" x14ac:dyDescent="0.25">
      <c r="A275" s="130"/>
      <c r="B275" s="133"/>
      <c r="C275" s="121"/>
      <c r="D275" s="121"/>
      <c r="E275" s="121"/>
      <c r="F275" s="121"/>
      <c r="G275" s="22" t="s">
        <v>149</v>
      </c>
      <c r="H275" s="21">
        <v>6</v>
      </c>
    </row>
    <row r="276" spans="1:8" x14ac:dyDescent="0.25">
      <c r="A276" s="130"/>
      <c r="B276" s="133"/>
      <c r="C276" s="121"/>
      <c r="D276" s="121"/>
      <c r="E276" s="121"/>
      <c r="F276" s="121"/>
      <c r="G276" s="22" t="s">
        <v>148</v>
      </c>
      <c r="H276" s="21">
        <v>4</v>
      </c>
    </row>
    <row r="277" spans="1:8" ht="17.25" thickBot="1" x14ac:dyDescent="0.3">
      <c r="A277" s="130"/>
      <c r="B277" s="133"/>
      <c r="C277" s="121"/>
      <c r="D277" s="121"/>
      <c r="E277" s="121"/>
      <c r="F277" s="121"/>
      <c r="G277" s="22" t="s">
        <v>147</v>
      </c>
      <c r="H277" s="21">
        <v>6</v>
      </c>
    </row>
    <row r="278" spans="1:8" x14ac:dyDescent="0.25">
      <c r="A278" s="130"/>
      <c r="B278" s="133"/>
      <c r="C278" s="121"/>
      <c r="D278" s="121"/>
      <c r="E278" s="121"/>
      <c r="F278" s="121"/>
      <c r="G278" s="123" t="s">
        <v>146</v>
      </c>
      <c r="H278" s="124"/>
    </row>
    <row r="279" spans="1:8" ht="17.25" thickBot="1" x14ac:dyDescent="0.3">
      <c r="A279" s="130"/>
      <c r="B279" s="133"/>
      <c r="C279" s="121"/>
      <c r="D279" s="121"/>
      <c r="E279" s="121"/>
      <c r="F279" s="121"/>
      <c r="G279" s="22" t="s">
        <v>145</v>
      </c>
      <c r="H279" s="21">
        <v>2</v>
      </c>
    </row>
    <row r="280" spans="1:8" x14ac:dyDescent="0.25">
      <c r="A280" s="130"/>
      <c r="B280" s="133"/>
      <c r="C280" s="121"/>
      <c r="D280" s="121"/>
      <c r="E280" s="121"/>
      <c r="F280" s="121"/>
      <c r="G280" s="123" t="s">
        <v>144</v>
      </c>
      <c r="H280" s="124"/>
    </row>
    <row r="281" spans="1:8" ht="33" x14ac:dyDescent="0.25">
      <c r="A281" s="130"/>
      <c r="B281" s="133"/>
      <c r="C281" s="121"/>
      <c r="D281" s="121"/>
      <c r="E281" s="121"/>
      <c r="F281" s="121"/>
      <c r="G281" s="22" t="s">
        <v>143</v>
      </c>
      <c r="H281" s="21">
        <v>9</v>
      </c>
    </row>
    <row r="282" spans="1:8" ht="33" x14ac:dyDescent="0.25">
      <c r="A282" s="130"/>
      <c r="B282" s="133"/>
      <c r="C282" s="121"/>
      <c r="D282" s="121"/>
      <c r="E282" s="121"/>
      <c r="F282" s="121"/>
      <c r="G282" s="22" t="s">
        <v>142</v>
      </c>
      <c r="H282" s="21">
        <v>15</v>
      </c>
    </row>
    <row r="283" spans="1:8" ht="33.75" thickBot="1" x14ac:dyDescent="0.3">
      <c r="A283" s="130"/>
      <c r="B283" s="133"/>
      <c r="C283" s="121"/>
      <c r="D283" s="121"/>
      <c r="E283" s="121"/>
      <c r="F283" s="121"/>
      <c r="G283" s="22" t="s">
        <v>141</v>
      </c>
      <c r="H283" s="21">
        <v>9</v>
      </c>
    </row>
    <row r="284" spans="1:8" x14ac:dyDescent="0.25">
      <c r="A284" s="130"/>
      <c r="B284" s="133"/>
      <c r="C284" s="121"/>
      <c r="D284" s="121"/>
      <c r="E284" s="121"/>
      <c r="F284" s="121"/>
      <c r="G284" s="123" t="s">
        <v>131</v>
      </c>
      <c r="H284" s="124"/>
    </row>
    <row r="285" spans="1:8" ht="50.25" thickBot="1" x14ac:dyDescent="0.3">
      <c r="A285" s="130"/>
      <c r="B285" s="133"/>
      <c r="C285" s="121"/>
      <c r="D285" s="121"/>
      <c r="E285" s="121"/>
      <c r="F285" s="121"/>
      <c r="G285" s="24" t="s">
        <v>130</v>
      </c>
      <c r="H285" s="21">
        <v>1</v>
      </c>
    </row>
    <row r="286" spans="1:8" x14ac:dyDescent="0.25">
      <c r="A286" s="130"/>
      <c r="B286" s="133"/>
      <c r="C286" s="121"/>
      <c r="D286" s="121"/>
      <c r="E286" s="121"/>
      <c r="F286" s="121"/>
      <c r="G286" s="123" t="s">
        <v>125</v>
      </c>
      <c r="H286" s="124"/>
    </row>
    <row r="287" spans="1:8" x14ac:dyDescent="0.25">
      <c r="A287" s="130"/>
      <c r="B287" s="133"/>
      <c r="C287" s="121"/>
      <c r="D287" s="121"/>
      <c r="E287" s="121"/>
      <c r="F287" s="121"/>
      <c r="G287" s="23" t="s">
        <v>123</v>
      </c>
      <c r="H287" s="21">
        <v>1</v>
      </c>
    </row>
    <row r="288" spans="1:8" ht="33" x14ac:dyDescent="0.25">
      <c r="A288" s="130"/>
      <c r="B288" s="133"/>
      <c r="C288" s="121"/>
      <c r="D288" s="121"/>
      <c r="E288" s="121"/>
      <c r="F288" s="121"/>
      <c r="G288" s="23" t="s">
        <v>122</v>
      </c>
      <c r="H288" s="21">
        <v>1</v>
      </c>
    </row>
    <row r="289" spans="1:8" ht="33" x14ac:dyDescent="0.25">
      <c r="A289" s="130"/>
      <c r="B289" s="133"/>
      <c r="C289" s="121"/>
      <c r="D289" s="121"/>
      <c r="E289" s="121"/>
      <c r="F289" s="121"/>
      <c r="G289" s="23" t="s">
        <v>121</v>
      </c>
      <c r="H289" s="21">
        <v>2</v>
      </c>
    </row>
    <row r="290" spans="1:8" thickBot="1" x14ac:dyDescent="0.3">
      <c r="A290" s="130"/>
      <c r="B290" s="133"/>
      <c r="C290" s="122"/>
      <c r="D290" s="122"/>
      <c r="E290" s="122"/>
      <c r="F290" s="122"/>
      <c r="G290" s="125" t="s">
        <v>8</v>
      </c>
      <c r="H290" s="127">
        <f>SUM(H262:H263,H265:H271,H273:H277,H279:H279,H281:H283,H285:H289,)</f>
        <v>82</v>
      </c>
    </row>
    <row r="291" spans="1:8" ht="172.5" customHeight="1" thickBot="1" x14ac:dyDescent="0.3">
      <c r="A291" s="131"/>
      <c r="B291" s="134"/>
      <c r="C291" s="117" t="s">
        <v>139</v>
      </c>
      <c r="D291" s="118"/>
      <c r="E291" s="118"/>
      <c r="F291" s="119"/>
      <c r="G291" s="126"/>
      <c r="H291" s="128"/>
    </row>
    <row r="292" spans="1:8" x14ac:dyDescent="0.25">
      <c r="A292" s="129">
        <v>10</v>
      </c>
      <c r="B292" s="132" t="s">
        <v>113</v>
      </c>
      <c r="C292" s="120" t="s">
        <v>138</v>
      </c>
      <c r="D292" s="120" t="s">
        <v>137</v>
      </c>
      <c r="E292" s="120" t="s">
        <v>136</v>
      </c>
      <c r="F292" s="120"/>
      <c r="G292" s="123" t="s">
        <v>135</v>
      </c>
      <c r="H292" s="124"/>
    </row>
    <row r="293" spans="1:8" ht="33" x14ac:dyDescent="0.25">
      <c r="A293" s="130"/>
      <c r="B293" s="133"/>
      <c r="C293" s="121"/>
      <c r="D293" s="121"/>
      <c r="E293" s="121"/>
      <c r="F293" s="121"/>
      <c r="G293" s="22" t="s">
        <v>134</v>
      </c>
      <c r="H293" s="21">
        <v>2</v>
      </c>
    </row>
    <row r="294" spans="1:8" x14ac:dyDescent="0.25">
      <c r="A294" s="130"/>
      <c r="B294" s="133"/>
      <c r="C294" s="121"/>
      <c r="D294" s="121"/>
      <c r="E294" s="121"/>
      <c r="F294" s="121"/>
      <c r="G294" s="22" t="s">
        <v>133</v>
      </c>
      <c r="H294" s="21">
        <v>1</v>
      </c>
    </row>
    <row r="295" spans="1:8" ht="33.75" thickBot="1" x14ac:dyDescent="0.3">
      <c r="A295" s="130"/>
      <c r="B295" s="133"/>
      <c r="C295" s="121"/>
      <c r="D295" s="121"/>
      <c r="E295" s="121"/>
      <c r="F295" s="121"/>
      <c r="G295" s="22" t="s">
        <v>132</v>
      </c>
      <c r="H295" s="21">
        <v>1</v>
      </c>
    </row>
    <row r="296" spans="1:8" x14ac:dyDescent="0.25">
      <c r="A296" s="130"/>
      <c r="B296" s="133"/>
      <c r="C296" s="121"/>
      <c r="D296" s="121"/>
      <c r="E296" s="121"/>
      <c r="F296" s="121"/>
      <c r="G296" s="123" t="s">
        <v>109</v>
      </c>
      <c r="H296" s="124"/>
    </row>
    <row r="297" spans="1:8" ht="33" x14ac:dyDescent="0.25">
      <c r="A297" s="130"/>
      <c r="B297" s="133"/>
      <c r="C297" s="121"/>
      <c r="D297" s="121"/>
      <c r="E297" s="121"/>
      <c r="F297" s="121"/>
      <c r="G297" s="22" t="s">
        <v>108</v>
      </c>
      <c r="H297" s="21">
        <v>2</v>
      </c>
    </row>
    <row r="298" spans="1:8" ht="33" x14ac:dyDescent="0.25">
      <c r="A298" s="130"/>
      <c r="B298" s="133"/>
      <c r="C298" s="121"/>
      <c r="D298" s="121"/>
      <c r="E298" s="121"/>
      <c r="F298" s="121"/>
      <c r="G298" s="22" t="s">
        <v>107</v>
      </c>
      <c r="H298" s="21">
        <v>1</v>
      </c>
    </row>
    <row r="299" spans="1:8" ht="66" x14ac:dyDescent="0.25">
      <c r="A299" s="130"/>
      <c r="B299" s="133"/>
      <c r="C299" s="121"/>
      <c r="D299" s="121"/>
      <c r="E299" s="121"/>
      <c r="F299" s="121"/>
      <c r="G299" s="22" t="s">
        <v>106</v>
      </c>
      <c r="H299" s="21">
        <v>1</v>
      </c>
    </row>
    <row r="300" spans="1:8" ht="66" x14ac:dyDescent="0.25">
      <c r="A300" s="130"/>
      <c r="B300" s="133"/>
      <c r="C300" s="121"/>
      <c r="D300" s="121"/>
      <c r="E300" s="121"/>
      <c r="F300" s="121"/>
      <c r="G300" s="22" t="s">
        <v>105</v>
      </c>
      <c r="H300" s="21">
        <v>1</v>
      </c>
    </row>
    <row r="301" spans="1:8" ht="33" x14ac:dyDescent="0.25">
      <c r="A301" s="130"/>
      <c r="B301" s="133"/>
      <c r="C301" s="121"/>
      <c r="D301" s="121"/>
      <c r="E301" s="121"/>
      <c r="F301" s="121"/>
      <c r="G301" s="22" t="s">
        <v>104</v>
      </c>
      <c r="H301" s="21">
        <v>4</v>
      </c>
    </row>
    <row r="302" spans="1:8" ht="49.5" x14ac:dyDescent="0.25">
      <c r="A302" s="130"/>
      <c r="B302" s="133"/>
      <c r="C302" s="121"/>
      <c r="D302" s="121"/>
      <c r="E302" s="121"/>
      <c r="F302" s="121"/>
      <c r="G302" s="22" t="s">
        <v>103</v>
      </c>
      <c r="H302" s="21">
        <v>1</v>
      </c>
    </row>
    <row r="303" spans="1:8" ht="66.75" thickBot="1" x14ac:dyDescent="0.3">
      <c r="A303" s="130"/>
      <c r="B303" s="133"/>
      <c r="C303" s="121"/>
      <c r="D303" s="121"/>
      <c r="E303" s="121"/>
      <c r="F303" s="121"/>
      <c r="G303" s="22" t="s">
        <v>102</v>
      </c>
      <c r="H303" s="21">
        <v>2</v>
      </c>
    </row>
    <row r="304" spans="1:8" x14ac:dyDescent="0.25">
      <c r="A304" s="130"/>
      <c r="B304" s="133"/>
      <c r="C304" s="121"/>
      <c r="D304" s="121"/>
      <c r="E304" s="121"/>
      <c r="F304" s="121"/>
      <c r="G304" s="123" t="s">
        <v>131</v>
      </c>
      <c r="H304" s="124"/>
    </row>
    <row r="305" spans="1:8" ht="49.5" x14ac:dyDescent="0.25">
      <c r="A305" s="130"/>
      <c r="B305" s="133"/>
      <c r="C305" s="121"/>
      <c r="D305" s="121"/>
      <c r="E305" s="121"/>
      <c r="F305" s="121"/>
      <c r="G305" s="24" t="s">
        <v>130</v>
      </c>
      <c r="H305" s="21">
        <v>2</v>
      </c>
    </row>
    <row r="306" spans="1:8" ht="33" x14ac:dyDescent="0.25">
      <c r="A306" s="130"/>
      <c r="B306" s="133"/>
      <c r="C306" s="121"/>
      <c r="D306" s="121"/>
      <c r="E306" s="121"/>
      <c r="F306" s="121"/>
      <c r="G306" s="23" t="s">
        <v>129</v>
      </c>
      <c r="H306" s="21">
        <v>2</v>
      </c>
    </row>
    <row r="307" spans="1:8" ht="49.5" x14ac:dyDescent="0.25">
      <c r="A307" s="130"/>
      <c r="B307" s="133"/>
      <c r="C307" s="121"/>
      <c r="D307" s="121"/>
      <c r="E307" s="121"/>
      <c r="F307" s="121"/>
      <c r="G307" s="23" t="s">
        <v>128</v>
      </c>
      <c r="H307" s="21">
        <v>8</v>
      </c>
    </row>
    <row r="308" spans="1:8" x14ac:dyDescent="0.25">
      <c r="A308" s="130"/>
      <c r="B308" s="133"/>
      <c r="C308" s="121"/>
      <c r="D308" s="121"/>
      <c r="E308" s="121"/>
      <c r="F308" s="121"/>
      <c r="G308" s="23" t="s">
        <v>127</v>
      </c>
      <c r="H308" s="21">
        <v>1</v>
      </c>
    </row>
    <row r="309" spans="1:8" ht="33.75" thickBot="1" x14ac:dyDescent="0.3">
      <c r="A309" s="130"/>
      <c r="B309" s="133"/>
      <c r="C309" s="121"/>
      <c r="D309" s="121"/>
      <c r="E309" s="121"/>
      <c r="F309" s="121"/>
      <c r="G309" s="25" t="s">
        <v>126</v>
      </c>
      <c r="H309" s="21">
        <v>4</v>
      </c>
    </row>
    <row r="310" spans="1:8" x14ac:dyDescent="0.25">
      <c r="A310" s="130"/>
      <c r="B310" s="133"/>
      <c r="C310" s="121"/>
      <c r="D310" s="121"/>
      <c r="E310" s="121"/>
      <c r="F310" s="121"/>
      <c r="G310" s="123" t="s">
        <v>125</v>
      </c>
      <c r="H310" s="124"/>
    </row>
    <row r="311" spans="1:8" ht="49.5" x14ac:dyDescent="0.25">
      <c r="A311" s="130"/>
      <c r="B311" s="133"/>
      <c r="C311" s="121"/>
      <c r="D311" s="121"/>
      <c r="E311" s="121"/>
      <c r="F311" s="121"/>
      <c r="G311" s="24" t="s">
        <v>124</v>
      </c>
      <c r="H311" s="21">
        <v>1</v>
      </c>
    </row>
    <row r="312" spans="1:8" x14ac:dyDescent="0.25">
      <c r="A312" s="130"/>
      <c r="B312" s="133"/>
      <c r="C312" s="121"/>
      <c r="D312" s="121"/>
      <c r="E312" s="121"/>
      <c r="F312" s="121"/>
      <c r="G312" s="23" t="s">
        <v>123</v>
      </c>
      <c r="H312" s="21">
        <v>1</v>
      </c>
    </row>
    <row r="313" spans="1:8" ht="33" x14ac:dyDescent="0.25">
      <c r="A313" s="130"/>
      <c r="B313" s="133"/>
      <c r="C313" s="121"/>
      <c r="D313" s="121"/>
      <c r="E313" s="121"/>
      <c r="F313" s="121"/>
      <c r="G313" s="23" t="s">
        <v>122</v>
      </c>
      <c r="H313" s="21">
        <v>3</v>
      </c>
    </row>
    <row r="314" spans="1:8" ht="33.75" thickBot="1" x14ac:dyDescent="0.3">
      <c r="A314" s="130"/>
      <c r="B314" s="133"/>
      <c r="C314" s="121"/>
      <c r="D314" s="121"/>
      <c r="E314" s="121"/>
      <c r="F314" s="121"/>
      <c r="G314" s="23" t="s">
        <v>121</v>
      </c>
      <c r="H314" s="21">
        <v>2</v>
      </c>
    </row>
    <row r="315" spans="1:8" x14ac:dyDescent="0.25">
      <c r="A315" s="130"/>
      <c r="B315" s="133"/>
      <c r="C315" s="121"/>
      <c r="D315" s="121"/>
      <c r="E315" s="121"/>
      <c r="F315" s="121"/>
      <c r="G315" s="123" t="s">
        <v>120</v>
      </c>
      <c r="H315" s="124"/>
    </row>
    <row r="316" spans="1:8" ht="33" x14ac:dyDescent="0.25">
      <c r="A316" s="130"/>
      <c r="B316" s="133"/>
      <c r="C316" s="121"/>
      <c r="D316" s="121"/>
      <c r="E316" s="121"/>
      <c r="F316" s="121"/>
      <c r="G316" s="24" t="s">
        <v>119</v>
      </c>
      <c r="H316" s="21">
        <v>1</v>
      </c>
    </row>
    <row r="317" spans="1:8" ht="66" x14ac:dyDescent="0.25">
      <c r="A317" s="130"/>
      <c r="B317" s="133"/>
      <c r="C317" s="121"/>
      <c r="D317" s="121"/>
      <c r="E317" s="121"/>
      <c r="F317" s="121"/>
      <c r="G317" s="23" t="s">
        <v>118</v>
      </c>
      <c r="H317" s="21">
        <v>6</v>
      </c>
    </row>
    <row r="318" spans="1:8" ht="49.5" x14ac:dyDescent="0.25">
      <c r="A318" s="130"/>
      <c r="B318" s="133"/>
      <c r="C318" s="121"/>
      <c r="D318" s="121"/>
      <c r="E318" s="121"/>
      <c r="F318" s="121"/>
      <c r="G318" s="23" t="s">
        <v>117</v>
      </c>
      <c r="H318" s="21">
        <v>10</v>
      </c>
    </row>
    <row r="319" spans="1:8" ht="49.5" x14ac:dyDescent="0.25">
      <c r="A319" s="130"/>
      <c r="B319" s="133"/>
      <c r="C319" s="121"/>
      <c r="D319" s="121"/>
      <c r="E319" s="121"/>
      <c r="F319" s="121"/>
      <c r="G319" s="23" t="s">
        <v>116</v>
      </c>
      <c r="H319" s="21">
        <v>2</v>
      </c>
    </row>
    <row r="320" spans="1:8" ht="49.5" x14ac:dyDescent="0.25">
      <c r="A320" s="130"/>
      <c r="B320" s="133"/>
      <c r="C320" s="121"/>
      <c r="D320" s="121"/>
      <c r="E320" s="121"/>
      <c r="F320" s="121"/>
      <c r="G320" s="23" t="s">
        <v>115</v>
      </c>
      <c r="H320" s="21">
        <v>5</v>
      </c>
    </row>
    <row r="321" spans="1:8" thickBot="1" x14ac:dyDescent="0.3">
      <c r="A321" s="130"/>
      <c r="B321" s="133"/>
      <c r="C321" s="122"/>
      <c r="D321" s="122"/>
      <c r="E321" s="122"/>
      <c r="F321" s="122"/>
      <c r="G321" s="125" t="s">
        <v>8</v>
      </c>
      <c r="H321" s="127">
        <f>SUM(H293:H295,H297:H303,H305:H314,H316:H320,)</f>
        <v>64</v>
      </c>
    </row>
    <row r="322" spans="1:8" ht="171" customHeight="1" thickBot="1" x14ac:dyDescent="0.3">
      <c r="A322" s="131"/>
      <c r="B322" s="134"/>
      <c r="C322" s="117" t="s">
        <v>114</v>
      </c>
      <c r="D322" s="118"/>
      <c r="E322" s="118"/>
      <c r="F322" s="119"/>
      <c r="G322" s="126"/>
      <c r="H322" s="128"/>
    </row>
    <row r="323" spans="1:8" x14ac:dyDescent="0.25">
      <c r="A323" s="129">
        <v>11</v>
      </c>
      <c r="B323" s="132" t="s">
        <v>113</v>
      </c>
      <c r="C323" s="120" t="s">
        <v>112</v>
      </c>
      <c r="D323" s="120" t="s">
        <v>111</v>
      </c>
      <c r="E323" s="120" t="s">
        <v>110</v>
      </c>
      <c r="F323" s="120"/>
      <c r="G323" s="123" t="s">
        <v>109</v>
      </c>
      <c r="H323" s="124"/>
    </row>
    <row r="324" spans="1:8" ht="33" x14ac:dyDescent="0.25">
      <c r="A324" s="130"/>
      <c r="B324" s="133"/>
      <c r="C324" s="121"/>
      <c r="D324" s="121"/>
      <c r="E324" s="121"/>
      <c r="F324" s="121"/>
      <c r="G324" s="22" t="s">
        <v>108</v>
      </c>
      <c r="H324" s="21">
        <v>4</v>
      </c>
    </row>
    <row r="325" spans="1:8" ht="33" x14ac:dyDescent="0.25">
      <c r="A325" s="130"/>
      <c r="B325" s="133"/>
      <c r="C325" s="121"/>
      <c r="D325" s="121"/>
      <c r="E325" s="121"/>
      <c r="F325" s="121"/>
      <c r="G325" s="22" t="s">
        <v>107</v>
      </c>
      <c r="H325" s="21">
        <v>5</v>
      </c>
    </row>
    <row r="326" spans="1:8" ht="66" x14ac:dyDescent="0.25">
      <c r="A326" s="130"/>
      <c r="B326" s="133"/>
      <c r="C326" s="121"/>
      <c r="D326" s="121"/>
      <c r="E326" s="121"/>
      <c r="F326" s="121"/>
      <c r="G326" s="22" t="s">
        <v>106</v>
      </c>
      <c r="H326" s="21">
        <v>1</v>
      </c>
    </row>
    <row r="327" spans="1:8" ht="66" x14ac:dyDescent="0.25">
      <c r="A327" s="130"/>
      <c r="B327" s="133"/>
      <c r="C327" s="121"/>
      <c r="D327" s="121"/>
      <c r="E327" s="121"/>
      <c r="F327" s="121"/>
      <c r="G327" s="22" t="s">
        <v>105</v>
      </c>
      <c r="H327" s="21">
        <v>3</v>
      </c>
    </row>
    <row r="328" spans="1:8" ht="33" x14ac:dyDescent="0.25">
      <c r="A328" s="130"/>
      <c r="B328" s="133"/>
      <c r="C328" s="121"/>
      <c r="D328" s="121"/>
      <c r="E328" s="121"/>
      <c r="F328" s="121"/>
      <c r="G328" s="22" t="s">
        <v>104</v>
      </c>
      <c r="H328" s="21">
        <v>2</v>
      </c>
    </row>
    <row r="329" spans="1:8" ht="49.5" x14ac:dyDescent="0.25">
      <c r="A329" s="130"/>
      <c r="B329" s="133"/>
      <c r="C329" s="121"/>
      <c r="D329" s="121"/>
      <c r="E329" s="121"/>
      <c r="F329" s="121"/>
      <c r="G329" s="22" t="s">
        <v>103</v>
      </c>
      <c r="H329" s="21">
        <v>3</v>
      </c>
    </row>
    <row r="330" spans="1:8" ht="66" x14ac:dyDescent="0.25">
      <c r="A330" s="130"/>
      <c r="B330" s="133"/>
      <c r="C330" s="121"/>
      <c r="D330" s="121"/>
      <c r="E330" s="121"/>
      <c r="F330" s="121"/>
      <c r="G330" s="22" t="s">
        <v>102</v>
      </c>
      <c r="H330" s="21">
        <v>4</v>
      </c>
    </row>
    <row r="331" spans="1:8" thickBot="1" x14ac:dyDescent="0.3">
      <c r="A331" s="130"/>
      <c r="B331" s="133"/>
      <c r="C331" s="122"/>
      <c r="D331" s="122"/>
      <c r="E331" s="122"/>
      <c r="F331" s="122"/>
      <c r="G331" s="125" t="s">
        <v>8</v>
      </c>
      <c r="H331" s="127">
        <f>SUM(H324:H330,)</f>
        <v>22</v>
      </c>
    </row>
    <row r="332" spans="1:8" ht="170.25" customHeight="1" thickBot="1" x14ac:dyDescent="0.3">
      <c r="A332" s="131"/>
      <c r="B332" s="134"/>
      <c r="C332" s="117" t="s">
        <v>101</v>
      </c>
      <c r="D332" s="118"/>
      <c r="E332" s="118"/>
      <c r="F332" s="119"/>
      <c r="G332" s="126"/>
      <c r="H332" s="128"/>
    </row>
    <row r="333" spans="1:8" ht="17.25" thickBot="1" x14ac:dyDescent="0.3">
      <c r="A333" s="140" t="s">
        <v>100</v>
      </c>
      <c r="B333" s="141"/>
      <c r="C333" s="141"/>
      <c r="D333" s="141"/>
      <c r="E333" s="142"/>
      <c r="F333" s="143">
        <f>H331+H321+H290+H259+H232+H211+H163+H144+H121+H87+H22</f>
        <v>1346</v>
      </c>
      <c r="G333" s="144"/>
      <c r="H333" s="145"/>
    </row>
    <row r="334" spans="1:8" ht="300" customHeight="1" thickBot="1" x14ac:dyDescent="0.3">
      <c r="A334" s="135" t="s">
        <v>9</v>
      </c>
      <c r="B334" s="136"/>
      <c r="C334" s="137" t="s">
        <v>99</v>
      </c>
      <c r="D334" s="138"/>
      <c r="E334" s="138"/>
      <c r="F334" s="139"/>
      <c r="G334" s="20" t="s">
        <v>98</v>
      </c>
      <c r="H334" s="18" t="s">
        <v>93</v>
      </c>
    </row>
    <row r="335" spans="1:8" ht="366.75" customHeight="1" thickBot="1" x14ac:dyDescent="0.3">
      <c r="A335" s="135" t="s">
        <v>9</v>
      </c>
      <c r="B335" s="136"/>
      <c r="C335" s="137" t="s">
        <v>97</v>
      </c>
      <c r="D335" s="138"/>
      <c r="E335" s="138"/>
      <c r="F335" s="139"/>
      <c r="G335" s="20" t="s">
        <v>96</v>
      </c>
      <c r="H335" s="18" t="s">
        <v>93</v>
      </c>
    </row>
    <row r="336" spans="1:8" ht="355.5" customHeight="1" thickBot="1" x14ac:dyDescent="0.3">
      <c r="A336" s="135" t="s">
        <v>9</v>
      </c>
      <c r="B336" s="136"/>
      <c r="C336" s="137" t="s">
        <v>95</v>
      </c>
      <c r="D336" s="138"/>
      <c r="E336" s="138"/>
      <c r="F336" s="139"/>
      <c r="G336" s="19" t="s">
        <v>94</v>
      </c>
      <c r="H336" s="18" t="s">
        <v>93</v>
      </c>
    </row>
  </sheetData>
  <sheetProtection algorithmName="SHA-512" hashValue="PV8oYe5C+hAfhI+ZxWECMHEa5en0Fg7ZhuvpwCnFR6h29OLIonmXUsqCiDgnXO9tCaZLp7CCGYXCsL8rPTIVLg==" saltValue="d1uFRe27rijIWx6BYIQIaA==" spinCount="100000" sheet="1" formatCells="0" formatColumns="0" formatRows="0" insertColumns="0" insertRows="0" insertHyperlinks="0" sort="0" autoFilter="0"/>
  <autoFilter ref="A1:H672" xr:uid="{00000000-0009-0000-0000-000000000000}"/>
  <mergeCells count="173">
    <mergeCell ref="D292:D321"/>
    <mergeCell ref="E292:E321"/>
    <mergeCell ref="F292:F321"/>
    <mergeCell ref="C323:C331"/>
    <mergeCell ref="D323:D331"/>
    <mergeCell ref="E323:E331"/>
    <mergeCell ref="F323:F331"/>
    <mergeCell ref="G304:H304"/>
    <mergeCell ref="G315:H315"/>
    <mergeCell ref="G321:G322"/>
    <mergeCell ref="H321:H322"/>
    <mergeCell ref="C322:F322"/>
    <mergeCell ref="C292:C321"/>
    <mergeCell ref="A292:A322"/>
    <mergeCell ref="B292:B322"/>
    <mergeCell ref="G292:H292"/>
    <mergeCell ref="G296:H296"/>
    <mergeCell ref="A323:A332"/>
    <mergeCell ref="B323:B332"/>
    <mergeCell ref="G323:H323"/>
    <mergeCell ref="G331:G332"/>
    <mergeCell ref="H331:H332"/>
    <mergeCell ref="C332:F332"/>
    <mergeCell ref="G290:G291"/>
    <mergeCell ref="H290:H291"/>
    <mergeCell ref="C291:F291"/>
    <mergeCell ref="C261:C290"/>
    <mergeCell ref="D261:D290"/>
    <mergeCell ref="E261:E290"/>
    <mergeCell ref="F261:F290"/>
    <mergeCell ref="E234:E259"/>
    <mergeCell ref="F234:F259"/>
    <mergeCell ref="A261:A291"/>
    <mergeCell ref="B261:B291"/>
    <mergeCell ref="G261:H261"/>
    <mergeCell ref="G264:H264"/>
    <mergeCell ref="G272:H272"/>
    <mergeCell ref="G278:H278"/>
    <mergeCell ref="G280:H280"/>
    <mergeCell ref="G284:H284"/>
    <mergeCell ref="G242:H242"/>
    <mergeCell ref="G245:H245"/>
    <mergeCell ref="G247:H247"/>
    <mergeCell ref="G249:H249"/>
    <mergeCell ref="G257:H257"/>
    <mergeCell ref="G259:G260"/>
    <mergeCell ref="H259:H260"/>
    <mergeCell ref="C233:F233"/>
    <mergeCell ref="C213:C232"/>
    <mergeCell ref="D213:D232"/>
    <mergeCell ref="E213:E232"/>
    <mergeCell ref="F213:F232"/>
    <mergeCell ref="A234:A260"/>
    <mergeCell ref="B234:B260"/>
    <mergeCell ref="C260:F260"/>
    <mergeCell ref="C234:C259"/>
    <mergeCell ref="D234:D259"/>
    <mergeCell ref="C164:F164"/>
    <mergeCell ref="A213:A233"/>
    <mergeCell ref="B213:B233"/>
    <mergeCell ref="G213:H213"/>
    <mergeCell ref="G216:H216"/>
    <mergeCell ref="G223:H223"/>
    <mergeCell ref="G225:H225"/>
    <mergeCell ref="G230:H230"/>
    <mergeCell ref="G232:G233"/>
    <mergeCell ref="H232:H233"/>
    <mergeCell ref="A146:A164"/>
    <mergeCell ref="B146:B164"/>
    <mergeCell ref="G146:H146"/>
    <mergeCell ref="D146:D163"/>
    <mergeCell ref="E146:E163"/>
    <mergeCell ref="F146:F163"/>
    <mergeCell ref="G148:H148"/>
    <mergeCell ref="G155:H155"/>
    <mergeCell ref="G160:H160"/>
    <mergeCell ref="G163:G164"/>
    <mergeCell ref="G12:H12"/>
    <mergeCell ref="G199:H199"/>
    <mergeCell ref="G203:H203"/>
    <mergeCell ref="G208:H208"/>
    <mergeCell ref="G211:G212"/>
    <mergeCell ref="H211:H212"/>
    <mergeCell ref="H163:H164"/>
    <mergeCell ref="E2:E22"/>
    <mergeCell ref="F2:F22"/>
    <mergeCell ref="C24:C87"/>
    <mergeCell ref="D24:D87"/>
    <mergeCell ref="E24:E87"/>
    <mergeCell ref="G17:H17"/>
    <mergeCell ref="F24:F87"/>
    <mergeCell ref="G28:H28"/>
    <mergeCell ref="G47:H47"/>
    <mergeCell ref="G80:H80"/>
    <mergeCell ref="A2:A23"/>
    <mergeCell ref="G53:H53"/>
    <mergeCell ref="G59:H59"/>
    <mergeCell ref="G63:H63"/>
    <mergeCell ref="G68:H68"/>
    <mergeCell ref="G6:H6"/>
    <mergeCell ref="G22:G23"/>
    <mergeCell ref="H22:H23"/>
    <mergeCell ref="C23:F23"/>
    <mergeCell ref="C2:C22"/>
    <mergeCell ref="B2:B23"/>
    <mergeCell ref="B24:B88"/>
    <mergeCell ref="G2:H2"/>
    <mergeCell ref="G75:H75"/>
    <mergeCell ref="G87:G88"/>
    <mergeCell ref="H87:H88"/>
    <mergeCell ref="C88:F88"/>
    <mergeCell ref="G39:H39"/>
    <mergeCell ref="G45:H45"/>
    <mergeCell ref="D2:D22"/>
    <mergeCell ref="G24:H24"/>
    <mergeCell ref="G31:H31"/>
    <mergeCell ref="A24:A88"/>
    <mergeCell ref="A89:A122"/>
    <mergeCell ref="B89:B122"/>
    <mergeCell ref="G89:H89"/>
    <mergeCell ref="A165:A212"/>
    <mergeCell ref="B165:B212"/>
    <mergeCell ref="G165:H165"/>
    <mergeCell ref="G167:H167"/>
    <mergeCell ref="G174:H174"/>
    <mergeCell ref="G182:H182"/>
    <mergeCell ref="G188:H188"/>
    <mergeCell ref="C212:F212"/>
    <mergeCell ref="A123:A145"/>
    <mergeCell ref="B123:B145"/>
    <mergeCell ref="G123:H123"/>
    <mergeCell ref="G125:H125"/>
    <mergeCell ref="G130:H130"/>
    <mergeCell ref="G136:H136"/>
    <mergeCell ref="G139:H139"/>
    <mergeCell ref="G144:G145"/>
    <mergeCell ref="H144:H145"/>
    <mergeCell ref="A336:B336"/>
    <mergeCell ref="C336:F336"/>
    <mergeCell ref="A333:E333"/>
    <mergeCell ref="F333:H333"/>
    <mergeCell ref="A334:B334"/>
    <mergeCell ref="C334:F334"/>
    <mergeCell ref="A335:B335"/>
    <mergeCell ref="C335:F335"/>
    <mergeCell ref="F89:F121"/>
    <mergeCell ref="G119:H119"/>
    <mergeCell ref="G121:G122"/>
    <mergeCell ref="H121:H122"/>
    <mergeCell ref="C122:F122"/>
    <mergeCell ref="C89:C121"/>
    <mergeCell ref="D89:D121"/>
    <mergeCell ref="E89:E121"/>
    <mergeCell ref="C165:C211"/>
    <mergeCell ref="D165:D211"/>
    <mergeCell ref="E165:E211"/>
    <mergeCell ref="F165:F211"/>
    <mergeCell ref="C123:C144"/>
    <mergeCell ref="D123:D144"/>
    <mergeCell ref="E123:E144"/>
    <mergeCell ref="F123:F144"/>
    <mergeCell ref="C145:F145"/>
    <mergeCell ref="C146:C163"/>
    <mergeCell ref="G93:H93"/>
    <mergeCell ref="G101:H101"/>
    <mergeCell ref="G107:H107"/>
    <mergeCell ref="G109:H109"/>
    <mergeCell ref="G114:H114"/>
    <mergeCell ref="G310:H310"/>
    <mergeCell ref="G194:H194"/>
    <mergeCell ref="G286:H286"/>
    <mergeCell ref="G158:H158"/>
    <mergeCell ref="G234:H234"/>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0E042-510D-473F-9A68-764966CEEE11}">
  <dimension ref="A1:H119"/>
  <sheetViews>
    <sheetView zoomScale="85" zoomScaleNormal="85" workbookViewId="0">
      <selection activeCell="H16" sqref="H16"/>
    </sheetView>
  </sheetViews>
  <sheetFormatPr defaultColWidth="9.140625" defaultRowHeight="15.75" x14ac:dyDescent="0.25"/>
  <cols>
    <col min="1" max="1" width="11.85546875" style="3" customWidth="1"/>
    <col min="2" max="2" width="19.7109375" style="4" customWidth="1"/>
    <col min="3" max="3" width="23" style="3" customWidth="1"/>
    <col min="4" max="4" width="24.85546875" style="3" customWidth="1"/>
    <col min="5" max="5" width="24.5703125" style="3" customWidth="1"/>
    <col min="6" max="6" width="23.42578125" style="3" customWidth="1"/>
    <col min="7" max="7" width="32" style="4" customWidth="1"/>
    <col min="8" max="8" width="21.42578125" style="3" customWidth="1"/>
    <col min="9"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113">
        <v>1</v>
      </c>
      <c r="B2" s="100" t="s">
        <v>393</v>
      </c>
      <c r="C2" s="108" t="s">
        <v>401</v>
      </c>
      <c r="D2" s="108" t="s">
        <v>400</v>
      </c>
      <c r="E2" s="108" t="s">
        <v>399</v>
      </c>
      <c r="F2" s="108" t="s">
        <v>395</v>
      </c>
      <c r="G2" s="111" t="s">
        <v>135</v>
      </c>
      <c r="H2" s="112"/>
    </row>
    <row r="3" spans="1:8" ht="63" x14ac:dyDescent="0.25">
      <c r="A3" s="114"/>
      <c r="B3" s="101"/>
      <c r="C3" s="109"/>
      <c r="D3" s="109"/>
      <c r="E3" s="109"/>
      <c r="F3" s="109"/>
      <c r="G3" s="53" t="s">
        <v>302</v>
      </c>
      <c r="H3" s="42">
        <v>2</v>
      </c>
    </row>
    <row r="4" spans="1:8" x14ac:dyDescent="0.25">
      <c r="A4" s="114"/>
      <c r="B4" s="101"/>
      <c r="C4" s="109"/>
      <c r="D4" s="109"/>
      <c r="E4" s="109"/>
      <c r="F4" s="109"/>
      <c r="G4" s="53" t="s">
        <v>287</v>
      </c>
      <c r="H4" s="42">
        <v>1</v>
      </c>
    </row>
    <row r="5" spans="1:8" ht="32.25" thickBot="1" x14ac:dyDescent="0.3">
      <c r="A5" s="114"/>
      <c r="B5" s="101"/>
      <c r="C5" s="109"/>
      <c r="D5" s="109"/>
      <c r="E5" s="109"/>
      <c r="F5" s="109"/>
      <c r="G5" s="52" t="s">
        <v>286</v>
      </c>
      <c r="H5" s="42">
        <v>1</v>
      </c>
    </row>
    <row r="6" spans="1:8" x14ac:dyDescent="0.25">
      <c r="A6" s="114"/>
      <c r="B6" s="101"/>
      <c r="C6" s="109"/>
      <c r="D6" s="109"/>
      <c r="E6" s="109"/>
      <c r="F6" s="109"/>
      <c r="G6" s="111" t="s">
        <v>209</v>
      </c>
      <c r="H6" s="112"/>
    </row>
    <row r="7" spans="1:8" ht="16.5" thickBot="1" x14ac:dyDescent="0.3">
      <c r="A7" s="114"/>
      <c r="B7" s="101"/>
      <c r="C7" s="109"/>
      <c r="D7" s="109"/>
      <c r="E7" s="109"/>
      <c r="F7" s="109"/>
      <c r="G7" s="54" t="s">
        <v>203</v>
      </c>
      <c r="H7" s="42">
        <v>5</v>
      </c>
    </row>
    <row r="8" spans="1:8" x14ac:dyDescent="0.25">
      <c r="A8" s="114"/>
      <c r="B8" s="101"/>
      <c r="C8" s="109"/>
      <c r="D8" s="109"/>
      <c r="E8" s="109"/>
      <c r="F8" s="109"/>
      <c r="G8" s="111" t="s">
        <v>109</v>
      </c>
      <c r="H8" s="112"/>
    </row>
    <row r="9" spans="1:8" ht="32.25" thickBot="1" x14ac:dyDescent="0.3">
      <c r="A9" s="114"/>
      <c r="B9" s="101"/>
      <c r="C9" s="109"/>
      <c r="D9" s="109"/>
      <c r="E9" s="109"/>
      <c r="F9" s="109"/>
      <c r="G9" s="52" t="s">
        <v>282</v>
      </c>
      <c r="H9" s="42">
        <v>5</v>
      </c>
    </row>
    <row r="10" spans="1:8" x14ac:dyDescent="0.25">
      <c r="A10" s="114"/>
      <c r="B10" s="101"/>
      <c r="C10" s="109"/>
      <c r="D10" s="109"/>
      <c r="E10" s="109"/>
      <c r="F10" s="109"/>
      <c r="G10" s="111" t="s">
        <v>188</v>
      </c>
      <c r="H10" s="112"/>
    </row>
    <row r="11" spans="1:8" ht="63.75" thickBot="1" x14ac:dyDescent="0.3">
      <c r="A11" s="114"/>
      <c r="B11" s="101"/>
      <c r="C11" s="109"/>
      <c r="D11" s="109"/>
      <c r="E11" s="109"/>
      <c r="F11" s="109"/>
      <c r="G11" s="54" t="s">
        <v>281</v>
      </c>
      <c r="H11" s="42">
        <v>5</v>
      </c>
    </row>
    <row r="12" spans="1:8" x14ac:dyDescent="0.25">
      <c r="A12" s="114"/>
      <c r="B12" s="101"/>
      <c r="C12" s="109"/>
      <c r="D12" s="109"/>
      <c r="E12" s="109"/>
      <c r="F12" s="109"/>
      <c r="G12" s="111" t="s">
        <v>152</v>
      </c>
      <c r="H12" s="112"/>
    </row>
    <row r="13" spans="1:8" ht="31.5" x14ac:dyDescent="0.25">
      <c r="A13" s="114"/>
      <c r="B13" s="101"/>
      <c r="C13" s="109"/>
      <c r="D13" s="109"/>
      <c r="E13" s="109"/>
      <c r="F13" s="109"/>
      <c r="G13" s="53" t="s">
        <v>280</v>
      </c>
      <c r="H13" s="42">
        <v>3</v>
      </c>
    </row>
    <row r="14" spans="1:8" ht="48" thickBot="1" x14ac:dyDescent="0.3">
      <c r="A14" s="114"/>
      <c r="B14" s="101"/>
      <c r="C14" s="109"/>
      <c r="D14" s="109"/>
      <c r="E14" s="109"/>
      <c r="F14" s="109"/>
      <c r="G14" s="52" t="s">
        <v>279</v>
      </c>
      <c r="H14" s="42">
        <v>5</v>
      </c>
    </row>
    <row r="15" spans="1:8" x14ac:dyDescent="0.25">
      <c r="A15" s="114"/>
      <c r="B15" s="101"/>
      <c r="C15" s="109"/>
      <c r="D15" s="109"/>
      <c r="E15" s="109"/>
      <c r="F15" s="109"/>
      <c r="G15" s="111" t="s">
        <v>144</v>
      </c>
      <c r="H15" s="112"/>
    </row>
    <row r="16" spans="1:8" ht="32.25" thickBot="1" x14ac:dyDescent="0.3">
      <c r="A16" s="114"/>
      <c r="B16" s="101"/>
      <c r="C16" s="109"/>
      <c r="D16" s="109"/>
      <c r="E16" s="109"/>
      <c r="F16" s="109"/>
      <c r="G16" s="54" t="s">
        <v>278</v>
      </c>
      <c r="H16" s="42">
        <v>3</v>
      </c>
    </row>
    <row r="17" spans="1:8" x14ac:dyDescent="0.25">
      <c r="A17" s="114"/>
      <c r="B17" s="101"/>
      <c r="C17" s="109"/>
      <c r="D17" s="109"/>
      <c r="E17" s="109"/>
      <c r="F17" s="109"/>
      <c r="G17" s="111" t="s">
        <v>277</v>
      </c>
      <c r="H17" s="112"/>
    </row>
    <row r="18" spans="1:8" ht="47.25" x14ac:dyDescent="0.25">
      <c r="A18" s="114"/>
      <c r="B18" s="101"/>
      <c r="C18" s="109"/>
      <c r="D18" s="109"/>
      <c r="E18" s="109"/>
      <c r="F18" s="109"/>
      <c r="G18" s="53" t="s">
        <v>276</v>
      </c>
      <c r="H18" s="42">
        <v>3</v>
      </c>
    </row>
    <row r="19" spans="1:8" ht="32.25" thickBot="1" x14ac:dyDescent="0.3">
      <c r="A19" s="114"/>
      <c r="B19" s="101"/>
      <c r="C19" s="109"/>
      <c r="D19" s="109"/>
      <c r="E19" s="109"/>
      <c r="F19" s="109"/>
      <c r="G19" s="53" t="s">
        <v>140</v>
      </c>
      <c r="H19" s="42">
        <v>7</v>
      </c>
    </row>
    <row r="20" spans="1:8" x14ac:dyDescent="0.25">
      <c r="A20" s="114"/>
      <c r="B20" s="101"/>
      <c r="C20" s="109"/>
      <c r="D20" s="109"/>
      <c r="E20" s="109"/>
      <c r="F20" s="109"/>
      <c r="G20" s="111" t="s">
        <v>120</v>
      </c>
      <c r="H20" s="112"/>
    </row>
    <row r="21" spans="1:8" ht="63" x14ac:dyDescent="0.25">
      <c r="A21" s="114"/>
      <c r="B21" s="101"/>
      <c r="C21" s="109"/>
      <c r="D21" s="109"/>
      <c r="E21" s="109"/>
      <c r="F21" s="109"/>
      <c r="G21" s="53" t="s">
        <v>274</v>
      </c>
      <c r="H21" s="42">
        <v>3</v>
      </c>
    </row>
    <row r="22" spans="1:8" ht="32.25" thickBot="1" x14ac:dyDescent="0.3">
      <c r="A22" s="114"/>
      <c r="B22" s="101"/>
      <c r="C22" s="109"/>
      <c r="D22" s="109"/>
      <c r="E22" s="109"/>
      <c r="F22" s="109"/>
      <c r="G22" s="52" t="s">
        <v>273</v>
      </c>
      <c r="H22" s="42">
        <v>4</v>
      </c>
    </row>
    <row r="23" spans="1:8" x14ac:dyDescent="0.25">
      <c r="A23" s="114"/>
      <c r="B23" s="101"/>
      <c r="C23" s="109"/>
      <c r="D23" s="109"/>
      <c r="E23" s="109"/>
      <c r="F23" s="109"/>
      <c r="G23" s="111" t="s">
        <v>168</v>
      </c>
      <c r="H23" s="112"/>
    </row>
    <row r="24" spans="1:8" ht="63.75" thickBot="1" x14ac:dyDescent="0.3">
      <c r="A24" s="114"/>
      <c r="B24" s="101"/>
      <c r="C24" s="109"/>
      <c r="D24" s="109"/>
      <c r="E24" s="109"/>
      <c r="F24" s="109"/>
      <c r="G24" s="54" t="s">
        <v>271</v>
      </c>
      <c r="H24" s="42">
        <v>6</v>
      </c>
    </row>
    <row r="25" spans="1:8" x14ac:dyDescent="0.25">
      <c r="A25" s="114"/>
      <c r="B25" s="101"/>
      <c r="C25" s="109"/>
      <c r="D25" s="109"/>
      <c r="E25" s="109"/>
      <c r="F25" s="109"/>
      <c r="G25" s="111" t="s">
        <v>270</v>
      </c>
      <c r="H25" s="112"/>
    </row>
    <row r="26" spans="1:8" ht="48" thickBot="1" x14ac:dyDescent="0.3">
      <c r="A26" s="114"/>
      <c r="B26" s="101"/>
      <c r="C26" s="109"/>
      <c r="D26" s="109"/>
      <c r="E26" s="109"/>
      <c r="F26" s="109"/>
      <c r="G26" s="50" t="s">
        <v>269</v>
      </c>
      <c r="H26" s="42">
        <v>16</v>
      </c>
    </row>
    <row r="27" spans="1:8" x14ac:dyDescent="0.25">
      <c r="A27" s="114"/>
      <c r="B27" s="101"/>
      <c r="C27" s="109"/>
      <c r="D27" s="109"/>
      <c r="E27" s="109"/>
      <c r="F27" s="109"/>
      <c r="G27" s="111" t="s">
        <v>242</v>
      </c>
      <c r="H27" s="112"/>
    </row>
    <row r="28" spans="1:8" x14ac:dyDescent="0.25">
      <c r="A28" s="114"/>
      <c r="B28" s="101"/>
      <c r="C28" s="109"/>
      <c r="D28" s="109"/>
      <c r="E28" s="109"/>
      <c r="F28" s="109"/>
      <c r="G28" s="53" t="s">
        <v>268</v>
      </c>
      <c r="H28" s="42">
        <v>16</v>
      </c>
    </row>
    <row r="29" spans="1:8" x14ac:dyDescent="0.25">
      <c r="A29" s="114"/>
      <c r="B29" s="101"/>
      <c r="C29" s="109"/>
      <c r="D29" s="109"/>
      <c r="E29" s="109"/>
      <c r="F29" s="109"/>
      <c r="G29" s="51" t="s">
        <v>389</v>
      </c>
      <c r="H29" s="42">
        <v>10</v>
      </c>
    </row>
    <row r="30" spans="1:8" x14ac:dyDescent="0.25">
      <c r="A30" s="114"/>
      <c r="B30" s="101"/>
      <c r="C30" s="109"/>
      <c r="D30" s="109"/>
      <c r="E30" s="109"/>
      <c r="F30" s="109"/>
      <c r="G30" s="51" t="s">
        <v>388</v>
      </c>
      <c r="H30" s="42">
        <v>6</v>
      </c>
    </row>
    <row r="31" spans="1:8" x14ac:dyDescent="0.25">
      <c r="A31" s="114"/>
      <c r="B31" s="101"/>
      <c r="C31" s="109"/>
      <c r="D31" s="109"/>
      <c r="E31" s="109"/>
      <c r="F31" s="109"/>
      <c r="G31" s="51" t="s">
        <v>268</v>
      </c>
      <c r="H31" s="42">
        <v>3</v>
      </c>
    </row>
    <row r="32" spans="1:8" ht="16.5" thickBot="1" x14ac:dyDescent="0.3">
      <c r="A32" s="114"/>
      <c r="B32" s="101"/>
      <c r="C32" s="109"/>
      <c r="D32" s="109"/>
      <c r="E32" s="109"/>
      <c r="F32" s="109"/>
      <c r="G32" s="56" t="s">
        <v>387</v>
      </c>
      <c r="H32" s="42">
        <v>20</v>
      </c>
    </row>
    <row r="33" spans="1:8" x14ac:dyDescent="0.25">
      <c r="A33" s="114"/>
      <c r="B33" s="101"/>
      <c r="C33" s="109"/>
      <c r="D33" s="109"/>
      <c r="E33" s="109"/>
      <c r="F33" s="109"/>
      <c r="G33" s="111" t="s">
        <v>380</v>
      </c>
      <c r="H33" s="112"/>
    </row>
    <row r="34" spans="1:8" x14ac:dyDescent="0.25">
      <c r="A34" s="114"/>
      <c r="B34" s="101"/>
      <c r="C34" s="109"/>
      <c r="D34" s="109"/>
      <c r="E34" s="109"/>
      <c r="F34" s="109"/>
      <c r="G34" s="57" t="s">
        <v>379</v>
      </c>
      <c r="H34" s="42">
        <v>24</v>
      </c>
    </row>
    <row r="35" spans="1:8" x14ac:dyDescent="0.25">
      <c r="A35" s="114"/>
      <c r="B35" s="101"/>
      <c r="C35" s="109"/>
      <c r="D35" s="109"/>
      <c r="E35" s="109"/>
      <c r="F35" s="109"/>
      <c r="G35" s="56" t="s">
        <v>378</v>
      </c>
      <c r="H35" s="42">
        <v>24</v>
      </c>
    </row>
    <row r="36" spans="1:8" ht="16.5" thickBot="1" x14ac:dyDescent="0.3">
      <c r="A36" s="114"/>
      <c r="B36" s="101"/>
      <c r="C36" s="110"/>
      <c r="D36" s="110"/>
      <c r="E36" s="110"/>
      <c r="F36" s="110"/>
      <c r="G36" s="82" t="s">
        <v>8</v>
      </c>
      <c r="H36" s="84">
        <f>SUM(H3:H5,H7:H7,H9:H9,H11:H11,H13:H14,H16:H16,H18:H19,H21:H22,H24:H24,H26,H28:H32,H34:H35)</f>
        <v>172</v>
      </c>
    </row>
    <row r="37" spans="1:8" ht="150" customHeight="1" thickBot="1" x14ac:dyDescent="0.3">
      <c r="A37" s="115"/>
      <c r="B37" s="102"/>
      <c r="C37" s="105" t="s">
        <v>398</v>
      </c>
      <c r="D37" s="106"/>
      <c r="E37" s="106"/>
      <c r="F37" s="107"/>
      <c r="G37" s="83"/>
      <c r="H37" s="85"/>
    </row>
    <row r="38" spans="1:8" x14ac:dyDescent="0.25">
      <c r="A38" s="113">
        <v>2</v>
      </c>
      <c r="B38" s="100" t="s">
        <v>393</v>
      </c>
      <c r="C38" s="108" t="s">
        <v>397</v>
      </c>
      <c r="D38" s="108" t="s">
        <v>396</v>
      </c>
      <c r="E38" s="108" t="s">
        <v>136</v>
      </c>
      <c r="F38" s="108" t="s">
        <v>395</v>
      </c>
      <c r="G38" s="111" t="s">
        <v>135</v>
      </c>
      <c r="H38" s="112"/>
    </row>
    <row r="39" spans="1:8" ht="63" x14ac:dyDescent="0.25">
      <c r="A39" s="114"/>
      <c r="B39" s="101"/>
      <c r="C39" s="109"/>
      <c r="D39" s="109"/>
      <c r="E39" s="109"/>
      <c r="F39" s="109"/>
      <c r="G39" s="53" t="s">
        <v>302</v>
      </c>
      <c r="H39" s="42">
        <v>2</v>
      </c>
    </row>
    <row r="40" spans="1:8" x14ac:dyDescent="0.25">
      <c r="A40" s="114"/>
      <c r="B40" s="101"/>
      <c r="C40" s="109"/>
      <c r="D40" s="109"/>
      <c r="E40" s="109"/>
      <c r="F40" s="109"/>
      <c r="G40" s="53" t="s">
        <v>287</v>
      </c>
      <c r="H40" s="42">
        <v>1</v>
      </c>
    </row>
    <row r="41" spans="1:8" ht="32.25" thickBot="1" x14ac:dyDescent="0.3">
      <c r="A41" s="114"/>
      <c r="B41" s="101"/>
      <c r="C41" s="109"/>
      <c r="D41" s="109"/>
      <c r="E41" s="109"/>
      <c r="F41" s="109"/>
      <c r="G41" s="52" t="s">
        <v>286</v>
      </c>
      <c r="H41" s="42">
        <v>1</v>
      </c>
    </row>
    <row r="42" spans="1:8" x14ac:dyDescent="0.25">
      <c r="A42" s="114"/>
      <c r="B42" s="101"/>
      <c r="C42" s="109"/>
      <c r="D42" s="109"/>
      <c r="E42" s="109"/>
      <c r="F42" s="109"/>
      <c r="G42" s="111" t="s">
        <v>209</v>
      </c>
      <c r="H42" s="112"/>
    </row>
    <row r="43" spans="1:8" ht="16.5" thickBot="1" x14ac:dyDescent="0.3">
      <c r="A43" s="114"/>
      <c r="B43" s="101"/>
      <c r="C43" s="109"/>
      <c r="D43" s="109"/>
      <c r="E43" s="109"/>
      <c r="F43" s="109"/>
      <c r="G43" s="54" t="s">
        <v>203</v>
      </c>
      <c r="H43" s="42">
        <v>5</v>
      </c>
    </row>
    <row r="44" spans="1:8" x14ac:dyDescent="0.25">
      <c r="A44" s="114"/>
      <c r="B44" s="101"/>
      <c r="C44" s="109"/>
      <c r="D44" s="109"/>
      <c r="E44" s="109"/>
      <c r="F44" s="109"/>
      <c r="G44" s="111" t="s">
        <v>109</v>
      </c>
      <c r="H44" s="112"/>
    </row>
    <row r="45" spans="1:8" ht="32.25" thickBot="1" x14ac:dyDescent="0.3">
      <c r="A45" s="114"/>
      <c r="B45" s="101"/>
      <c r="C45" s="109"/>
      <c r="D45" s="109"/>
      <c r="E45" s="109"/>
      <c r="F45" s="109"/>
      <c r="G45" s="52" t="s">
        <v>282</v>
      </c>
      <c r="H45" s="42">
        <v>5</v>
      </c>
    </row>
    <row r="46" spans="1:8" x14ac:dyDescent="0.25">
      <c r="A46" s="114"/>
      <c r="B46" s="101"/>
      <c r="C46" s="109"/>
      <c r="D46" s="109"/>
      <c r="E46" s="109"/>
      <c r="F46" s="109"/>
      <c r="G46" s="111" t="s">
        <v>188</v>
      </c>
      <c r="H46" s="112"/>
    </row>
    <row r="47" spans="1:8" ht="63.75" thickBot="1" x14ac:dyDescent="0.3">
      <c r="A47" s="114"/>
      <c r="B47" s="101"/>
      <c r="C47" s="109"/>
      <c r="D47" s="109"/>
      <c r="E47" s="109"/>
      <c r="F47" s="109"/>
      <c r="G47" s="54" t="s">
        <v>281</v>
      </c>
      <c r="H47" s="42">
        <v>5</v>
      </c>
    </row>
    <row r="48" spans="1:8" x14ac:dyDescent="0.25">
      <c r="A48" s="114"/>
      <c r="B48" s="101"/>
      <c r="C48" s="109"/>
      <c r="D48" s="109"/>
      <c r="E48" s="109"/>
      <c r="F48" s="109"/>
      <c r="G48" s="111" t="s">
        <v>152</v>
      </c>
      <c r="H48" s="112"/>
    </row>
    <row r="49" spans="1:8" ht="31.5" x14ac:dyDescent="0.25">
      <c r="A49" s="114"/>
      <c r="B49" s="101"/>
      <c r="C49" s="109"/>
      <c r="D49" s="109"/>
      <c r="E49" s="109"/>
      <c r="F49" s="109"/>
      <c r="G49" s="53" t="s">
        <v>280</v>
      </c>
      <c r="H49" s="42">
        <v>3</v>
      </c>
    </row>
    <row r="50" spans="1:8" ht="48" thickBot="1" x14ac:dyDescent="0.3">
      <c r="A50" s="114"/>
      <c r="B50" s="101"/>
      <c r="C50" s="109"/>
      <c r="D50" s="109"/>
      <c r="E50" s="109"/>
      <c r="F50" s="109"/>
      <c r="G50" s="52" t="s">
        <v>279</v>
      </c>
      <c r="H50" s="42">
        <v>5</v>
      </c>
    </row>
    <row r="51" spans="1:8" x14ac:dyDescent="0.25">
      <c r="A51" s="114"/>
      <c r="B51" s="101"/>
      <c r="C51" s="109"/>
      <c r="D51" s="109"/>
      <c r="E51" s="109"/>
      <c r="F51" s="109"/>
      <c r="G51" s="111" t="s">
        <v>144</v>
      </c>
      <c r="H51" s="112"/>
    </row>
    <row r="52" spans="1:8" ht="32.25" thickBot="1" x14ac:dyDescent="0.3">
      <c r="A52" s="114"/>
      <c r="B52" s="101"/>
      <c r="C52" s="109"/>
      <c r="D52" s="109"/>
      <c r="E52" s="109"/>
      <c r="F52" s="109"/>
      <c r="G52" s="54" t="s">
        <v>278</v>
      </c>
      <c r="H52" s="42">
        <v>3</v>
      </c>
    </row>
    <row r="53" spans="1:8" x14ac:dyDescent="0.25">
      <c r="A53" s="114"/>
      <c r="B53" s="101"/>
      <c r="C53" s="109"/>
      <c r="D53" s="109"/>
      <c r="E53" s="109"/>
      <c r="F53" s="109"/>
      <c r="G53" s="111" t="s">
        <v>242</v>
      </c>
      <c r="H53" s="112"/>
    </row>
    <row r="54" spans="1:8" x14ac:dyDescent="0.25">
      <c r="A54" s="114"/>
      <c r="B54" s="101"/>
      <c r="C54" s="109"/>
      <c r="D54" s="109"/>
      <c r="E54" s="109"/>
      <c r="F54" s="109"/>
      <c r="G54" s="53" t="s">
        <v>268</v>
      </c>
      <c r="H54" s="42">
        <v>16</v>
      </c>
    </row>
    <row r="55" spans="1:8" x14ac:dyDescent="0.25">
      <c r="A55" s="114"/>
      <c r="B55" s="101"/>
      <c r="C55" s="109"/>
      <c r="D55" s="109"/>
      <c r="E55" s="109"/>
      <c r="F55" s="109"/>
      <c r="G55" s="51" t="s">
        <v>389</v>
      </c>
      <c r="H55" s="42">
        <v>10</v>
      </c>
    </row>
    <row r="56" spans="1:8" x14ac:dyDescent="0.25">
      <c r="A56" s="114"/>
      <c r="B56" s="101"/>
      <c r="C56" s="109"/>
      <c r="D56" s="109"/>
      <c r="E56" s="109"/>
      <c r="F56" s="109"/>
      <c r="G56" s="51" t="s">
        <v>388</v>
      </c>
      <c r="H56" s="42">
        <v>6</v>
      </c>
    </row>
    <row r="57" spans="1:8" x14ac:dyDescent="0.25">
      <c r="A57" s="114"/>
      <c r="B57" s="101"/>
      <c r="C57" s="109"/>
      <c r="D57" s="109"/>
      <c r="E57" s="109"/>
      <c r="F57" s="109"/>
      <c r="G57" s="51" t="s">
        <v>268</v>
      </c>
      <c r="H57" s="42">
        <v>3</v>
      </c>
    </row>
    <row r="58" spans="1:8" ht="16.5" thickBot="1" x14ac:dyDescent="0.3">
      <c r="A58" s="114"/>
      <c r="B58" s="101"/>
      <c r="C58" s="109"/>
      <c r="D58" s="109"/>
      <c r="E58" s="109"/>
      <c r="F58" s="109"/>
      <c r="G58" s="56" t="s">
        <v>387</v>
      </c>
      <c r="H58" s="42">
        <v>20</v>
      </c>
    </row>
    <row r="59" spans="1:8" x14ac:dyDescent="0.25">
      <c r="A59" s="114"/>
      <c r="B59" s="101"/>
      <c r="C59" s="109"/>
      <c r="D59" s="109"/>
      <c r="E59" s="109"/>
      <c r="F59" s="109"/>
      <c r="G59" s="111" t="s">
        <v>380</v>
      </c>
      <c r="H59" s="112"/>
    </row>
    <row r="60" spans="1:8" x14ac:dyDescent="0.25">
      <c r="A60" s="114"/>
      <c r="B60" s="101"/>
      <c r="C60" s="109"/>
      <c r="D60" s="109"/>
      <c r="E60" s="109"/>
      <c r="F60" s="109"/>
      <c r="G60" s="57" t="s">
        <v>379</v>
      </c>
      <c r="H60" s="42">
        <v>24</v>
      </c>
    </row>
    <row r="61" spans="1:8" x14ac:dyDescent="0.25">
      <c r="A61" s="114"/>
      <c r="B61" s="101"/>
      <c r="C61" s="109"/>
      <c r="D61" s="109"/>
      <c r="E61" s="109"/>
      <c r="F61" s="109"/>
      <c r="G61" s="56" t="s">
        <v>378</v>
      </c>
      <c r="H61" s="42">
        <v>24</v>
      </c>
    </row>
    <row r="62" spans="1:8" ht="16.5" thickBot="1" x14ac:dyDescent="0.3">
      <c r="A62" s="114"/>
      <c r="B62" s="101"/>
      <c r="C62" s="110"/>
      <c r="D62" s="110"/>
      <c r="E62" s="110"/>
      <c r="F62" s="110"/>
      <c r="G62" s="82" t="s">
        <v>8</v>
      </c>
      <c r="H62" s="84">
        <f>SUM(H54:H58,H52,H49:H50,H47,H45,H43,H39:H41,H60:H61)</f>
        <v>133</v>
      </c>
    </row>
    <row r="63" spans="1:8" ht="150" customHeight="1" thickBot="1" x14ac:dyDescent="0.3">
      <c r="A63" s="115"/>
      <c r="B63" s="102"/>
      <c r="C63" s="105" t="s">
        <v>394</v>
      </c>
      <c r="D63" s="106"/>
      <c r="E63" s="106"/>
      <c r="F63" s="107"/>
      <c r="G63" s="83"/>
      <c r="H63" s="85"/>
    </row>
    <row r="64" spans="1:8" x14ac:dyDescent="0.25">
      <c r="A64" s="113">
        <v>3</v>
      </c>
      <c r="B64" s="100" t="s">
        <v>393</v>
      </c>
      <c r="C64" s="108" t="s">
        <v>392</v>
      </c>
      <c r="D64" s="108" t="s">
        <v>391</v>
      </c>
      <c r="E64" s="108" t="s">
        <v>136</v>
      </c>
      <c r="F64" s="108" t="s">
        <v>390</v>
      </c>
      <c r="G64" s="111" t="s">
        <v>135</v>
      </c>
      <c r="H64" s="112"/>
    </row>
    <row r="65" spans="1:8" ht="63" x14ac:dyDescent="0.25">
      <c r="A65" s="114"/>
      <c r="B65" s="101"/>
      <c r="C65" s="109"/>
      <c r="D65" s="109"/>
      <c r="E65" s="109"/>
      <c r="F65" s="109"/>
      <c r="G65" s="53" t="s">
        <v>302</v>
      </c>
      <c r="H65" s="42">
        <v>2</v>
      </c>
    </row>
    <row r="66" spans="1:8" x14ac:dyDescent="0.25">
      <c r="A66" s="114"/>
      <c r="B66" s="101"/>
      <c r="C66" s="109"/>
      <c r="D66" s="109"/>
      <c r="E66" s="109"/>
      <c r="F66" s="109"/>
      <c r="G66" s="53" t="s">
        <v>287</v>
      </c>
      <c r="H66" s="42">
        <v>1</v>
      </c>
    </row>
    <row r="67" spans="1:8" ht="32.25" thickBot="1" x14ac:dyDescent="0.3">
      <c r="A67" s="114"/>
      <c r="B67" s="101"/>
      <c r="C67" s="109"/>
      <c r="D67" s="109"/>
      <c r="E67" s="109"/>
      <c r="F67" s="109"/>
      <c r="G67" s="52" t="s">
        <v>286</v>
      </c>
      <c r="H67" s="42">
        <v>1</v>
      </c>
    </row>
    <row r="68" spans="1:8" x14ac:dyDescent="0.25">
      <c r="A68" s="114"/>
      <c r="B68" s="101"/>
      <c r="C68" s="109"/>
      <c r="D68" s="109"/>
      <c r="E68" s="109"/>
      <c r="F68" s="109"/>
      <c r="G68" s="111" t="s">
        <v>209</v>
      </c>
      <c r="H68" s="112"/>
    </row>
    <row r="69" spans="1:8" ht="16.5" thickBot="1" x14ac:dyDescent="0.3">
      <c r="A69" s="114"/>
      <c r="B69" s="101"/>
      <c r="C69" s="109"/>
      <c r="D69" s="109"/>
      <c r="E69" s="109"/>
      <c r="F69" s="109"/>
      <c r="G69" s="54" t="s">
        <v>203</v>
      </c>
      <c r="H69" s="42">
        <v>5</v>
      </c>
    </row>
    <row r="70" spans="1:8" x14ac:dyDescent="0.25">
      <c r="A70" s="114"/>
      <c r="B70" s="101"/>
      <c r="C70" s="109"/>
      <c r="D70" s="109"/>
      <c r="E70" s="109"/>
      <c r="F70" s="109"/>
      <c r="G70" s="111" t="s">
        <v>109</v>
      </c>
      <c r="H70" s="112"/>
    </row>
    <row r="71" spans="1:8" ht="32.25" thickBot="1" x14ac:dyDescent="0.3">
      <c r="A71" s="114"/>
      <c r="B71" s="101"/>
      <c r="C71" s="109"/>
      <c r="D71" s="109"/>
      <c r="E71" s="109"/>
      <c r="F71" s="109"/>
      <c r="G71" s="52" t="s">
        <v>282</v>
      </c>
      <c r="H71" s="42">
        <v>5</v>
      </c>
    </row>
    <row r="72" spans="1:8" x14ac:dyDescent="0.25">
      <c r="A72" s="114"/>
      <c r="B72" s="101"/>
      <c r="C72" s="109"/>
      <c r="D72" s="109"/>
      <c r="E72" s="109"/>
      <c r="F72" s="109"/>
      <c r="G72" s="111" t="s">
        <v>188</v>
      </c>
      <c r="H72" s="112"/>
    </row>
    <row r="73" spans="1:8" ht="63.75" thickBot="1" x14ac:dyDescent="0.3">
      <c r="A73" s="114"/>
      <c r="B73" s="101"/>
      <c r="C73" s="109"/>
      <c r="D73" s="109"/>
      <c r="E73" s="109"/>
      <c r="F73" s="109"/>
      <c r="G73" s="54" t="s">
        <v>281</v>
      </c>
      <c r="H73" s="42">
        <v>5</v>
      </c>
    </row>
    <row r="74" spans="1:8" x14ac:dyDescent="0.25">
      <c r="A74" s="114"/>
      <c r="B74" s="101"/>
      <c r="C74" s="109"/>
      <c r="D74" s="109"/>
      <c r="E74" s="109"/>
      <c r="F74" s="109"/>
      <c r="G74" s="111" t="s">
        <v>146</v>
      </c>
      <c r="H74" s="112"/>
    </row>
    <row r="75" spans="1:8" ht="32.25" thickBot="1" x14ac:dyDescent="0.3">
      <c r="A75" s="114"/>
      <c r="B75" s="101"/>
      <c r="C75" s="109"/>
      <c r="D75" s="109"/>
      <c r="E75" s="109"/>
      <c r="F75" s="109"/>
      <c r="G75" s="55" t="s">
        <v>295</v>
      </c>
      <c r="H75" s="42">
        <v>20</v>
      </c>
    </row>
    <row r="76" spans="1:8" x14ac:dyDescent="0.25">
      <c r="A76" s="114"/>
      <c r="B76" s="101"/>
      <c r="C76" s="109"/>
      <c r="D76" s="109"/>
      <c r="E76" s="109"/>
      <c r="F76" s="109"/>
      <c r="G76" s="111" t="s">
        <v>144</v>
      </c>
      <c r="H76" s="112"/>
    </row>
    <row r="77" spans="1:8" ht="32.25" thickBot="1" x14ac:dyDescent="0.3">
      <c r="A77" s="114"/>
      <c r="B77" s="101"/>
      <c r="C77" s="109"/>
      <c r="D77" s="109"/>
      <c r="E77" s="109"/>
      <c r="F77" s="109"/>
      <c r="G77" s="54" t="s">
        <v>278</v>
      </c>
      <c r="H77" s="42">
        <v>3</v>
      </c>
    </row>
    <row r="78" spans="1:8" x14ac:dyDescent="0.25">
      <c r="A78" s="114"/>
      <c r="B78" s="101"/>
      <c r="C78" s="109"/>
      <c r="D78" s="109"/>
      <c r="E78" s="109"/>
      <c r="F78" s="109"/>
      <c r="G78" s="111" t="s">
        <v>242</v>
      </c>
      <c r="H78" s="112"/>
    </row>
    <row r="79" spans="1:8" x14ac:dyDescent="0.25">
      <c r="A79" s="114"/>
      <c r="B79" s="101"/>
      <c r="C79" s="109"/>
      <c r="D79" s="109"/>
      <c r="E79" s="109"/>
      <c r="F79" s="109"/>
      <c r="G79" s="51" t="s">
        <v>389</v>
      </c>
      <c r="H79" s="42">
        <v>8</v>
      </c>
    </row>
    <row r="80" spans="1:8" x14ac:dyDescent="0.25">
      <c r="A80" s="114"/>
      <c r="B80" s="101"/>
      <c r="C80" s="109"/>
      <c r="D80" s="109"/>
      <c r="E80" s="109"/>
      <c r="F80" s="109"/>
      <c r="G80" s="51" t="s">
        <v>388</v>
      </c>
      <c r="H80" s="42">
        <v>2</v>
      </c>
    </row>
    <row r="81" spans="1:8" x14ac:dyDescent="0.25">
      <c r="A81" s="114"/>
      <c r="B81" s="101"/>
      <c r="C81" s="109"/>
      <c r="D81" s="109"/>
      <c r="E81" s="109"/>
      <c r="F81" s="109"/>
      <c r="G81" s="51" t="s">
        <v>268</v>
      </c>
      <c r="H81" s="42">
        <v>3</v>
      </c>
    </row>
    <row r="82" spans="1:8" ht="16.5" thickBot="1" x14ac:dyDescent="0.3">
      <c r="A82" s="114"/>
      <c r="B82" s="101"/>
      <c r="C82" s="109"/>
      <c r="D82" s="109"/>
      <c r="E82" s="109"/>
      <c r="F82" s="109"/>
      <c r="G82" s="56" t="s">
        <v>387</v>
      </c>
      <c r="H82" s="42">
        <v>10</v>
      </c>
    </row>
    <row r="83" spans="1:8" x14ac:dyDescent="0.25">
      <c r="A83" s="114"/>
      <c r="B83" s="101"/>
      <c r="C83" s="109"/>
      <c r="D83" s="109"/>
      <c r="E83" s="109"/>
      <c r="F83" s="109"/>
      <c r="G83" s="111" t="s">
        <v>380</v>
      </c>
      <c r="H83" s="112"/>
    </row>
    <row r="84" spans="1:8" x14ac:dyDescent="0.25">
      <c r="A84" s="114"/>
      <c r="B84" s="101"/>
      <c r="C84" s="109"/>
      <c r="D84" s="109"/>
      <c r="E84" s="109"/>
      <c r="F84" s="109"/>
      <c r="G84" s="57" t="s">
        <v>379</v>
      </c>
      <c r="H84" s="42">
        <v>24</v>
      </c>
    </row>
    <row r="85" spans="1:8" x14ac:dyDescent="0.25">
      <c r="A85" s="114"/>
      <c r="B85" s="101"/>
      <c r="C85" s="109"/>
      <c r="D85" s="109"/>
      <c r="E85" s="109"/>
      <c r="F85" s="109"/>
      <c r="G85" s="56" t="s">
        <v>378</v>
      </c>
      <c r="H85" s="42">
        <v>24</v>
      </c>
    </row>
    <row r="86" spans="1:8" ht="16.5" thickBot="1" x14ac:dyDescent="0.3">
      <c r="A86" s="114"/>
      <c r="B86" s="101"/>
      <c r="C86" s="110"/>
      <c r="D86" s="110"/>
      <c r="E86" s="110"/>
      <c r="F86" s="110"/>
      <c r="G86" s="82" t="s">
        <v>8</v>
      </c>
      <c r="H86" s="84">
        <f>SUM(H65:H67,H69:H69,H71:H71,H73:H73,H75:H75,H77:H77,H79:H82,H84:H85)</f>
        <v>113</v>
      </c>
    </row>
    <row r="87" spans="1:8" ht="150" customHeight="1" thickBot="1" x14ac:dyDescent="0.3">
      <c r="A87" s="115"/>
      <c r="B87" s="102"/>
      <c r="C87" s="105" t="s">
        <v>386</v>
      </c>
      <c r="D87" s="106"/>
      <c r="E87" s="106"/>
      <c r="F87" s="107"/>
      <c r="G87" s="83"/>
      <c r="H87" s="85"/>
    </row>
    <row r="88" spans="1:8" x14ac:dyDescent="0.25">
      <c r="A88" s="113">
        <v>4</v>
      </c>
      <c r="B88" s="100" t="s">
        <v>385</v>
      </c>
      <c r="C88" s="108" t="s">
        <v>384</v>
      </c>
      <c r="D88" s="108" t="s">
        <v>383</v>
      </c>
      <c r="E88" s="108" t="s">
        <v>382</v>
      </c>
      <c r="F88" s="108" t="s">
        <v>381</v>
      </c>
      <c r="G88" s="111" t="s">
        <v>135</v>
      </c>
      <c r="H88" s="112"/>
    </row>
    <row r="89" spans="1:8" ht="63" x14ac:dyDescent="0.25">
      <c r="A89" s="114"/>
      <c r="B89" s="101"/>
      <c r="C89" s="109"/>
      <c r="D89" s="109"/>
      <c r="E89" s="109"/>
      <c r="F89" s="109"/>
      <c r="G89" s="53" t="s">
        <v>302</v>
      </c>
      <c r="H89" s="42">
        <v>1</v>
      </c>
    </row>
    <row r="90" spans="1:8" x14ac:dyDescent="0.25">
      <c r="A90" s="114"/>
      <c r="B90" s="101"/>
      <c r="C90" s="109"/>
      <c r="D90" s="109"/>
      <c r="E90" s="109"/>
      <c r="F90" s="109"/>
      <c r="G90" s="53" t="s">
        <v>287</v>
      </c>
      <c r="H90" s="42">
        <v>3</v>
      </c>
    </row>
    <row r="91" spans="1:8" ht="32.25" thickBot="1" x14ac:dyDescent="0.3">
      <c r="A91" s="114"/>
      <c r="B91" s="101"/>
      <c r="C91" s="109"/>
      <c r="D91" s="109"/>
      <c r="E91" s="109"/>
      <c r="F91" s="109"/>
      <c r="G91" s="52" t="s">
        <v>286</v>
      </c>
      <c r="H91" s="42">
        <v>2</v>
      </c>
    </row>
    <row r="92" spans="1:8" x14ac:dyDescent="0.25">
      <c r="A92" s="114"/>
      <c r="B92" s="101"/>
      <c r="C92" s="109"/>
      <c r="D92" s="109"/>
      <c r="E92" s="109"/>
      <c r="F92" s="109"/>
      <c r="G92" s="111" t="s">
        <v>209</v>
      </c>
      <c r="H92" s="112"/>
    </row>
    <row r="93" spans="1:8" ht="16.5" thickBot="1" x14ac:dyDescent="0.3">
      <c r="A93" s="114"/>
      <c r="B93" s="101"/>
      <c r="C93" s="109"/>
      <c r="D93" s="109"/>
      <c r="E93" s="109"/>
      <c r="F93" s="109"/>
      <c r="G93" s="54" t="s">
        <v>203</v>
      </c>
      <c r="H93" s="42">
        <v>5</v>
      </c>
    </row>
    <row r="94" spans="1:8" x14ac:dyDescent="0.25">
      <c r="A94" s="114"/>
      <c r="B94" s="101"/>
      <c r="C94" s="109"/>
      <c r="D94" s="109"/>
      <c r="E94" s="109"/>
      <c r="F94" s="109"/>
      <c r="G94" s="111" t="s">
        <v>109</v>
      </c>
      <c r="H94" s="112"/>
    </row>
    <row r="95" spans="1:8" ht="32.25" thickBot="1" x14ac:dyDescent="0.3">
      <c r="A95" s="114"/>
      <c r="B95" s="101"/>
      <c r="C95" s="109"/>
      <c r="D95" s="109"/>
      <c r="E95" s="109"/>
      <c r="F95" s="109"/>
      <c r="G95" s="52" t="s">
        <v>282</v>
      </c>
      <c r="H95" s="42">
        <v>5</v>
      </c>
    </row>
    <row r="96" spans="1:8" x14ac:dyDescent="0.25">
      <c r="A96" s="114"/>
      <c r="B96" s="101"/>
      <c r="C96" s="109"/>
      <c r="D96" s="109"/>
      <c r="E96" s="109"/>
      <c r="F96" s="109"/>
      <c r="G96" s="111" t="s">
        <v>188</v>
      </c>
      <c r="H96" s="112"/>
    </row>
    <row r="97" spans="1:8" ht="63.75" thickBot="1" x14ac:dyDescent="0.3">
      <c r="A97" s="114"/>
      <c r="B97" s="101"/>
      <c r="C97" s="109"/>
      <c r="D97" s="109"/>
      <c r="E97" s="109"/>
      <c r="F97" s="109"/>
      <c r="G97" s="54" t="s">
        <v>281</v>
      </c>
      <c r="H97" s="42">
        <v>5</v>
      </c>
    </row>
    <row r="98" spans="1:8" x14ac:dyDescent="0.25">
      <c r="A98" s="114"/>
      <c r="B98" s="101"/>
      <c r="C98" s="109"/>
      <c r="D98" s="109"/>
      <c r="E98" s="109"/>
      <c r="F98" s="109"/>
      <c r="G98" s="111" t="s">
        <v>152</v>
      </c>
      <c r="H98" s="112"/>
    </row>
    <row r="99" spans="1:8" ht="31.5" x14ac:dyDescent="0.25">
      <c r="A99" s="114"/>
      <c r="B99" s="101"/>
      <c r="C99" s="109"/>
      <c r="D99" s="109"/>
      <c r="E99" s="109"/>
      <c r="F99" s="109"/>
      <c r="G99" s="53" t="s">
        <v>280</v>
      </c>
      <c r="H99" s="42">
        <v>2</v>
      </c>
    </row>
    <row r="100" spans="1:8" ht="48" thickBot="1" x14ac:dyDescent="0.3">
      <c r="A100" s="114"/>
      <c r="B100" s="101"/>
      <c r="C100" s="109"/>
      <c r="D100" s="109"/>
      <c r="E100" s="109"/>
      <c r="F100" s="109"/>
      <c r="G100" s="52" t="s">
        <v>279</v>
      </c>
      <c r="H100" s="42">
        <v>2</v>
      </c>
    </row>
    <row r="101" spans="1:8" x14ac:dyDescent="0.25">
      <c r="A101" s="114"/>
      <c r="B101" s="101"/>
      <c r="C101" s="109"/>
      <c r="D101" s="109"/>
      <c r="E101" s="109"/>
      <c r="F101" s="109"/>
      <c r="G101" s="111" t="s">
        <v>144</v>
      </c>
      <c r="H101" s="112"/>
    </row>
    <row r="102" spans="1:8" ht="32.25" thickBot="1" x14ac:dyDescent="0.3">
      <c r="A102" s="114"/>
      <c r="B102" s="101"/>
      <c r="C102" s="109"/>
      <c r="D102" s="109"/>
      <c r="E102" s="109"/>
      <c r="F102" s="109"/>
      <c r="G102" s="54" t="s">
        <v>278</v>
      </c>
      <c r="H102" s="42">
        <v>1</v>
      </c>
    </row>
    <row r="103" spans="1:8" x14ac:dyDescent="0.25">
      <c r="A103" s="114"/>
      <c r="B103" s="101"/>
      <c r="C103" s="109"/>
      <c r="D103" s="109"/>
      <c r="E103" s="109"/>
      <c r="F103" s="109"/>
      <c r="G103" s="111" t="s">
        <v>277</v>
      </c>
      <c r="H103" s="112"/>
    </row>
    <row r="104" spans="1:8" ht="47.25" x14ac:dyDescent="0.25">
      <c r="A104" s="114"/>
      <c r="B104" s="101"/>
      <c r="C104" s="109"/>
      <c r="D104" s="109"/>
      <c r="E104" s="109"/>
      <c r="F104" s="109"/>
      <c r="G104" s="53" t="s">
        <v>276</v>
      </c>
      <c r="H104" s="42">
        <v>3</v>
      </c>
    </row>
    <row r="105" spans="1:8" ht="32.25" thickBot="1" x14ac:dyDescent="0.3">
      <c r="A105" s="114"/>
      <c r="B105" s="101"/>
      <c r="C105" s="109"/>
      <c r="D105" s="109"/>
      <c r="E105" s="109"/>
      <c r="F105" s="109"/>
      <c r="G105" s="53" t="s">
        <v>140</v>
      </c>
      <c r="H105" s="42">
        <v>7</v>
      </c>
    </row>
    <row r="106" spans="1:8" x14ac:dyDescent="0.25">
      <c r="A106" s="114"/>
      <c r="B106" s="101"/>
      <c r="C106" s="109"/>
      <c r="D106" s="109"/>
      <c r="E106" s="109"/>
      <c r="F106" s="109"/>
      <c r="G106" s="111" t="s">
        <v>120</v>
      </c>
      <c r="H106" s="112"/>
    </row>
    <row r="107" spans="1:8" ht="63" x14ac:dyDescent="0.25">
      <c r="A107" s="114"/>
      <c r="B107" s="101"/>
      <c r="C107" s="109"/>
      <c r="D107" s="109"/>
      <c r="E107" s="109"/>
      <c r="F107" s="109"/>
      <c r="G107" s="53" t="s">
        <v>274</v>
      </c>
      <c r="H107" s="42">
        <v>3</v>
      </c>
    </row>
    <row r="108" spans="1:8" ht="32.25" thickBot="1" x14ac:dyDescent="0.3">
      <c r="A108" s="114"/>
      <c r="B108" s="101"/>
      <c r="C108" s="109"/>
      <c r="D108" s="109"/>
      <c r="E108" s="109"/>
      <c r="F108" s="109"/>
      <c r="G108" s="52" t="s">
        <v>273</v>
      </c>
      <c r="H108" s="42">
        <v>4</v>
      </c>
    </row>
    <row r="109" spans="1:8" x14ac:dyDescent="0.25">
      <c r="A109" s="114"/>
      <c r="B109" s="101"/>
      <c r="C109" s="109"/>
      <c r="D109" s="109"/>
      <c r="E109" s="109"/>
      <c r="F109" s="109"/>
      <c r="G109" s="111" t="s">
        <v>242</v>
      </c>
      <c r="H109" s="112"/>
    </row>
    <row r="110" spans="1:8" ht="16.5" thickBot="1" x14ac:dyDescent="0.3">
      <c r="A110" s="114"/>
      <c r="B110" s="101"/>
      <c r="C110" s="109"/>
      <c r="D110" s="109"/>
      <c r="E110" s="109"/>
      <c r="F110" s="109"/>
      <c r="G110" s="56" t="s">
        <v>268</v>
      </c>
      <c r="H110" s="42">
        <v>3</v>
      </c>
    </row>
    <row r="111" spans="1:8" x14ac:dyDescent="0.25">
      <c r="A111" s="114"/>
      <c r="B111" s="101"/>
      <c r="C111" s="109"/>
      <c r="D111" s="109"/>
      <c r="E111" s="109"/>
      <c r="F111" s="109"/>
      <c r="G111" s="111" t="s">
        <v>380</v>
      </c>
      <c r="H111" s="112"/>
    </row>
    <row r="112" spans="1:8" x14ac:dyDescent="0.25">
      <c r="A112" s="114"/>
      <c r="B112" s="101"/>
      <c r="C112" s="109"/>
      <c r="D112" s="109"/>
      <c r="E112" s="109"/>
      <c r="F112" s="109"/>
      <c r="G112" s="57" t="s">
        <v>379</v>
      </c>
      <c r="H112" s="42">
        <v>24</v>
      </c>
    </row>
    <row r="113" spans="1:8" x14ac:dyDescent="0.25">
      <c r="A113" s="114"/>
      <c r="B113" s="101"/>
      <c r="C113" s="109"/>
      <c r="D113" s="109"/>
      <c r="E113" s="109"/>
      <c r="F113" s="109"/>
      <c r="G113" s="56" t="s">
        <v>378</v>
      </c>
      <c r="H113" s="42">
        <v>24</v>
      </c>
    </row>
    <row r="114" spans="1:8" ht="16.5" thickBot="1" x14ac:dyDescent="0.3">
      <c r="A114" s="114"/>
      <c r="B114" s="101"/>
      <c r="C114" s="110"/>
      <c r="D114" s="110"/>
      <c r="E114" s="110"/>
      <c r="F114" s="110"/>
      <c r="G114" s="82" t="s">
        <v>8</v>
      </c>
      <c r="H114" s="84">
        <f>SUM(H89:H91,H93:H93,H95:H95,H97:H97,H99:H100,H102:H102,H104:H105,H107:H108,H110:H110,H112:H113)</f>
        <v>94</v>
      </c>
    </row>
    <row r="115" spans="1:8" ht="150" customHeight="1" thickBot="1" x14ac:dyDescent="0.3">
      <c r="A115" s="115"/>
      <c r="B115" s="102"/>
      <c r="C115" s="105" t="s">
        <v>377</v>
      </c>
      <c r="D115" s="106"/>
      <c r="E115" s="106"/>
      <c r="F115" s="107"/>
      <c r="G115" s="83"/>
      <c r="H115" s="85"/>
    </row>
    <row r="116" spans="1:8" ht="16.5" thickBot="1" x14ac:dyDescent="0.3">
      <c r="A116" s="91" t="s">
        <v>345</v>
      </c>
      <c r="B116" s="92"/>
      <c r="C116" s="92"/>
      <c r="D116" s="92"/>
      <c r="E116" s="93"/>
      <c r="F116" s="94">
        <f>H114+H86+H62+H36</f>
        <v>512</v>
      </c>
      <c r="G116" s="95"/>
      <c r="H116" s="96"/>
    </row>
    <row r="117" spans="1:8" ht="399.95" customHeight="1" thickBot="1" x14ac:dyDescent="0.3">
      <c r="A117" s="146" t="s">
        <v>9</v>
      </c>
      <c r="B117" s="87"/>
      <c r="C117" s="88" t="s">
        <v>376</v>
      </c>
      <c r="D117" s="89"/>
      <c r="E117" s="89"/>
      <c r="F117" s="90"/>
      <c r="G117" s="41" t="s">
        <v>372</v>
      </c>
      <c r="H117" s="16" t="s">
        <v>374</v>
      </c>
    </row>
    <row r="118" spans="1:8" ht="399.95" customHeight="1" thickBot="1" x14ac:dyDescent="0.3">
      <c r="A118" s="146" t="s">
        <v>9</v>
      </c>
      <c r="B118" s="87"/>
      <c r="C118" s="88" t="s">
        <v>375</v>
      </c>
      <c r="D118" s="89"/>
      <c r="E118" s="89"/>
      <c r="F118" s="90"/>
      <c r="G118" s="41" t="s">
        <v>372</v>
      </c>
      <c r="H118" s="16" t="s">
        <v>374</v>
      </c>
    </row>
    <row r="119" spans="1:8" ht="399.95" customHeight="1" thickBot="1" x14ac:dyDescent="0.3">
      <c r="A119" s="146" t="s">
        <v>9</v>
      </c>
      <c r="B119" s="87"/>
      <c r="C119" s="88" t="s">
        <v>373</v>
      </c>
      <c r="D119" s="89"/>
      <c r="E119" s="89"/>
      <c r="F119" s="90"/>
      <c r="G119" s="41" t="s">
        <v>372</v>
      </c>
      <c r="H119" s="16" t="s">
        <v>371</v>
      </c>
    </row>
  </sheetData>
  <sheetProtection algorithmName="SHA-512" hashValue="5HODMyEtMzr1KhNq/+iQ/FJnWUItebGG6+ml8EV28Z9gDZTkYBG3X49GY2dzF+pR1F9ZnNkBiXt1TBp8Fb/KgA==" saltValue="c+iZAF2Q6bkBsnIf0wnz3w==" spinCount="100000" sheet="1" formatCells="0" formatColumns="0" formatRows="0" insertColumns="0" insertRows="0" insertHyperlinks="0" sort="0" autoFilter="0"/>
  <autoFilter ref="A1:H455" xr:uid="{00000000-0009-0000-0000-000000000000}"/>
  <mergeCells count="82">
    <mergeCell ref="C37:F37"/>
    <mergeCell ref="C2:C36"/>
    <mergeCell ref="D2:D36"/>
    <mergeCell ref="E2:E36"/>
    <mergeCell ref="G33:H33"/>
    <mergeCell ref="G10:H10"/>
    <mergeCell ref="G12:H12"/>
    <mergeCell ref="G15:H15"/>
    <mergeCell ref="G25:H25"/>
    <mergeCell ref="H36:H37"/>
    <mergeCell ref="G27:H27"/>
    <mergeCell ref="G2:H2"/>
    <mergeCell ref="G6:H6"/>
    <mergeCell ref="G8:H8"/>
    <mergeCell ref="G42:H42"/>
    <mergeCell ref="G38:H38"/>
    <mergeCell ref="G17:H17"/>
    <mergeCell ref="G36:G37"/>
    <mergeCell ref="G62:G63"/>
    <mergeCell ref="A119:B119"/>
    <mergeCell ref="C119:F119"/>
    <mergeCell ref="A116:E116"/>
    <mergeCell ref="F116:H116"/>
    <mergeCell ref="A117:B117"/>
    <mergeCell ref="C117:F117"/>
    <mergeCell ref="A118:B118"/>
    <mergeCell ref="A2:A37"/>
    <mergeCell ref="B2:B37"/>
    <mergeCell ref="B38:B63"/>
    <mergeCell ref="F2:F36"/>
    <mergeCell ref="G20:H20"/>
    <mergeCell ref="G23:H23"/>
    <mergeCell ref="C118:F118"/>
    <mergeCell ref="A38:A63"/>
    <mergeCell ref="A64:A87"/>
    <mergeCell ref="B64:B87"/>
    <mergeCell ref="G64:H64"/>
    <mergeCell ref="G68:H68"/>
    <mergeCell ref="G70:H70"/>
    <mergeCell ref="G72:H72"/>
    <mergeCell ref="G74:H74"/>
    <mergeCell ref="G76:H76"/>
    <mergeCell ref="G44:H44"/>
    <mergeCell ref="G59:H59"/>
    <mergeCell ref="G83:H83"/>
    <mergeCell ref="G111:H111"/>
    <mergeCell ref="G48:H48"/>
    <mergeCell ref="G51:H51"/>
    <mergeCell ref="C38:C62"/>
    <mergeCell ref="D38:D62"/>
    <mergeCell ref="H62:H63"/>
    <mergeCell ref="C63:F63"/>
    <mergeCell ref="G46:H46"/>
    <mergeCell ref="E38:E62"/>
    <mergeCell ref="F38:F62"/>
    <mergeCell ref="G53:H53"/>
    <mergeCell ref="A88:A115"/>
    <mergeCell ref="B88:B115"/>
    <mergeCell ref="G88:H88"/>
    <mergeCell ref="G92:H92"/>
    <mergeCell ref="G94:H94"/>
    <mergeCell ref="G96:H96"/>
    <mergeCell ref="G98:H98"/>
    <mergeCell ref="G101:H101"/>
    <mergeCell ref="G103:H103"/>
    <mergeCell ref="G106:H106"/>
    <mergeCell ref="G114:G115"/>
    <mergeCell ref="H114:H115"/>
    <mergeCell ref="C115:F115"/>
    <mergeCell ref="C88:C114"/>
    <mergeCell ref="D88:D114"/>
    <mergeCell ref="E88:E114"/>
    <mergeCell ref="F88:F114"/>
    <mergeCell ref="C64:C86"/>
    <mergeCell ref="D64:D86"/>
    <mergeCell ref="E64:E86"/>
    <mergeCell ref="F64:F86"/>
    <mergeCell ref="G109:H109"/>
    <mergeCell ref="G78:H78"/>
    <mergeCell ref="G86:G87"/>
    <mergeCell ref="C87:F87"/>
    <mergeCell ref="H86:H8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76C3E-44B4-4F0A-90FD-DE95879DA152}">
  <dimension ref="A1:H113"/>
  <sheetViews>
    <sheetView zoomScale="85" zoomScaleNormal="85" workbookViewId="0">
      <selection activeCell="K24" sqref="K24"/>
    </sheetView>
  </sheetViews>
  <sheetFormatPr defaultColWidth="9.140625" defaultRowHeight="15.75" x14ac:dyDescent="0.25"/>
  <cols>
    <col min="1" max="1" width="10" style="3" customWidth="1"/>
    <col min="2" max="2" width="22.7109375" style="4" customWidth="1"/>
    <col min="3" max="3" width="23" style="3" customWidth="1"/>
    <col min="4" max="4" width="25.42578125" style="3" customWidth="1"/>
    <col min="5" max="5" width="24.5703125" style="3" customWidth="1"/>
    <col min="6" max="6" width="23.5703125" style="3" customWidth="1"/>
    <col min="7" max="7" width="36" style="3" customWidth="1"/>
    <col min="8" max="8" width="24.7109375" style="3" customWidth="1"/>
    <col min="9" max="9" width="18.14062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113">
        <v>1</v>
      </c>
      <c r="B2" s="100" t="s">
        <v>359</v>
      </c>
      <c r="C2" s="108" t="s">
        <v>370</v>
      </c>
      <c r="D2" s="108" t="s">
        <v>369</v>
      </c>
      <c r="E2" s="108" t="s">
        <v>368</v>
      </c>
      <c r="F2" s="108" t="s">
        <v>367</v>
      </c>
      <c r="G2" s="111" t="s">
        <v>135</v>
      </c>
      <c r="H2" s="112"/>
    </row>
    <row r="3" spans="1:8" ht="63" x14ac:dyDescent="0.25">
      <c r="A3" s="114"/>
      <c r="B3" s="101"/>
      <c r="C3" s="109"/>
      <c r="D3" s="109"/>
      <c r="E3" s="109"/>
      <c r="F3" s="109"/>
      <c r="G3" s="68" t="s">
        <v>302</v>
      </c>
      <c r="H3" s="42">
        <v>3</v>
      </c>
    </row>
    <row r="4" spans="1:8" x14ac:dyDescent="0.25">
      <c r="A4" s="114"/>
      <c r="B4" s="101"/>
      <c r="C4" s="109"/>
      <c r="D4" s="109"/>
      <c r="E4" s="109"/>
      <c r="F4" s="109"/>
      <c r="G4" s="53" t="s">
        <v>287</v>
      </c>
      <c r="H4" s="42">
        <v>2</v>
      </c>
    </row>
    <row r="5" spans="1:8" ht="32.25" thickBot="1" x14ac:dyDescent="0.3">
      <c r="A5" s="114"/>
      <c r="B5" s="101"/>
      <c r="C5" s="109"/>
      <c r="D5" s="109"/>
      <c r="E5" s="109"/>
      <c r="F5" s="109"/>
      <c r="G5" s="52" t="s">
        <v>286</v>
      </c>
      <c r="H5" s="42">
        <v>1</v>
      </c>
    </row>
    <row r="6" spans="1:8" x14ac:dyDescent="0.25">
      <c r="A6" s="114"/>
      <c r="B6" s="101"/>
      <c r="C6" s="109"/>
      <c r="D6" s="109"/>
      <c r="E6" s="109"/>
      <c r="F6" s="109"/>
      <c r="G6" s="111" t="s">
        <v>209</v>
      </c>
      <c r="H6" s="112"/>
    </row>
    <row r="7" spans="1:8" ht="16.5" thickBot="1" x14ac:dyDescent="0.3">
      <c r="A7" s="114"/>
      <c r="B7" s="101"/>
      <c r="C7" s="109"/>
      <c r="D7" s="109"/>
      <c r="E7" s="109"/>
      <c r="F7" s="109"/>
      <c r="G7" s="54" t="s">
        <v>203</v>
      </c>
      <c r="H7" s="42">
        <v>6</v>
      </c>
    </row>
    <row r="8" spans="1:8" x14ac:dyDescent="0.25">
      <c r="A8" s="114"/>
      <c r="B8" s="101"/>
      <c r="C8" s="109"/>
      <c r="D8" s="109"/>
      <c r="E8" s="109"/>
      <c r="F8" s="109"/>
      <c r="G8" s="111" t="s">
        <v>109</v>
      </c>
      <c r="H8" s="112"/>
    </row>
    <row r="9" spans="1:8" ht="32.25" thickBot="1" x14ac:dyDescent="0.3">
      <c r="A9" s="114"/>
      <c r="B9" s="101"/>
      <c r="C9" s="109"/>
      <c r="D9" s="109"/>
      <c r="E9" s="109"/>
      <c r="F9" s="109"/>
      <c r="G9" s="52" t="s">
        <v>282</v>
      </c>
      <c r="H9" s="42">
        <v>6</v>
      </c>
    </row>
    <row r="10" spans="1:8" x14ac:dyDescent="0.25">
      <c r="A10" s="114"/>
      <c r="B10" s="101"/>
      <c r="C10" s="109"/>
      <c r="D10" s="109"/>
      <c r="E10" s="109"/>
      <c r="F10" s="109"/>
      <c r="G10" s="111" t="s">
        <v>188</v>
      </c>
      <c r="H10" s="112"/>
    </row>
    <row r="11" spans="1:8" ht="63.75" thickBot="1" x14ac:dyDescent="0.3">
      <c r="A11" s="114"/>
      <c r="B11" s="101"/>
      <c r="C11" s="109"/>
      <c r="D11" s="109"/>
      <c r="E11" s="109"/>
      <c r="F11" s="109"/>
      <c r="G11" s="54" t="s">
        <v>281</v>
      </c>
      <c r="H11" s="42">
        <v>6</v>
      </c>
    </row>
    <row r="12" spans="1:8" x14ac:dyDescent="0.25">
      <c r="A12" s="114"/>
      <c r="B12" s="101"/>
      <c r="C12" s="109"/>
      <c r="D12" s="109"/>
      <c r="E12" s="109"/>
      <c r="F12" s="109"/>
      <c r="G12" s="111" t="s">
        <v>152</v>
      </c>
      <c r="H12" s="112"/>
    </row>
    <row r="13" spans="1:8" ht="31.5" x14ac:dyDescent="0.25">
      <c r="A13" s="114"/>
      <c r="B13" s="101"/>
      <c r="C13" s="109"/>
      <c r="D13" s="109"/>
      <c r="E13" s="109"/>
      <c r="F13" s="109"/>
      <c r="G13" s="53" t="s">
        <v>280</v>
      </c>
      <c r="H13" s="42">
        <v>2</v>
      </c>
    </row>
    <row r="14" spans="1:8" ht="32.25" thickBot="1" x14ac:dyDescent="0.3">
      <c r="A14" s="114"/>
      <c r="B14" s="101"/>
      <c r="C14" s="109"/>
      <c r="D14" s="109"/>
      <c r="E14" s="109"/>
      <c r="F14" s="109"/>
      <c r="G14" s="67" t="s">
        <v>279</v>
      </c>
      <c r="H14" s="42">
        <v>4</v>
      </c>
    </row>
    <row r="15" spans="1:8" x14ac:dyDescent="0.25">
      <c r="A15" s="114"/>
      <c r="B15" s="101"/>
      <c r="C15" s="109"/>
      <c r="D15" s="109"/>
      <c r="E15" s="109"/>
      <c r="F15" s="109"/>
      <c r="G15" s="111" t="s">
        <v>144</v>
      </c>
      <c r="H15" s="112"/>
    </row>
    <row r="16" spans="1:8" ht="32.25" thickBot="1" x14ac:dyDescent="0.3">
      <c r="A16" s="114"/>
      <c r="B16" s="101"/>
      <c r="C16" s="109"/>
      <c r="D16" s="109"/>
      <c r="E16" s="109"/>
      <c r="F16" s="109"/>
      <c r="G16" s="54" t="s">
        <v>278</v>
      </c>
      <c r="H16" s="42">
        <v>3</v>
      </c>
    </row>
    <row r="17" spans="1:8" x14ac:dyDescent="0.25">
      <c r="A17" s="114"/>
      <c r="B17" s="101"/>
      <c r="C17" s="109"/>
      <c r="D17" s="109"/>
      <c r="E17" s="109"/>
      <c r="F17" s="109"/>
      <c r="G17" s="111" t="s">
        <v>277</v>
      </c>
      <c r="H17" s="112"/>
    </row>
    <row r="18" spans="1:8" ht="47.25" x14ac:dyDescent="0.25">
      <c r="A18" s="114"/>
      <c r="B18" s="101"/>
      <c r="C18" s="109"/>
      <c r="D18" s="109"/>
      <c r="E18" s="109"/>
      <c r="F18" s="109"/>
      <c r="G18" s="53" t="s">
        <v>276</v>
      </c>
      <c r="H18" s="42">
        <v>3</v>
      </c>
    </row>
    <row r="19" spans="1:8" ht="16.5" thickBot="1" x14ac:dyDescent="0.3">
      <c r="A19" s="114"/>
      <c r="B19" s="101"/>
      <c r="C19" s="109"/>
      <c r="D19" s="109"/>
      <c r="E19" s="109"/>
      <c r="F19" s="109"/>
      <c r="G19" s="53" t="s">
        <v>140</v>
      </c>
      <c r="H19" s="42">
        <v>7</v>
      </c>
    </row>
    <row r="20" spans="1:8" x14ac:dyDescent="0.25">
      <c r="A20" s="114"/>
      <c r="B20" s="101"/>
      <c r="C20" s="109"/>
      <c r="D20" s="109"/>
      <c r="E20" s="109"/>
      <c r="F20" s="109"/>
      <c r="G20" s="111" t="s">
        <v>120</v>
      </c>
      <c r="H20" s="112"/>
    </row>
    <row r="21" spans="1:8" ht="47.25" x14ac:dyDescent="0.25">
      <c r="A21" s="114"/>
      <c r="B21" s="101"/>
      <c r="C21" s="109"/>
      <c r="D21" s="109"/>
      <c r="E21" s="109"/>
      <c r="F21" s="109"/>
      <c r="G21" s="53" t="s">
        <v>274</v>
      </c>
      <c r="H21" s="42">
        <v>3</v>
      </c>
    </row>
    <row r="22" spans="1:8" ht="32.25" thickBot="1" x14ac:dyDescent="0.3">
      <c r="A22" s="114"/>
      <c r="B22" s="101"/>
      <c r="C22" s="109"/>
      <c r="D22" s="109"/>
      <c r="E22" s="109"/>
      <c r="F22" s="109"/>
      <c r="G22" s="52" t="s">
        <v>273</v>
      </c>
      <c r="H22" s="42">
        <v>4</v>
      </c>
    </row>
    <row r="23" spans="1:8" x14ac:dyDescent="0.25">
      <c r="A23" s="114"/>
      <c r="B23" s="101"/>
      <c r="C23" s="109"/>
      <c r="D23" s="109"/>
      <c r="E23" s="109"/>
      <c r="F23" s="109"/>
      <c r="G23" s="111" t="s">
        <v>168</v>
      </c>
      <c r="H23" s="112"/>
    </row>
    <row r="24" spans="1:8" ht="48" thickBot="1" x14ac:dyDescent="0.3">
      <c r="A24" s="114"/>
      <c r="B24" s="101"/>
      <c r="C24" s="109"/>
      <c r="D24" s="109"/>
      <c r="E24" s="109"/>
      <c r="F24" s="109"/>
      <c r="G24" s="52" t="s">
        <v>271</v>
      </c>
      <c r="H24" s="42">
        <v>3</v>
      </c>
    </row>
    <row r="25" spans="1:8" x14ac:dyDescent="0.25">
      <c r="A25" s="114"/>
      <c r="B25" s="101"/>
      <c r="C25" s="109"/>
      <c r="D25" s="109"/>
      <c r="E25" s="109"/>
      <c r="F25" s="109"/>
      <c r="G25" s="111" t="s">
        <v>270</v>
      </c>
      <c r="H25" s="112"/>
    </row>
    <row r="26" spans="1:8" ht="32.25" thickBot="1" x14ac:dyDescent="0.3">
      <c r="A26" s="114"/>
      <c r="B26" s="101"/>
      <c r="C26" s="109"/>
      <c r="D26" s="109"/>
      <c r="E26" s="109"/>
      <c r="F26" s="109"/>
      <c r="G26" s="64" t="s">
        <v>269</v>
      </c>
      <c r="H26" s="63">
        <v>8</v>
      </c>
    </row>
    <row r="27" spans="1:8" x14ac:dyDescent="0.25">
      <c r="A27" s="114"/>
      <c r="B27" s="101"/>
      <c r="C27" s="109"/>
      <c r="D27" s="109"/>
      <c r="E27" s="109"/>
      <c r="F27" s="109"/>
      <c r="G27" s="150" t="s">
        <v>235</v>
      </c>
      <c r="H27" s="151"/>
    </row>
    <row r="28" spans="1:8" x14ac:dyDescent="0.25">
      <c r="A28" s="114"/>
      <c r="B28" s="101"/>
      <c r="C28" s="109"/>
      <c r="D28" s="109"/>
      <c r="E28" s="109"/>
      <c r="F28" s="109"/>
      <c r="G28" s="53" t="s">
        <v>229</v>
      </c>
      <c r="H28" s="14">
        <v>6</v>
      </c>
    </row>
    <row r="29" spans="1:8" x14ac:dyDescent="0.25">
      <c r="A29" s="114"/>
      <c r="B29" s="101"/>
      <c r="C29" s="109"/>
      <c r="D29" s="109"/>
      <c r="E29" s="109"/>
      <c r="F29" s="109"/>
      <c r="G29" s="60" t="s">
        <v>355</v>
      </c>
      <c r="H29" s="14">
        <v>6</v>
      </c>
    </row>
    <row r="30" spans="1:8" ht="31.5" x14ac:dyDescent="0.25">
      <c r="A30" s="114"/>
      <c r="B30" s="101"/>
      <c r="C30" s="109"/>
      <c r="D30" s="109"/>
      <c r="E30" s="109"/>
      <c r="F30" s="109"/>
      <c r="G30" s="60" t="s">
        <v>354</v>
      </c>
      <c r="H30" s="14">
        <v>7</v>
      </c>
    </row>
    <row r="31" spans="1:8" ht="16.5" thickBot="1" x14ac:dyDescent="0.3">
      <c r="A31" s="114"/>
      <c r="B31" s="101"/>
      <c r="C31" s="109"/>
      <c r="D31" s="109"/>
      <c r="E31" s="109"/>
      <c r="F31" s="109"/>
      <c r="G31" s="56" t="s">
        <v>353</v>
      </c>
      <c r="H31" s="14">
        <v>2</v>
      </c>
    </row>
    <row r="32" spans="1:8" x14ac:dyDescent="0.25">
      <c r="A32" s="114"/>
      <c r="B32" s="101"/>
      <c r="C32" s="109"/>
      <c r="D32" s="109"/>
      <c r="E32" s="109"/>
      <c r="F32" s="109"/>
      <c r="G32" s="111" t="s">
        <v>284</v>
      </c>
      <c r="H32" s="152"/>
    </row>
    <row r="33" spans="1:8" ht="31.5" x14ac:dyDescent="0.25">
      <c r="A33" s="114"/>
      <c r="B33" s="101"/>
      <c r="C33" s="109"/>
      <c r="D33" s="109"/>
      <c r="E33" s="109"/>
      <c r="F33" s="109"/>
      <c r="G33" s="57" t="s">
        <v>352</v>
      </c>
      <c r="H33" s="61">
        <v>5</v>
      </c>
    </row>
    <row r="34" spans="1:8" ht="48" thickBot="1" x14ac:dyDescent="0.3">
      <c r="A34" s="114"/>
      <c r="B34" s="101"/>
      <c r="C34" s="109"/>
      <c r="D34" s="109"/>
      <c r="E34" s="109"/>
      <c r="F34" s="109"/>
      <c r="G34" s="51" t="s">
        <v>351</v>
      </c>
      <c r="H34" s="14">
        <v>5</v>
      </c>
    </row>
    <row r="35" spans="1:8" x14ac:dyDescent="0.25">
      <c r="A35" s="114"/>
      <c r="B35" s="101"/>
      <c r="C35" s="109"/>
      <c r="D35" s="109"/>
      <c r="E35" s="109"/>
      <c r="F35" s="109"/>
      <c r="G35" s="111" t="s">
        <v>350</v>
      </c>
      <c r="H35" s="152"/>
    </row>
    <row r="36" spans="1:8" x14ac:dyDescent="0.25">
      <c r="A36" s="114"/>
      <c r="B36" s="101"/>
      <c r="C36" s="109"/>
      <c r="D36" s="109"/>
      <c r="E36" s="109"/>
      <c r="F36" s="109"/>
      <c r="G36" s="62" t="s">
        <v>349</v>
      </c>
      <c r="H36" s="61">
        <v>32</v>
      </c>
    </row>
    <row r="37" spans="1:8" x14ac:dyDescent="0.25">
      <c r="A37" s="114"/>
      <c r="B37" s="101"/>
      <c r="C37" s="109"/>
      <c r="D37" s="109"/>
      <c r="E37" s="109"/>
      <c r="F37" s="109"/>
      <c r="G37" s="60" t="s">
        <v>348</v>
      </c>
      <c r="H37" s="14">
        <v>48</v>
      </c>
    </row>
    <row r="38" spans="1:8" ht="32.25" thickBot="1" x14ac:dyDescent="0.3">
      <c r="A38" s="114"/>
      <c r="B38" s="101"/>
      <c r="C38" s="109"/>
      <c r="D38" s="109"/>
      <c r="E38" s="109"/>
      <c r="F38" s="109"/>
      <c r="G38" s="51" t="s">
        <v>347</v>
      </c>
      <c r="H38" s="14">
        <v>16</v>
      </c>
    </row>
    <row r="39" spans="1:8" x14ac:dyDescent="0.25">
      <c r="A39" s="114"/>
      <c r="B39" s="101"/>
      <c r="C39" s="109"/>
      <c r="D39" s="109"/>
      <c r="E39" s="109"/>
      <c r="F39" s="109"/>
      <c r="G39" s="111" t="s">
        <v>242</v>
      </c>
      <c r="H39" s="152"/>
    </row>
    <row r="40" spans="1:8" x14ac:dyDescent="0.25">
      <c r="A40" s="114"/>
      <c r="B40" s="101"/>
      <c r="C40" s="109"/>
      <c r="D40" s="109"/>
      <c r="E40" s="109"/>
      <c r="F40" s="109"/>
      <c r="G40" s="53" t="s">
        <v>268</v>
      </c>
      <c r="H40" s="59">
        <v>16</v>
      </c>
    </row>
    <row r="41" spans="1:8" ht="31.5" x14ac:dyDescent="0.25">
      <c r="A41" s="114"/>
      <c r="B41" s="101"/>
      <c r="C41" s="109"/>
      <c r="D41" s="109"/>
      <c r="E41" s="109"/>
      <c r="F41" s="109"/>
      <c r="G41" s="53" t="s">
        <v>267</v>
      </c>
      <c r="H41" s="58">
        <v>2</v>
      </c>
    </row>
    <row r="42" spans="1:8" ht="16.5" thickBot="1" x14ac:dyDescent="0.3">
      <c r="A42" s="114"/>
      <c r="B42" s="101"/>
      <c r="C42" s="110"/>
      <c r="D42" s="110"/>
      <c r="E42" s="110"/>
      <c r="F42" s="110"/>
      <c r="G42" s="82" t="s">
        <v>8</v>
      </c>
      <c r="H42" s="84">
        <f>SUM(H3:H9,H11:H16,H18:H24,H26:H31,H33:H41,)</f>
        <v>206</v>
      </c>
    </row>
    <row r="43" spans="1:8" ht="249.95" customHeight="1" thickBot="1" x14ac:dyDescent="0.3">
      <c r="A43" s="115"/>
      <c r="B43" s="102"/>
      <c r="C43" s="147" t="s">
        <v>366</v>
      </c>
      <c r="D43" s="148"/>
      <c r="E43" s="148"/>
      <c r="F43" s="149"/>
      <c r="G43" s="83"/>
      <c r="H43" s="85"/>
    </row>
    <row r="44" spans="1:8" x14ac:dyDescent="0.25">
      <c r="A44" s="113">
        <v>2</v>
      </c>
      <c r="B44" s="100" t="s">
        <v>365</v>
      </c>
      <c r="C44" s="108" t="s">
        <v>364</v>
      </c>
      <c r="D44" s="108" t="s">
        <v>363</v>
      </c>
      <c r="E44" s="108" t="s">
        <v>362</v>
      </c>
      <c r="F44" s="108" t="s">
        <v>361</v>
      </c>
      <c r="G44" s="111" t="s">
        <v>135</v>
      </c>
      <c r="H44" s="112"/>
    </row>
    <row r="45" spans="1:8" ht="63" x14ac:dyDescent="0.25">
      <c r="A45" s="114"/>
      <c r="B45" s="101"/>
      <c r="C45" s="109"/>
      <c r="D45" s="109"/>
      <c r="E45" s="109"/>
      <c r="F45" s="109"/>
      <c r="G45" s="53" t="s">
        <v>302</v>
      </c>
      <c r="H45" s="42">
        <v>2</v>
      </c>
    </row>
    <row r="46" spans="1:8" x14ac:dyDescent="0.25">
      <c r="A46" s="114"/>
      <c r="B46" s="101"/>
      <c r="C46" s="109"/>
      <c r="D46" s="109"/>
      <c r="E46" s="109"/>
      <c r="F46" s="109"/>
      <c r="G46" s="53" t="s">
        <v>287</v>
      </c>
      <c r="H46" s="42">
        <v>2</v>
      </c>
    </row>
    <row r="47" spans="1:8" ht="32.25" thickBot="1" x14ac:dyDescent="0.3">
      <c r="A47" s="114"/>
      <c r="B47" s="101"/>
      <c r="C47" s="109"/>
      <c r="D47" s="109"/>
      <c r="E47" s="109"/>
      <c r="F47" s="109"/>
      <c r="G47" s="52" t="s">
        <v>286</v>
      </c>
      <c r="H47" s="42">
        <v>3</v>
      </c>
    </row>
    <row r="48" spans="1:8" x14ac:dyDescent="0.25">
      <c r="A48" s="114"/>
      <c r="B48" s="101"/>
      <c r="C48" s="109"/>
      <c r="D48" s="109"/>
      <c r="E48" s="109"/>
      <c r="F48" s="109"/>
      <c r="G48" s="111" t="s">
        <v>209</v>
      </c>
      <c r="H48" s="112"/>
    </row>
    <row r="49" spans="1:8" ht="16.5" thickBot="1" x14ac:dyDescent="0.3">
      <c r="A49" s="114"/>
      <c r="B49" s="101"/>
      <c r="C49" s="109"/>
      <c r="D49" s="109"/>
      <c r="E49" s="109"/>
      <c r="F49" s="109"/>
      <c r="G49" s="54" t="s">
        <v>203</v>
      </c>
      <c r="H49" s="42">
        <v>6</v>
      </c>
    </row>
    <row r="50" spans="1:8" x14ac:dyDescent="0.25">
      <c r="A50" s="114"/>
      <c r="B50" s="101"/>
      <c r="C50" s="109"/>
      <c r="D50" s="109"/>
      <c r="E50" s="109"/>
      <c r="F50" s="109"/>
      <c r="G50" s="111" t="s">
        <v>109</v>
      </c>
      <c r="H50" s="112"/>
    </row>
    <row r="51" spans="1:8" ht="32.25" thickBot="1" x14ac:dyDescent="0.3">
      <c r="A51" s="114"/>
      <c r="B51" s="101"/>
      <c r="C51" s="109"/>
      <c r="D51" s="109"/>
      <c r="E51" s="109"/>
      <c r="F51" s="109"/>
      <c r="G51" s="52" t="s">
        <v>282</v>
      </c>
      <c r="H51" s="42">
        <v>6</v>
      </c>
    </row>
    <row r="52" spans="1:8" x14ac:dyDescent="0.25">
      <c r="A52" s="114"/>
      <c r="B52" s="101"/>
      <c r="C52" s="109"/>
      <c r="D52" s="109"/>
      <c r="E52" s="109"/>
      <c r="F52" s="109"/>
      <c r="G52" s="111" t="s">
        <v>188</v>
      </c>
      <c r="H52" s="112"/>
    </row>
    <row r="53" spans="1:8" ht="63.75" thickBot="1" x14ac:dyDescent="0.3">
      <c r="A53" s="114"/>
      <c r="B53" s="101"/>
      <c r="C53" s="109"/>
      <c r="D53" s="109"/>
      <c r="E53" s="109"/>
      <c r="F53" s="109"/>
      <c r="G53" s="54" t="s">
        <v>281</v>
      </c>
      <c r="H53" s="42">
        <v>6</v>
      </c>
    </row>
    <row r="54" spans="1:8" x14ac:dyDescent="0.25">
      <c r="A54" s="114"/>
      <c r="B54" s="101"/>
      <c r="C54" s="109"/>
      <c r="D54" s="109"/>
      <c r="E54" s="109"/>
      <c r="F54" s="109"/>
      <c r="G54" s="111" t="s">
        <v>152</v>
      </c>
      <c r="H54" s="112"/>
    </row>
    <row r="55" spans="1:8" ht="31.5" x14ac:dyDescent="0.25">
      <c r="A55" s="114"/>
      <c r="B55" s="101"/>
      <c r="C55" s="109"/>
      <c r="D55" s="109"/>
      <c r="E55" s="109"/>
      <c r="F55" s="109"/>
      <c r="G55" s="54" t="s">
        <v>280</v>
      </c>
      <c r="H55" s="42">
        <v>2</v>
      </c>
    </row>
    <row r="56" spans="1:8" ht="32.25" thickBot="1" x14ac:dyDescent="0.3">
      <c r="A56" s="114"/>
      <c r="B56" s="101"/>
      <c r="C56" s="109"/>
      <c r="D56" s="109"/>
      <c r="E56" s="109"/>
      <c r="F56" s="109"/>
      <c r="G56" s="54" t="s">
        <v>279</v>
      </c>
      <c r="H56" s="42">
        <v>4</v>
      </c>
    </row>
    <row r="57" spans="1:8" x14ac:dyDescent="0.25">
      <c r="A57" s="114"/>
      <c r="B57" s="101"/>
      <c r="C57" s="109"/>
      <c r="D57" s="109"/>
      <c r="E57" s="109"/>
      <c r="F57" s="109"/>
      <c r="G57" s="111" t="s">
        <v>144</v>
      </c>
      <c r="H57" s="112"/>
    </row>
    <row r="58" spans="1:8" ht="32.25" thickBot="1" x14ac:dyDescent="0.3">
      <c r="A58" s="114"/>
      <c r="B58" s="101"/>
      <c r="C58" s="109"/>
      <c r="D58" s="109"/>
      <c r="E58" s="109"/>
      <c r="F58" s="109"/>
      <c r="G58" s="64" t="s">
        <v>278</v>
      </c>
      <c r="H58" s="63">
        <v>3</v>
      </c>
    </row>
    <row r="59" spans="1:8" x14ac:dyDescent="0.25">
      <c r="A59" s="114"/>
      <c r="B59" s="101"/>
      <c r="C59" s="109"/>
      <c r="D59" s="109"/>
      <c r="E59" s="109"/>
      <c r="F59" s="109"/>
      <c r="G59" s="150" t="s">
        <v>235</v>
      </c>
      <c r="H59" s="151"/>
    </row>
    <row r="60" spans="1:8" x14ac:dyDescent="0.25">
      <c r="A60" s="114"/>
      <c r="B60" s="101"/>
      <c r="C60" s="109"/>
      <c r="D60" s="109"/>
      <c r="E60" s="109"/>
      <c r="F60" s="109"/>
      <c r="G60" s="53" t="s">
        <v>229</v>
      </c>
      <c r="H60" s="14">
        <v>6</v>
      </c>
    </row>
    <row r="61" spans="1:8" x14ac:dyDescent="0.25">
      <c r="A61" s="114"/>
      <c r="B61" s="101"/>
      <c r="C61" s="109"/>
      <c r="D61" s="109"/>
      <c r="E61" s="109"/>
      <c r="F61" s="109"/>
      <c r="G61" s="53" t="s">
        <v>285</v>
      </c>
      <c r="H61" s="14">
        <v>22</v>
      </c>
    </row>
    <row r="62" spans="1:8" ht="16.5" thickBot="1" x14ac:dyDescent="0.3">
      <c r="A62" s="114"/>
      <c r="B62" s="101"/>
      <c r="C62" s="109"/>
      <c r="D62" s="109"/>
      <c r="E62" s="109"/>
      <c r="F62" s="109"/>
      <c r="G62" s="56" t="s">
        <v>353</v>
      </c>
      <c r="H62" s="66">
        <v>2</v>
      </c>
    </row>
    <row r="63" spans="1:8" x14ac:dyDescent="0.25">
      <c r="A63" s="114"/>
      <c r="B63" s="101"/>
      <c r="C63" s="109"/>
      <c r="D63" s="109"/>
      <c r="E63" s="109"/>
      <c r="F63" s="109"/>
      <c r="G63" s="111" t="s">
        <v>284</v>
      </c>
      <c r="H63" s="152"/>
    </row>
    <row r="64" spans="1:8" ht="63.75" thickBot="1" x14ac:dyDescent="0.3">
      <c r="A64" s="114"/>
      <c r="B64" s="101"/>
      <c r="C64" s="109"/>
      <c r="D64" s="109"/>
      <c r="E64" s="109"/>
      <c r="F64" s="109"/>
      <c r="G64" s="64" t="s">
        <v>283</v>
      </c>
      <c r="H64" s="65">
        <v>10</v>
      </c>
    </row>
    <row r="65" spans="1:8" ht="16.5" thickBot="1" x14ac:dyDescent="0.3">
      <c r="A65" s="114"/>
      <c r="B65" s="101"/>
      <c r="C65" s="110"/>
      <c r="D65" s="110"/>
      <c r="E65" s="110"/>
      <c r="F65" s="110"/>
      <c r="G65" s="82" t="s">
        <v>8</v>
      </c>
      <c r="H65" s="84">
        <f>SUM(H45:H47,H49:H49,H51:H51,H53:H53,H55:H56,H58:H58,H60:H64,)</f>
        <v>74</v>
      </c>
    </row>
    <row r="66" spans="1:8" ht="249.95" customHeight="1" thickBot="1" x14ac:dyDescent="0.3">
      <c r="A66" s="115"/>
      <c r="B66" s="102"/>
      <c r="C66" s="147" t="s">
        <v>360</v>
      </c>
      <c r="D66" s="148"/>
      <c r="E66" s="148"/>
      <c r="F66" s="149"/>
      <c r="G66" s="83"/>
      <c r="H66" s="85"/>
    </row>
    <row r="67" spans="1:8" x14ac:dyDescent="0.25">
      <c r="A67" s="113">
        <v>3</v>
      </c>
      <c r="B67" s="100" t="s">
        <v>359</v>
      </c>
      <c r="C67" s="108" t="s">
        <v>358</v>
      </c>
      <c r="D67" s="108" t="s">
        <v>357</v>
      </c>
      <c r="E67" s="108" t="s">
        <v>253</v>
      </c>
      <c r="F67" s="108" t="s">
        <v>356</v>
      </c>
      <c r="G67" s="111" t="s">
        <v>135</v>
      </c>
      <c r="H67" s="112"/>
    </row>
    <row r="68" spans="1:8" ht="63" x14ac:dyDescent="0.25">
      <c r="A68" s="114"/>
      <c r="B68" s="101"/>
      <c r="C68" s="109"/>
      <c r="D68" s="109"/>
      <c r="E68" s="109"/>
      <c r="F68" s="109"/>
      <c r="G68" s="53" t="s">
        <v>302</v>
      </c>
      <c r="H68" s="42">
        <v>2</v>
      </c>
    </row>
    <row r="69" spans="1:8" x14ac:dyDescent="0.25">
      <c r="A69" s="114"/>
      <c r="B69" s="101"/>
      <c r="C69" s="109"/>
      <c r="D69" s="109"/>
      <c r="E69" s="109"/>
      <c r="F69" s="109"/>
      <c r="G69" s="53" t="s">
        <v>287</v>
      </c>
      <c r="H69" s="42">
        <v>2</v>
      </c>
    </row>
    <row r="70" spans="1:8" ht="32.25" thickBot="1" x14ac:dyDescent="0.3">
      <c r="A70" s="114"/>
      <c r="B70" s="101"/>
      <c r="C70" s="109"/>
      <c r="D70" s="109"/>
      <c r="E70" s="109"/>
      <c r="F70" s="109"/>
      <c r="G70" s="52" t="s">
        <v>286</v>
      </c>
      <c r="H70" s="42">
        <v>1</v>
      </c>
    </row>
    <row r="71" spans="1:8" x14ac:dyDescent="0.25">
      <c r="A71" s="114"/>
      <c r="B71" s="101"/>
      <c r="C71" s="109"/>
      <c r="D71" s="109"/>
      <c r="E71" s="109"/>
      <c r="F71" s="109"/>
      <c r="G71" s="111" t="s">
        <v>209</v>
      </c>
      <c r="H71" s="112"/>
    </row>
    <row r="72" spans="1:8" ht="16.5" thickBot="1" x14ac:dyDescent="0.3">
      <c r="A72" s="114"/>
      <c r="B72" s="101"/>
      <c r="C72" s="109"/>
      <c r="D72" s="109"/>
      <c r="E72" s="109"/>
      <c r="F72" s="109"/>
      <c r="G72" s="54" t="s">
        <v>203</v>
      </c>
      <c r="H72" s="42">
        <v>8</v>
      </c>
    </row>
    <row r="73" spans="1:8" x14ac:dyDescent="0.25">
      <c r="A73" s="114"/>
      <c r="B73" s="101"/>
      <c r="C73" s="109"/>
      <c r="D73" s="109"/>
      <c r="E73" s="109"/>
      <c r="F73" s="109"/>
      <c r="G73" s="111" t="s">
        <v>109</v>
      </c>
      <c r="H73" s="112"/>
    </row>
    <row r="74" spans="1:8" ht="32.25" thickBot="1" x14ac:dyDescent="0.3">
      <c r="A74" s="114"/>
      <c r="B74" s="101"/>
      <c r="C74" s="109"/>
      <c r="D74" s="109"/>
      <c r="E74" s="109"/>
      <c r="F74" s="109"/>
      <c r="G74" s="52" t="s">
        <v>282</v>
      </c>
      <c r="H74" s="42">
        <v>8</v>
      </c>
    </row>
    <row r="75" spans="1:8" x14ac:dyDescent="0.25">
      <c r="A75" s="114"/>
      <c r="B75" s="101"/>
      <c r="C75" s="109"/>
      <c r="D75" s="109"/>
      <c r="E75" s="109"/>
      <c r="F75" s="109"/>
      <c r="G75" s="111" t="s">
        <v>188</v>
      </c>
      <c r="H75" s="112"/>
    </row>
    <row r="76" spans="1:8" ht="63.75" thickBot="1" x14ac:dyDescent="0.3">
      <c r="A76" s="114"/>
      <c r="B76" s="101"/>
      <c r="C76" s="109"/>
      <c r="D76" s="109"/>
      <c r="E76" s="109"/>
      <c r="F76" s="109"/>
      <c r="G76" s="54" t="s">
        <v>281</v>
      </c>
      <c r="H76" s="42">
        <v>8</v>
      </c>
    </row>
    <row r="77" spans="1:8" x14ac:dyDescent="0.25">
      <c r="A77" s="114"/>
      <c r="B77" s="101"/>
      <c r="C77" s="109"/>
      <c r="D77" s="109"/>
      <c r="E77" s="109"/>
      <c r="F77" s="109"/>
      <c r="G77" s="111" t="s">
        <v>152</v>
      </c>
      <c r="H77" s="112"/>
    </row>
    <row r="78" spans="1:8" ht="31.5" x14ac:dyDescent="0.25">
      <c r="A78" s="114"/>
      <c r="B78" s="101"/>
      <c r="C78" s="109"/>
      <c r="D78" s="109"/>
      <c r="E78" s="109"/>
      <c r="F78" s="109"/>
      <c r="G78" s="53" t="s">
        <v>280</v>
      </c>
      <c r="H78" s="42">
        <v>4</v>
      </c>
    </row>
    <row r="79" spans="1:8" ht="32.25" thickBot="1" x14ac:dyDescent="0.3">
      <c r="A79" s="114"/>
      <c r="B79" s="101"/>
      <c r="C79" s="109"/>
      <c r="D79" s="109"/>
      <c r="E79" s="109"/>
      <c r="F79" s="109"/>
      <c r="G79" s="52" t="s">
        <v>279</v>
      </c>
      <c r="H79" s="42">
        <v>4</v>
      </c>
    </row>
    <row r="80" spans="1:8" x14ac:dyDescent="0.25">
      <c r="A80" s="114"/>
      <c r="B80" s="101"/>
      <c r="C80" s="109"/>
      <c r="D80" s="109"/>
      <c r="E80" s="109"/>
      <c r="F80" s="109"/>
      <c r="G80" s="111" t="s">
        <v>146</v>
      </c>
      <c r="H80" s="112"/>
    </row>
    <row r="81" spans="1:8" ht="32.25" thickBot="1" x14ac:dyDescent="0.3">
      <c r="A81" s="114"/>
      <c r="B81" s="101"/>
      <c r="C81" s="109"/>
      <c r="D81" s="109"/>
      <c r="E81" s="109"/>
      <c r="F81" s="109"/>
      <c r="G81" s="55" t="s">
        <v>295</v>
      </c>
      <c r="H81" s="42">
        <v>20</v>
      </c>
    </row>
    <row r="82" spans="1:8" x14ac:dyDescent="0.25">
      <c r="A82" s="114"/>
      <c r="B82" s="101"/>
      <c r="C82" s="109"/>
      <c r="D82" s="109"/>
      <c r="E82" s="109"/>
      <c r="F82" s="109"/>
      <c r="G82" s="111" t="s">
        <v>144</v>
      </c>
      <c r="H82" s="112"/>
    </row>
    <row r="83" spans="1:8" ht="32.25" thickBot="1" x14ac:dyDescent="0.3">
      <c r="A83" s="114"/>
      <c r="B83" s="101"/>
      <c r="C83" s="109"/>
      <c r="D83" s="109"/>
      <c r="E83" s="109"/>
      <c r="F83" s="109"/>
      <c r="G83" s="54" t="s">
        <v>278</v>
      </c>
      <c r="H83" s="42">
        <v>4</v>
      </c>
    </row>
    <row r="84" spans="1:8" x14ac:dyDescent="0.25">
      <c r="A84" s="114"/>
      <c r="B84" s="101"/>
      <c r="C84" s="109"/>
      <c r="D84" s="109"/>
      <c r="E84" s="109"/>
      <c r="F84" s="109"/>
      <c r="G84" s="111" t="s">
        <v>277</v>
      </c>
      <c r="H84" s="112"/>
    </row>
    <row r="85" spans="1:8" ht="47.25" x14ac:dyDescent="0.25">
      <c r="A85" s="114"/>
      <c r="B85" s="101"/>
      <c r="C85" s="109"/>
      <c r="D85" s="109"/>
      <c r="E85" s="109"/>
      <c r="F85" s="109"/>
      <c r="G85" s="53" t="s">
        <v>276</v>
      </c>
      <c r="H85" s="42">
        <v>3</v>
      </c>
    </row>
    <row r="86" spans="1:8" ht="16.5" thickBot="1" x14ac:dyDescent="0.3">
      <c r="A86" s="114"/>
      <c r="B86" s="101"/>
      <c r="C86" s="109"/>
      <c r="D86" s="109"/>
      <c r="E86" s="109"/>
      <c r="F86" s="109"/>
      <c r="G86" s="53" t="s">
        <v>140</v>
      </c>
      <c r="H86" s="42">
        <v>7</v>
      </c>
    </row>
    <row r="87" spans="1:8" x14ac:dyDescent="0.25">
      <c r="A87" s="114"/>
      <c r="B87" s="101"/>
      <c r="C87" s="109"/>
      <c r="D87" s="109"/>
      <c r="E87" s="109"/>
      <c r="F87" s="109"/>
      <c r="G87" s="111" t="s">
        <v>120</v>
      </c>
      <c r="H87" s="112"/>
    </row>
    <row r="88" spans="1:8" ht="47.25" x14ac:dyDescent="0.25">
      <c r="A88" s="114"/>
      <c r="B88" s="101"/>
      <c r="C88" s="109"/>
      <c r="D88" s="109"/>
      <c r="E88" s="109"/>
      <c r="F88" s="109"/>
      <c r="G88" s="53" t="s">
        <v>274</v>
      </c>
      <c r="H88" s="42">
        <v>3</v>
      </c>
    </row>
    <row r="89" spans="1:8" ht="32.25" thickBot="1" x14ac:dyDescent="0.3">
      <c r="A89" s="114"/>
      <c r="B89" s="101"/>
      <c r="C89" s="109"/>
      <c r="D89" s="109"/>
      <c r="E89" s="109"/>
      <c r="F89" s="109"/>
      <c r="G89" s="52" t="s">
        <v>273</v>
      </c>
      <c r="H89" s="42">
        <v>4</v>
      </c>
    </row>
    <row r="90" spans="1:8" x14ac:dyDescent="0.25">
      <c r="A90" s="114"/>
      <c r="B90" s="101"/>
      <c r="C90" s="109"/>
      <c r="D90" s="109"/>
      <c r="E90" s="109"/>
      <c r="F90" s="109"/>
      <c r="G90" s="111" t="s">
        <v>168</v>
      </c>
      <c r="H90" s="112"/>
    </row>
    <row r="91" spans="1:8" ht="48" thickBot="1" x14ac:dyDescent="0.3">
      <c r="A91" s="114"/>
      <c r="B91" s="101"/>
      <c r="C91" s="109"/>
      <c r="D91" s="109"/>
      <c r="E91" s="109"/>
      <c r="F91" s="109"/>
      <c r="G91" s="64" t="s">
        <v>271</v>
      </c>
      <c r="H91" s="63">
        <v>3</v>
      </c>
    </row>
    <row r="92" spans="1:8" x14ac:dyDescent="0.25">
      <c r="A92" s="114"/>
      <c r="B92" s="101"/>
      <c r="C92" s="109"/>
      <c r="D92" s="109"/>
      <c r="E92" s="109"/>
      <c r="F92" s="109"/>
      <c r="G92" s="111" t="s">
        <v>270</v>
      </c>
      <c r="H92" s="112"/>
    </row>
    <row r="93" spans="1:8" ht="32.25" thickBot="1" x14ac:dyDescent="0.3">
      <c r="A93" s="114"/>
      <c r="B93" s="101"/>
      <c r="C93" s="109"/>
      <c r="D93" s="109"/>
      <c r="E93" s="109"/>
      <c r="F93" s="109"/>
      <c r="G93" s="64" t="s">
        <v>269</v>
      </c>
      <c r="H93" s="63">
        <v>8</v>
      </c>
    </row>
    <row r="94" spans="1:8" x14ac:dyDescent="0.25">
      <c r="A94" s="114"/>
      <c r="B94" s="101"/>
      <c r="C94" s="109"/>
      <c r="D94" s="109"/>
      <c r="E94" s="109"/>
      <c r="F94" s="109"/>
      <c r="G94" s="111" t="s">
        <v>235</v>
      </c>
      <c r="H94" s="152"/>
    </row>
    <row r="95" spans="1:8" x14ac:dyDescent="0.25">
      <c r="A95" s="114"/>
      <c r="B95" s="101"/>
      <c r="C95" s="109"/>
      <c r="D95" s="109"/>
      <c r="E95" s="109"/>
      <c r="F95" s="109"/>
      <c r="G95" s="53" t="s">
        <v>229</v>
      </c>
      <c r="H95" s="14">
        <v>4</v>
      </c>
    </row>
    <row r="96" spans="1:8" x14ac:dyDescent="0.25">
      <c r="A96" s="114"/>
      <c r="B96" s="101"/>
      <c r="C96" s="109"/>
      <c r="D96" s="109"/>
      <c r="E96" s="109"/>
      <c r="F96" s="109"/>
      <c r="G96" s="60" t="s">
        <v>355</v>
      </c>
      <c r="H96" s="14">
        <v>6</v>
      </c>
    </row>
    <row r="97" spans="1:8" ht="31.5" x14ac:dyDescent="0.25">
      <c r="A97" s="114"/>
      <c r="B97" s="101"/>
      <c r="C97" s="109"/>
      <c r="D97" s="109"/>
      <c r="E97" s="109"/>
      <c r="F97" s="109"/>
      <c r="G97" s="60" t="s">
        <v>354</v>
      </c>
      <c r="H97" s="14">
        <v>7</v>
      </c>
    </row>
    <row r="98" spans="1:8" ht="16.5" thickBot="1" x14ac:dyDescent="0.3">
      <c r="A98" s="114"/>
      <c r="B98" s="101"/>
      <c r="C98" s="109"/>
      <c r="D98" s="109"/>
      <c r="E98" s="109"/>
      <c r="F98" s="109"/>
      <c r="G98" s="56" t="s">
        <v>353</v>
      </c>
      <c r="H98" s="14">
        <v>2</v>
      </c>
    </row>
    <row r="99" spans="1:8" x14ac:dyDescent="0.25">
      <c r="A99" s="114"/>
      <c r="B99" s="101"/>
      <c r="C99" s="109"/>
      <c r="D99" s="109"/>
      <c r="E99" s="109"/>
      <c r="F99" s="109"/>
      <c r="G99" s="111" t="s">
        <v>284</v>
      </c>
      <c r="H99" s="152"/>
    </row>
    <row r="100" spans="1:8" ht="31.5" x14ac:dyDescent="0.25">
      <c r="A100" s="114"/>
      <c r="B100" s="101"/>
      <c r="C100" s="109"/>
      <c r="D100" s="109"/>
      <c r="E100" s="109"/>
      <c r="F100" s="109"/>
      <c r="G100" s="57" t="s">
        <v>352</v>
      </c>
      <c r="H100" s="61">
        <v>5</v>
      </c>
    </row>
    <row r="101" spans="1:8" ht="48" thickBot="1" x14ac:dyDescent="0.3">
      <c r="A101" s="114"/>
      <c r="B101" s="101"/>
      <c r="C101" s="109"/>
      <c r="D101" s="109"/>
      <c r="E101" s="109"/>
      <c r="F101" s="109"/>
      <c r="G101" s="51" t="s">
        <v>351</v>
      </c>
      <c r="H101" s="14">
        <v>5</v>
      </c>
    </row>
    <row r="102" spans="1:8" x14ac:dyDescent="0.25">
      <c r="A102" s="114"/>
      <c r="B102" s="101"/>
      <c r="C102" s="109"/>
      <c r="D102" s="109"/>
      <c r="E102" s="109"/>
      <c r="F102" s="109"/>
      <c r="G102" s="111" t="s">
        <v>350</v>
      </c>
      <c r="H102" s="152"/>
    </row>
    <row r="103" spans="1:8" x14ac:dyDescent="0.25">
      <c r="A103" s="114"/>
      <c r="B103" s="101"/>
      <c r="C103" s="109"/>
      <c r="D103" s="109"/>
      <c r="E103" s="109"/>
      <c r="F103" s="109"/>
      <c r="G103" s="62" t="s">
        <v>349</v>
      </c>
      <c r="H103" s="61">
        <v>32</v>
      </c>
    </row>
    <row r="104" spans="1:8" x14ac:dyDescent="0.25">
      <c r="A104" s="114"/>
      <c r="B104" s="101"/>
      <c r="C104" s="109"/>
      <c r="D104" s="109"/>
      <c r="E104" s="109"/>
      <c r="F104" s="109"/>
      <c r="G104" s="60" t="s">
        <v>348</v>
      </c>
      <c r="H104" s="14">
        <v>48</v>
      </c>
    </row>
    <row r="105" spans="1:8" ht="32.25" thickBot="1" x14ac:dyDescent="0.3">
      <c r="A105" s="114"/>
      <c r="B105" s="101"/>
      <c r="C105" s="109"/>
      <c r="D105" s="109"/>
      <c r="E105" s="109"/>
      <c r="F105" s="109"/>
      <c r="G105" s="51" t="s">
        <v>347</v>
      </c>
      <c r="H105" s="14">
        <v>16</v>
      </c>
    </row>
    <row r="106" spans="1:8" x14ac:dyDescent="0.25">
      <c r="A106" s="114"/>
      <c r="B106" s="101"/>
      <c r="C106" s="109"/>
      <c r="D106" s="109"/>
      <c r="E106" s="109"/>
      <c r="F106" s="109"/>
      <c r="G106" s="111" t="s">
        <v>242</v>
      </c>
      <c r="H106" s="152"/>
    </row>
    <row r="107" spans="1:8" x14ac:dyDescent="0.25">
      <c r="A107" s="114"/>
      <c r="B107" s="101"/>
      <c r="C107" s="109"/>
      <c r="D107" s="109"/>
      <c r="E107" s="109"/>
      <c r="F107" s="109"/>
      <c r="G107" s="53" t="s">
        <v>268</v>
      </c>
      <c r="H107" s="59">
        <v>16</v>
      </c>
    </row>
    <row r="108" spans="1:8" ht="31.5" x14ac:dyDescent="0.25">
      <c r="A108" s="114"/>
      <c r="B108" s="101"/>
      <c r="C108" s="109"/>
      <c r="D108" s="109"/>
      <c r="E108" s="109"/>
      <c r="F108" s="109"/>
      <c r="G108" s="53" t="s">
        <v>267</v>
      </c>
      <c r="H108" s="58">
        <v>2</v>
      </c>
    </row>
    <row r="109" spans="1:8" ht="16.5" thickBot="1" x14ac:dyDescent="0.3">
      <c r="A109" s="114"/>
      <c r="B109" s="101"/>
      <c r="C109" s="110"/>
      <c r="D109" s="110"/>
      <c r="E109" s="110"/>
      <c r="F109" s="110"/>
      <c r="G109" s="82" t="s">
        <v>8</v>
      </c>
      <c r="H109" s="84">
        <f>SUM(H68:H74,H76:H79,H81:H86,H88:H93,H95:H101,H103:H108,)</f>
        <v>232</v>
      </c>
    </row>
    <row r="110" spans="1:8" ht="249.95" customHeight="1" thickBot="1" x14ac:dyDescent="0.3">
      <c r="A110" s="115"/>
      <c r="B110" s="102"/>
      <c r="C110" s="147" t="s">
        <v>346</v>
      </c>
      <c r="D110" s="148"/>
      <c r="E110" s="148"/>
      <c r="F110" s="149"/>
      <c r="G110" s="83"/>
      <c r="H110" s="85"/>
    </row>
    <row r="111" spans="1:8" ht="16.5" thickBot="1" x14ac:dyDescent="0.3">
      <c r="A111" s="91" t="s">
        <v>345</v>
      </c>
      <c r="B111" s="92"/>
      <c r="C111" s="92"/>
      <c r="D111" s="92"/>
      <c r="E111" s="93"/>
      <c r="F111" s="94">
        <f>H109+H65+H42</f>
        <v>512</v>
      </c>
      <c r="G111" s="95"/>
      <c r="H111" s="96"/>
    </row>
    <row r="112" spans="1:8" ht="200.1" customHeight="1" thickBot="1" x14ac:dyDescent="0.3">
      <c r="A112" s="146" t="s">
        <v>9</v>
      </c>
      <c r="B112" s="87"/>
      <c r="C112" s="88" t="s">
        <v>344</v>
      </c>
      <c r="D112" s="89"/>
      <c r="E112" s="89"/>
      <c r="F112" s="90"/>
      <c r="G112" s="41" t="s">
        <v>343</v>
      </c>
      <c r="H112" s="16" t="s">
        <v>262</v>
      </c>
    </row>
    <row r="113" spans="1:8" ht="200.1" customHeight="1" thickBot="1" x14ac:dyDescent="0.3">
      <c r="A113" s="146" t="s">
        <v>9</v>
      </c>
      <c r="B113" s="87"/>
      <c r="C113" s="88" t="s">
        <v>342</v>
      </c>
      <c r="D113" s="89"/>
      <c r="E113" s="89"/>
      <c r="F113" s="90"/>
      <c r="G113" s="41" t="s">
        <v>341</v>
      </c>
      <c r="H113" s="16" t="s">
        <v>257</v>
      </c>
    </row>
  </sheetData>
  <sheetProtection algorithmName="SHA-512" hashValue="0MwoIML3PODEOKQ+Dkz7YZ6qe6omK6uPo6ScmZIv8qyVt4bCtTodnP5DW6ZnANPltnk1f+tI1dsV4S/rndiO4w==" saltValue="vNoUhBdgciuVtSl4B246yg==" spinCount="100000" sheet="1" formatCells="0" formatColumns="0" formatRows="0" insertColumns="0" insertRows="0" insertHyperlinks="0" sort="0" autoFilter="0"/>
  <autoFilter ref="A1:H449" xr:uid="{00000000-0009-0000-0000-000000000000}"/>
  <mergeCells count="70">
    <mergeCell ref="G8:H8"/>
    <mergeCell ref="G12:H12"/>
    <mergeCell ref="G15:H15"/>
    <mergeCell ref="G20:H20"/>
    <mergeCell ref="G84:H84"/>
    <mergeCell ref="H42:H43"/>
    <mergeCell ref="A113:B113"/>
    <mergeCell ref="C113:F113"/>
    <mergeCell ref="G44:H44"/>
    <mergeCell ref="G48:H48"/>
    <mergeCell ref="A44:A66"/>
    <mergeCell ref="A67:A110"/>
    <mergeCell ref="B67:B110"/>
    <mergeCell ref="G67:H67"/>
    <mergeCell ref="G75:H75"/>
    <mergeCell ref="G80:H80"/>
    <mergeCell ref="G90:H90"/>
    <mergeCell ref="G63:H63"/>
    <mergeCell ref="G71:H71"/>
    <mergeCell ref="G73:H73"/>
    <mergeCell ref="G77:H77"/>
    <mergeCell ref="G82:H82"/>
    <mergeCell ref="A2:A43"/>
    <mergeCell ref="A111:E111"/>
    <mergeCell ref="F111:H111"/>
    <mergeCell ref="A112:B112"/>
    <mergeCell ref="C112:F112"/>
    <mergeCell ref="G17:H17"/>
    <mergeCell ref="G25:H25"/>
    <mergeCell ref="G32:H32"/>
    <mergeCell ref="B2:B43"/>
    <mergeCell ref="C67:C109"/>
    <mergeCell ref="G87:H87"/>
    <mergeCell ref="G94:H94"/>
    <mergeCell ref="G102:H102"/>
    <mergeCell ref="G109:G110"/>
    <mergeCell ref="H109:H110"/>
    <mergeCell ref="C110:F110"/>
    <mergeCell ref="G99:H99"/>
    <mergeCell ref="G106:H106"/>
    <mergeCell ref="E2:E42"/>
    <mergeCell ref="F2:F42"/>
    <mergeCell ref="C44:C65"/>
    <mergeCell ref="D44:D65"/>
    <mergeCell ref="E44:E65"/>
    <mergeCell ref="F44:F65"/>
    <mergeCell ref="G10:H10"/>
    <mergeCell ref="G42:G43"/>
    <mergeCell ref="D67:D109"/>
    <mergeCell ref="E67:E109"/>
    <mergeCell ref="F67:F109"/>
    <mergeCell ref="G92:H92"/>
    <mergeCell ref="G23:H23"/>
    <mergeCell ref="G27:H27"/>
    <mergeCell ref="C43:F43"/>
    <mergeCell ref="C2:C42"/>
    <mergeCell ref="D2:D42"/>
    <mergeCell ref="B44:B66"/>
    <mergeCell ref="G2:H2"/>
    <mergeCell ref="G65:G66"/>
    <mergeCell ref="H65:H66"/>
    <mergeCell ref="C66:F66"/>
    <mergeCell ref="G50:H50"/>
    <mergeCell ref="G52:H52"/>
    <mergeCell ref="G54:H54"/>
    <mergeCell ref="G57:H57"/>
    <mergeCell ref="G59:H59"/>
    <mergeCell ref="G35:H35"/>
    <mergeCell ref="G39:H39"/>
    <mergeCell ref="G6:H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B286C-914D-4AB5-A36A-ED9003FF822A}">
  <dimension ref="A1:H117"/>
  <sheetViews>
    <sheetView zoomScale="85" zoomScaleNormal="85" workbookViewId="0">
      <selection activeCell="B2" sqref="B2:B35"/>
    </sheetView>
  </sheetViews>
  <sheetFormatPr defaultColWidth="9.140625" defaultRowHeight="15.75" x14ac:dyDescent="0.25"/>
  <cols>
    <col min="1" max="1" width="13.85546875" style="3" customWidth="1"/>
    <col min="2" max="2" width="24.85546875" style="4" customWidth="1"/>
    <col min="3" max="3" width="23" style="3" customWidth="1"/>
    <col min="4" max="4" width="28.7109375" style="3" customWidth="1"/>
    <col min="5" max="5" width="24.5703125" style="3" customWidth="1"/>
    <col min="6" max="6" width="28" style="3" customWidth="1"/>
    <col min="7" max="7" width="23.5703125" style="4" customWidth="1"/>
    <col min="8" max="8" width="29.42578125" style="3" customWidth="1"/>
    <col min="9"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113">
        <v>1</v>
      </c>
      <c r="B2" s="100" t="s">
        <v>334</v>
      </c>
      <c r="C2" s="108" t="s">
        <v>340</v>
      </c>
      <c r="D2" s="108" t="s">
        <v>339</v>
      </c>
      <c r="E2" s="108" t="s">
        <v>338</v>
      </c>
      <c r="F2" s="108" t="s">
        <v>337</v>
      </c>
      <c r="G2" s="111" t="s">
        <v>135</v>
      </c>
      <c r="H2" s="112"/>
    </row>
    <row r="3" spans="1:8" ht="94.5" x14ac:dyDescent="0.25">
      <c r="A3" s="114"/>
      <c r="B3" s="101"/>
      <c r="C3" s="109"/>
      <c r="D3" s="109"/>
      <c r="E3" s="109"/>
      <c r="F3" s="109"/>
      <c r="G3" s="53" t="s">
        <v>288</v>
      </c>
      <c r="H3" s="42">
        <v>2</v>
      </c>
    </row>
    <row r="4" spans="1:8" ht="31.5" x14ac:dyDescent="0.25">
      <c r="A4" s="114"/>
      <c r="B4" s="101"/>
      <c r="C4" s="109"/>
      <c r="D4" s="109"/>
      <c r="E4" s="109"/>
      <c r="F4" s="109"/>
      <c r="G4" s="53" t="s">
        <v>287</v>
      </c>
      <c r="H4" s="42">
        <v>2</v>
      </c>
    </row>
    <row r="5" spans="1:8" ht="48" thickBot="1" x14ac:dyDescent="0.3">
      <c r="A5" s="114"/>
      <c r="B5" s="101"/>
      <c r="C5" s="109"/>
      <c r="D5" s="109"/>
      <c r="E5" s="109"/>
      <c r="F5" s="109"/>
      <c r="G5" s="52" t="s">
        <v>286</v>
      </c>
      <c r="H5" s="42">
        <v>2</v>
      </c>
    </row>
    <row r="6" spans="1:8" x14ac:dyDescent="0.25">
      <c r="A6" s="114"/>
      <c r="B6" s="101"/>
      <c r="C6" s="109"/>
      <c r="D6" s="109"/>
      <c r="E6" s="109"/>
      <c r="F6" s="109"/>
      <c r="G6" s="111" t="s">
        <v>109</v>
      </c>
      <c r="H6" s="112"/>
    </row>
    <row r="7" spans="1:8" ht="48" thickBot="1" x14ac:dyDescent="0.3">
      <c r="A7" s="114"/>
      <c r="B7" s="101"/>
      <c r="C7" s="109"/>
      <c r="D7" s="109"/>
      <c r="E7" s="109"/>
      <c r="F7" s="109"/>
      <c r="G7" s="52" t="s">
        <v>282</v>
      </c>
      <c r="H7" s="42">
        <v>7</v>
      </c>
    </row>
    <row r="8" spans="1:8" x14ac:dyDescent="0.25">
      <c r="A8" s="114"/>
      <c r="B8" s="101"/>
      <c r="C8" s="109"/>
      <c r="D8" s="109"/>
      <c r="E8" s="109"/>
      <c r="F8" s="109"/>
      <c r="G8" s="111" t="s">
        <v>188</v>
      </c>
      <c r="H8" s="112"/>
    </row>
    <row r="9" spans="1:8" ht="79.5" thickBot="1" x14ac:dyDescent="0.3">
      <c r="A9" s="114"/>
      <c r="B9" s="101"/>
      <c r="C9" s="109"/>
      <c r="D9" s="109"/>
      <c r="E9" s="109"/>
      <c r="F9" s="109"/>
      <c r="G9" s="54" t="s">
        <v>281</v>
      </c>
      <c r="H9" s="42">
        <v>7</v>
      </c>
    </row>
    <row r="10" spans="1:8" x14ac:dyDescent="0.25">
      <c r="A10" s="114"/>
      <c r="B10" s="101"/>
      <c r="C10" s="109"/>
      <c r="D10" s="109"/>
      <c r="E10" s="109"/>
      <c r="F10" s="109"/>
      <c r="G10" s="111" t="s">
        <v>152</v>
      </c>
      <c r="H10" s="112"/>
    </row>
    <row r="11" spans="1:8" ht="31.5" x14ac:dyDescent="0.25">
      <c r="A11" s="114"/>
      <c r="B11" s="101"/>
      <c r="C11" s="109"/>
      <c r="D11" s="109"/>
      <c r="E11" s="109"/>
      <c r="F11" s="109"/>
      <c r="G11" s="53" t="s">
        <v>280</v>
      </c>
      <c r="H11" s="42">
        <v>4</v>
      </c>
    </row>
    <row r="12" spans="1:8" ht="48" thickBot="1" x14ac:dyDescent="0.3">
      <c r="A12" s="114"/>
      <c r="B12" s="101"/>
      <c r="C12" s="109"/>
      <c r="D12" s="109"/>
      <c r="E12" s="109"/>
      <c r="F12" s="109"/>
      <c r="G12" s="52" t="s">
        <v>279</v>
      </c>
      <c r="H12" s="42">
        <v>4</v>
      </c>
    </row>
    <row r="13" spans="1:8" x14ac:dyDescent="0.25">
      <c r="A13" s="114"/>
      <c r="B13" s="101"/>
      <c r="C13" s="109"/>
      <c r="D13" s="109"/>
      <c r="E13" s="109"/>
      <c r="F13" s="109"/>
      <c r="G13" s="111" t="s">
        <v>144</v>
      </c>
      <c r="H13" s="112"/>
    </row>
    <row r="14" spans="1:8" ht="63.75" thickBot="1" x14ac:dyDescent="0.3">
      <c r="A14" s="114"/>
      <c r="B14" s="101"/>
      <c r="C14" s="109"/>
      <c r="D14" s="109"/>
      <c r="E14" s="109"/>
      <c r="F14" s="109"/>
      <c r="G14" s="54" t="s">
        <v>278</v>
      </c>
      <c r="H14" s="42">
        <v>3</v>
      </c>
    </row>
    <row r="15" spans="1:8" x14ac:dyDescent="0.25">
      <c r="A15" s="114"/>
      <c r="B15" s="101"/>
      <c r="C15" s="109"/>
      <c r="D15" s="109"/>
      <c r="E15" s="109"/>
      <c r="F15" s="109"/>
      <c r="G15" s="111" t="s">
        <v>277</v>
      </c>
      <c r="H15" s="112"/>
    </row>
    <row r="16" spans="1:8" ht="63" x14ac:dyDescent="0.25">
      <c r="A16" s="114"/>
      <c r="B16" s="101"/>
      <c r="C16" s="109"/>
      <c r="D16" s="109"/>
      <c r="E16" s="109"/>
      <c r="F16" s="109"/>
      <c r="G16" s="53" t="s">
        <v>276</v>
      </c>
      <c r="H16" s="42">
        <v>2</v>
      </c>
    </row>
    <row r="17" spans="1:8" ht="32.25" thickBot="1" x14ac:dyDescent="0.3">
      <c r="A17" s="114"/>
      <c r="B17" s="101"/>
      <c r="C17" s="109"/>
      <c r="D17" s="109"/>
      <c r="E17" s="109"/>
      <c r="F17" s="109"/>
      <c r="G17" s="53" t="s">
        <v>140</v>
      </c>
      <c r="H17" s="42">
        <v>5</v>
      </c>
    </row>
    <row r="18" spans="1:8" x14ac:dyDescent="0.25">
      <c r="A18" s="114"/>
      <c r="B18" s="101"/>
      <c r="C18" s="109"/>
      <c r="D18" s="109"/>
      <c r="E18" s="109"/>
      <c r="F18" s="109"/>
      <c r="G18" s="111" t="s">
        <v>120</v>
      </c>
      <c r="H18" s="112"/>
    </row>
    <row r="19" spans="1:8" ht="94.5" x14ac:dyDescent="0.25">
      <c r="A19" s="114"/>
      <c r="B19" s="101"/>
      <c r="C19" s="109"/>
      <c r="D19" s="109"/>
      <c r="E19" s="109"/>
      <c r="F19" s="109"/>
      <c r="G19" s="53" t="s">
        <v>274</v>
      </c>
      <c r="H19" s="42">
        <v>2</v>
      </c>
    </row>
    <row r="20" spans="1:8" ht="48" thickBot="1" x14ac:dyDescent="0.3">
      <c r="A20" s="114"/>
      <c r="B20" s="101"/>
      <c r="C20" s="109"/>
      <c r="D20" s="109"/>
      <c r="E20" s="109"/>
      <c r="F20" s="109"/>
      <c r="G20" s="52" t="s">
        <v>273</v>
      </c>
      <c r="H20" s="42">
        <v>4</v>
      </c>
    </row>
    <row r="21" spans="1:8" x14ac:dyDescent="0.25">
      <c r="A21" s="114"/>
      <c r="B21" s="101"/>
      <c r="C21" s="109"/>
      <c r="D21" s="109"/>
      <c r="E21" s="109"/>
      <c r="F21" s="109"/>
      <c r="G21" s="111" t="s">
        <v>168</v>
      </c>
      <c r="H21" s="112"/>
    </row>
    <row r="22" spans="1:8" ht="95.25" thickBot="1" x14ac:dyDescent="0.3">
      <c r="A22" s="114"/>
      <c r="B22" s="101"/>
      <c r="C22" s="109"/>
      <c r="D22" s="109"/>
      <c r="E22" s="109"/>
      <c r="F22" s="109"/>
      <c r="G22" s="52" t="s">
        <v>271</v>
      </c>
      <c r="H22" s="42">
        <v>2</v>
      </c>
    </row>
    <row r="23" spans="1:8" x14ac:dyDescent="0.25">
      <c r="A23" s="114"/>
      <c r="B23" s="101"/>
      <c r="C23" s="109"/>
      <c r="D23" s="109"/>
      <c r="E23" s="109"/>
      <c r="F23" s="109"/>
      <c r="G23" s="111" t="s">
        <v>315</v>
      </c>
      <c r="H23" s="112"/>
    </row>
    <row r="24" spans="1:8" ht="110.25" x14ac:dyDescent="0.25">
      <c r="A24" s="114"/>
      <c r="B24" s="101"/>
      <c r="C24" s="109"/>
      <c r="D24" s="109"/>
      <c r="E24" s="109"/>
      <c r="F24" s="109"/>
      <c r="G24" s="57" t="s">
        <v>323</v>
      </c>
      <c r="H24" s="49">
        <v>22</v>
      </c>
    </row>
    <row r="25" spans="1:8" ht="32.25" thickBot="1" x14ac:dyDescent="0.3">
      <c r="A25" s="114"/>
      <c r="B25" s="101"/>
      <c r="C25" s="109"/>
      <c r="D25" s="109"/>
      <c r="E25" s="109"/>
      <c r="F25" s="109"/>
      <c r="G25" s="51" t="s">
        <v>336</v>
      </c>
      <c r="H25" s="42">
        <v>26</v>
      </c>
    </row>
    <row r="26" spans="1:8" x14ac:dyDescent="0.25">
      <c r="A26" s="114"/>
      <c r="B26" s="101"/>
      <c r="C26" s="109"/>
      <c r="D26" s="109"/>
      <c r="E26" s="109"/>
      <c r="F26" s="109"/>
      <c r="G26" s="111" t="s">
        <v>270</v>
      </c>
      <c r="H26" s="112"/>
    </row>
    <row r="27" spans="1:8" ht="48" thickBot="1" x14ac:dyDescent="0.3">
      <c r="A27" s="114"/>
      <c r="B27" s="101"/>
      <c r="C27" s="109"/>
      <c r="D27" s="109"/>
      <c r="E27" s="109"/>
      <c r="F27" s="109"/>
      <c r="G27" s="50" t="s">
        <v>269</v>
      </c>
      <c r="H27" s="49">
        <v>6</v>
      </c>
    </row>
    <row r="28" spans="1:8" x14ac:dyDescent="0.25">
      <c r="A28" s="114"/>
      <c r="B28" s="101"/>
      <c r="C28" s="109"/>
      <c r="D28" s="109"/>
      <c r="E28" s="109"/>
      <c r="F28" s="109"/>
      <c r="G28" s="111" t="s">
        <v>160</v>
      </c>
      <c r="H28" s="112"/>
    </row>
    <row r="29" spans="1:8" ht="32.25" thickBot="1" x14ac:dyDescent="0.3">
      <c r="A29" s="114"/>
      <c r="B29" s="101"/>
      <c r="C29" s="109"/>
      <c r="D29" s="109"/>
      <c r="E29" s="109"/>
      <c r="F29" s="109"/>
      <c r="G29" s="48" t="s">
        <v>314</v>
      </c>
      <c r="H29" s="42">
        <v>48</v>
      </c>
    </row>
    <row r="30" spans="1:8" x14ac:dyDescent="0.25">
      <c r="A30" s="114"/>
      <c r="B30" s="101"/>
      <c r="C30" s="109"/>
      <c r="D30" s="109"/>
      <c r="E30" s="109"/>
      <c r="F30" s="109"/>
      <c r="G30" s="111" t="s">
        <v>242</v>
      </c>
      <c r="H30" s="112"/>
    </row>
    <row r="31" spans="1:8" ht="31.5" x14ac:dyDescent="0.25">
      <c r="A31" s="114"/>
      <c r="B31" s="101"/>
      <c r="C31" s="109"/>
      <c r="D31" s="109"/>
      <c r="E31" s="109"/>
      <c r="F31" s="109"/>
      <c r="G31" s="53" t="s">
        <v>268</v>
      </c>
      <c r="H31" s="42">
        <v>16</v>
      </c>
    </row>
    <row r="32" spans="1:8" ht="31.5" x14ac:dyDescent="0.25">
      <c r="A32" s="114"/>
      <c r="B32" s="101"/>
      <c r="C32" s="109"/>
      <c r="D32" s="109"/>
      <c r="E32" s="109"/>
      <c r="F32" s="109"/>
      <c r="G32" s="53" t="s">
        <v>267</v>
      </c>
      <c r="H32" s="42">
        <v>2</v>
      </c>
    </row>
    <row r="33" spans="1:8" x14ac:dyDescent="0.25">
      <c r="A33" s="114"/>
      <c r="B33" s="101"/>
      <c r="C33" s="109"/>
      <c r="D33" s="109"/>
      <c r="E33" s="109"/>
      <c r="F33" s="109"/>
      <c r="G33" s="51" t="s">
        <v>329</v>
      </c>
      <c r="H33" s="42">
        <v>8</v>
      </c>
    </row>
    <row r="34" spans="1:8" ht="16.5" thickBot="1" x14ac:dyDescent="0.3">
      <c r="A34" s="114"/>
      <c r="B34" s="101"/>
      <c r="C34" s="110"/>
      <c r="D34" s="110"/>
      <c r="E34" s="110"/>
      <c r="F34" s="110"/>
      <c r="G34" s="82" t="s">
        <v>8</v>
      </c>
      <c r="H34" s="84">
        <f>SUM(H3:H5,H7:H7,H9:H9,H11:H12,H14:H14,H16:H17,H19:H20,H22:H22,H24:H25,H27:H33)</f>
        <v>174</v>
      </c>
    </row>
    <row r="35" spans="1:8" ht="200.1" customHeight="1" thickBot="1" x14ac:dyDescent="0.3">
      <c r="A35" s="115"/>
      <c r="B35" s="102"/>
      <c r="C35" s="105" t="s">
        <v>335</v>
      </c>
      <c r="D35" s="106"/>
      <c r="E35" s="106"/>
      <c r="F35" s="107"/>
      <c r="G35" s="83"/>
      <c r="H35" s="85"/>
    </row>
    <row r="36" spans="1:8" x14ac:dyDescent="0.25">
      <c r="A36" s="113">
        <v>2</v>
      </c>
      <c r="B36" s="100" t="s">
        <v>334</v>
      </c>
      <c r="C36" s="108" t="s">
        <v>333</v>
      </c>
      <c r="D36" s="108" t="s">
        <v>332</v>
      </c>
      <c r="E36" s="108" t="s">
        <v>331</v>
      </c>
      <c r="F36" s="108" t="s">
        <v>330</v>
      </c>
      <c r="G36" s="111" t="s">
        <v>135</v>
      </c>
      <c r="H36" s="112"/>
    </row>
    <row r="37" spans="1:8" ht="48" thickBot="1" x14ac:dyDescent="0.3">
      <c r="A37" s="114"/>
      <c r="B37" s="101"/>
      <c r="C37" s="109"/>
      <c r="D37" s="109"/>
      <c r="E37" s="109"/>
      <c r="F37" s="109"/>
      <c r="G37" s="52" t="s">
        <v>286</v>
      </c>
      <c r="H37" s="42">
        <v>1</v>
      </c>
    </row>
    <row r="38" spans="1:8" x14ac:dyDescent="0.25">
      <c r="A38" s="114"/>
      <c r="B38" s="101"/>
      <c r="C38" s="109"/>
      <c r="D38" s="109"/>
      <c r="E38" s="109"/>
      <c r="F38" s="109"/>
      <c r="G38" s="111" t="s">
        <v>209</v>
      </c>
      <c r="H38" s="112"/>
    </row>
    <row r="39" spans="1:8" ht="32.25" thickBot="1" x14ac:dyDescent="0.3">
      <c r="A39" s="114"/>
      <c r="B39" s="101"/>
      <c r="C39" s="109"/>
      <c r="D39" s="109"/>
      <c r="E39" s="109"/>
      <c r="F39" s="109"/>
      <c r="G39" s="54" t="s">
        <v>203</v>
      </c>
      <c r="H39" s="42">
        <v>20</v>
      </c>
    </row>
    <row r="40" spans="1:8" x14ac:dyDescent="0.25">
      <c r="A40" s="114"/>
      <c r="B40" s="101"/>
      <c r="C40" s="109"/>
      <c r="D40" s="109"/>
      <c r="E40" s="109"/>
      <c r="F40" s="109"/>
      <c r="G40" s="111" t="s">
        <v>144</v>
      </c>
      <c r="H40" s="112"/>
    </row>
    <row r="41" spans="1:8" ht="63.75" thickBot="1" x14ac:dyDescent="0.3">
      <c r="A41" s="114"/>
      <c r="B41" s="101"/>
      <c r="C41" s="109"/>
      <c r="D41" s="109"/>
      <c r="E41" s="109"/>
      <c r="F41" s="109"/>
      <c r="G41" s="54" t="s">
        <v>278</v>
      </c>
      <c r="H41" s="42">
        <v>3</v>
      </c>
    </row>
    <row r="42" spans="1:8" x14ac:dyDescent="0.25">
      <c r="A42" s="114"/>
      <c r="B42" s="101"/>
      <c r="C42" s="109"/>
      <c r="D42" s="109"/>
      <c r="E42" s="109"/>
      <c r="F42" s="109"/>
      <c r="G42" s="111" t="s">
        <v>160</v>
      </c>
      <c r="H42" s="112"/>
    </row>
    <row r="43" spans="1:8" ht="32.25" thickBot="1" x14ac:dyDescent="0.3">
      <c r="A43" s="114"/>
      <c r="B43" s="101"/>
      <c r="C43" s="109"/>
      <c r="D43" s="109"/>
      <c r="E43" s="109"/>
      <c r="F43" s="109"/>
      <c r="G43" s="48" t="s">
        <v>314</v>
      </c>
      <c r="H43" s="42">
        <v>48</v>
      </c>
    </row>
    <row r="44" spans="1:8" x14ac:dyDescent="0.25">
      <c r="A44" s="114"/>
      <c r="B44" s="101"/>
      <c r="C44" s="109"/>
      <c r="D44" s="109"/>
      <c r="E44" s="109"/>
      <c r="F44" s="109"/>
      <c r="G44" s="111" t="s">
        <v>242</v>
      </c>
      <c r="H44" s="112"/>
    </row>
    <row r="45" spans="1:8" ht="31.5" x14ac:dyDescent="0.25">
      <c r="A45" s="114"/>
      <c r="B45" s="101"/>
      <c r="C45" s="109"/>
      <c r="D45" s="109"/>
      <c r="E45" s="109"/>
      <c r="F45" s="109"/>
      <c r="G45" s="53" t="s">
        <v>267</v>
      </c>
      <c r="H45" s="42">
        <v>2</v>
      </c>
    </row>
    <row r="46" spans="1:8" x14ac:dyDescent="0.25">
      <c r="A46" s="114"/>
      <c r="B46" s="101"/>
      <c r="C46" s="109"/>
      <c r="D46" s="109"/>
      <c r="E46" s="109"/>
      <c r="F46" s="109"/>
      <c r="G46" s="51" t="s">
        <v>329</v>
      </c>
      <c r="H46" s="42">
        <v>8</v>
      </c>
    </row>
    <row r="47" spans="1:8" ht="16.5" thickBot="1" x14ac:dyDescent="0.3">
      <c r="A47" s="114"/>
      <c r="B47" s="101"/>
      <c r="C47" s="110"/>
      <c r="D47" s="110"/>
      <c r="E47" s="110"/>
      <c r="F47" s="110"/>
      <c r="G47" s="82" t="s">
        <v>8</v>
      </c>
      <c r="H47" s="84">
        <f>SUM(H37:H37,H39:H39,H41:H41,H43:H43,H45:H46,)</f>
        <v>82</v>
      </c>
    </row>
    <row r="48" spans="1:8" ht="200.1" customHeight="1" thickBot="1" x14ac:dyDescent="0.3">
      <c r="A48" s="115"/>
      <c r="B48" s="102"/>
      <c r="C48" s="105" t="s">
        <v>328</v>
      </c>
      <c r="D48" s="106"/>
      <c r="E48" s="106"/>
      <c r="F48" s="107"/>
      <c r="G48" s="83"/>
      <c r="H48" s="85"/>
    </row>
    <row r="49" spans="1:8" x14ac:dyDescent="0.25">
      <c r="A49" s="113">
        <v>3</v>
      </c>
      <c r="B49" s="100" t="s">
        <v>320</v>
      </c>
      <c r="C49" s="108" t="s">
        <v>327</v>
      </c>
      <c r="D49" s="108" t="s">
        <v>326</v>
      </c>
      <c r="E49" s="108" t="s">
        <v>325</v>
      </c>
      <c r="F49" s="108" t="s">
        <v>324</v>
      </c>
      <c r="G49" s="111" t="s">
        <v>135</v>
      </c>
      <c r="H49" s="112"/>
    </row>
    <row r="50" spans="1:8" ht="94.5" x14ac:dyDescent="0.25">
      <c r="A50" s="114"/>
      <c r="B50" s="101"/>
      <c r="C50" s="109"/>
      <c r="D50" s="109"/>
      <c r="E50" s="109"/>
      <c r="F50" s="109"/>
      <c r="G50" s="53" t="s">
        <v>302</v>
      </c>
      <c r="H50" s="42">
        <v>2</v>
      </c>
    </row>
    <row r="51" spans="1:8" ht="31.5" x14ac:dyDescent="0.25">
      <c r="A51" s="114"/>
      <c r="B51" s="101"/>
      <c r="C51" s="109"/>
      <c r="D51" s="109"/>
      <c r="E51" s="109"/>
      <c r="F51" s="109"/>
      <c r="G51" s="53" t="s">
        <v>287</v>
      </c>
      <c r="H51" s="42">
        <v>2</v>
      </c>
    </row>
    <row r="52" spans="1:8" ht="48" thickBot="1" x14ac:dyDescent="0.3">
      <c r="A52" s="114"/>
      <c r="B52" s="101"/>
      <c r="C52" s="109"/>
      <c r="D52" s="109"/>
      <c r="E52" s="109"/>
      <c r="F52" s="109"/>
      <c r="G52" s="52" t="s">
        <v>286</v>
      </c>
      <c r="H52" s="42">
        <v>1</v>
      </c>
    </row>
    <row r="53" spans="1:8" x14ac:dyDescent="0.25">
      <c r="A53" s="114"/>
      <c r="B53" s="101"/>
      <c r="C53" s="109"/>
      <c r="D53" s="109"/>
      <c r="E53" s="109"/>
      <c r="F53" s="109"/>
      <c r="G53" s="111" t="s">
        <v>109</v>
      </c>
      <c r="H53" s="112"/>
    </row>
    <row r="54" spans="1:8" ht="48" thickBot="1" x14ac:dyDescent="0.3">
      <c r="A54" s="114"/>
      <c r="B54" s="101"/>
      <c r="C54" s="109"/>
      <c r="D54" s="109"/>
      <c r="E54" s="109"/>
      <c r="F54" s="109"/>
      <c r="G54" s="52" t="s">
        <v>282</v>
      </c>
      <c r="H54" s="42">
        <v>7</v>
      </c>
    </row>
    <row r="55" spans="1:8" x14ac:dyDescent="0.25">
      <c r="A55" s="114"/>
      <c r="B55" s="101"/>
      <c r="C55" s="109"/>
      <c r="D55" s="109"/>
      <c r="E55" s="109"/>
      <c r="F55" s="109"/>
      <c r="G55" s="111" t="s">
        <v>188</v>
      </c>
      <c r="H55" s="112"/>
    </row>
    <row r="56" spans="1:8" ht="79.5" thickBot="1" x14ac:dyDescent="0.3">
      <c r="A56" s="114"/>
      <c r="B56" s="101"/>
      <c r="C56" s="109"/>
      <c r="D56" s="109"/>
      <c r="E56" s="109"/>
      <c r="F56" s="109"/>
      <c r="G56" s="54" t="s">
        <v>281</v>
      </c>
      <c r="H56" s="42">
        <v>7</v>
      </c>
    </row>
    <row r="57" spans="1:8" x14ac:dyDescent="0.25">
      <c r="A57" s="114"/>
      <c r="B57" s="101"/>
      <c r="C57" s="109"/>
      <c r="D57" s="109"/>
      <c r="E57" s="109"/>
      <c r="F57" s="109"/>
      <c r="G57" s="111" t="s">
        <v>152</v>
      </c>
      <c r="H57" s="112"/>
    </row>
    <row r="58" spans="1:8" ht="31.5" x14ac:dyDescent="0.25">
      <c r="A58" s="114"/>
      <c r="B58" s="101"/>
      <c r="C58" s="109"/>
      <c r="D58" s="109"/>
      <c r="E58" s="109"/>
      <c r="F58" s="109"/>
      <c r="G58" s="53" t="s">
        <v>280</v>
      </c>
      <c r="H58" s="42">
        <v>2</v>
      </c>
    </row>
    <row r="59" spans="1:8" ht="48" thickBot="1" x14ac:dyDescent="0.3">
      <c r="A59" s="114"/>
      <c r="B59" s="101"/>
      <c r="C59" s="109"/>
      <c r="D59" s="109"/>
      <c r="E59" s="109"/>
      <c r="F59" s="109"/>
      <c r="G59" s="52" t="s">
        <v>279</v>
      </c>
      <c r="H59" s="42">
        <v>4</v>
      </c>
    </row>
    <row r="60" spans="1:8" x14ac:dyDescent="0.25">
      <c r="A60" s="114"/>
      <c r="B60" s="101"/>
      <c r="C60" s="109"/>
      <c r="D60" s="109"/>
      <c r="E60" s="109"/>
      <c r="F60" s="109"/>
      <c r="G60" s="111" t="s">
        <v>146</v>
      </c>
      <c r="H60" s="112"/>
    </row>
    <row r="61" spans="1:8" ht="63.75" thickBot="1" x14ac:dyDescent="0.3">
      <c r="A61" s="114"/>
      <c r="B61" s="101"/>
      <c r="C61" s="109"/>
      <c r="D61" s="109"/>
      <c r="E61" s="109"/>
      <c r="F61" s="109"/>
      <c r="G61" s="55" t="s">
        <v>295</v>
      </c>
      <c r="H61" s="42">
        <v>10</v>
      </c>
    </row>
    <row r="62" spans="1:8" x14ac:dyDescent="0.25">
      <c r="A62" s="114"/>
      <c r="B62" s="101"/>
      <c r="C62" s="109"/>
      <c r="D62" s="109"/>
      <c r="E62" s="109"/>
      <c r="F62" s="109"/>
      <c r="G62" s="111" t="s">
        <v>144</v>
      </c>
      <c r="H62" s="112"/>
    </row>
    <row r="63" spans="1:8" ht="63.75" thickBot="1" x14ac:dyDescent="0.3">
      <c r="A63" s="114"/>
      <c r="B63" s="101"/>
      <c r="C63" s="109"/>
      <c r="D63" s="109"/>
      <c r="E63" s="109"/>
      <c r="F63" s="109"/>
      <c r="G63" s="54" t="s">
        <v>278</v>
      </c>
      <c r="H63" s="42">
        <v>3</v>
      </c>
    </row>
    <row r="64" spans="1:8" x14ac:dyDescent="0.25">
      <c r="A64" s="114"/>
      <c r="B64" s="101"/>
      <c r="C64" s="109"/>
      <c r="D64" s="109"/>
      <c r="E64" s="109"/>
      <c r="F64" s="109"/>
      <c r="G64" s="111" t="s">
        <v>277</v>
      </c>
      <c r="H64" s="112"/>
    </row>
    <row r="65" spans="1:8" ht="63" x14ac:dyDescent="0.25">
      <c r="A65" s="114"/>
      <c r="B65" s="101"/>
      <c r="C65" s="109"/>
      <c r="D65" s="109"/>
      <c r="E65" s="109"/>
      <c r="F65" s="109"/>
      <c r="G65" s="53" t="s">
        <v>276</v>
      </c>
      <c r="H65" s="42">
        <v>2</v>
      </c>
    </row>
    <row r="66" spans="1:8" ht="32.25" thickBot="1" x14ac:dyDescent="0.3">
      <c r="A66" s="114"/>
      <c r="B66" s="101"/>
      <c r="C66" s="109"/>
      <c r="D66" s="109"/>
      <c r="E66" s="109"/>
      <c r="F66" s="109"/>
      <c r="G66" s="53" t="s">
        <v>140</v>
      </c>
      <c r="H66" s="42">
        <v>5</v>
      </c>
    </row>
    <row r="67" spans="1:8" x14ac:dyDescent="0.25">
      <c r="A67" s="114"/>
      <c r="B67" s="101"/>
      <c r="C67" s="109"/>
      <c r="D67" s="109"/>
      <c r="E67" s="109"/>
      <c r="F67" s="109"/>
      <c r="G67" s="111" t="s">
        <v>120</v>
      </c>
      <c r="H67" s="112"/>
    </row>
    <row r="68" spans="1:8" ht="94.5" x14ac:dyDescent="0.25">
      <c r="A68" s="114"/>
      <c r="B68" s="101"/>
      <c r="C68" s="109"/>
      <c r="D68" s="109"/>
      <c r="E68" s="109"/>
      <c r="F68" s="109"/>
      <c r="G68" s="53" t="s">
        <v>274</v>
      </c>
      <c r="H68" s="42">
        <v>2</v>
      </c>
    </row>
    <row r="69" spans="1:8" ht="48" thickBot="1" x14ac:dyDescent="0.3">
      <c r="A69" s="114"/>
      <c r="B69" s="101"/>
      <c r="C69" s="109"/>
      <c r="D69" s="109"/>
      <c r="E69" s="109"/>
      <c r="F69" s="109"/>
      <c r="G69" s="52" t="s">
        <v>273</v>
      </c>
      <c r="H69" s="42">
        <v>2</v>
      </c>
    </row>
    <row r="70" spans="1:8" x14ac:dyDescent="0.25">
      <c r="A70" s="114"/>
      <c r="B70" s="101"/>
      <c r="C70" s="109"/>
      <c r="D70" s="109"/>
      <c r="E70" s="109"/>
      <c r="F70" s="109"/>
      <c r="G70" s="111" t="s">
        <v>168</v>
      </c>
      <c r="H70" s="112"/>
    </row>
    <row r="71" spans="1:8" ht="95.25" thickBot="1" x14ac:dyDescent="0.3">
      <c r="A71" s="114"/>
      <c r="B71" s="101"/>
      <c r="C71" s="109"/>
      <c r="D71" s="109"/>
      <c r="E71" s="109"/>
      <c r="F71" s="109"/>
      <c r="G71" s="52" t="s">
        <v>271</v>
      </c>
      <c r="H71" s="42">
        <v>2</v>
      </c>
    </row>
    <row r="72" spans="1:8" x14ac:dyDescent="0.25">
      <c r="A72" s="114"/>
      <c r="B72" s="101"/>
      <c r="C72" s="109"/>
      <c r="D72" s="109"/>
      <c r="E72" s="109"/>
      <c r="F72" s="109"/>
      <c r="G72" s="111" t="s">
        <v>242</v>
      </c>
      <c r="H72" s="112"/>
    </row>
    <row r="73" spans="1:8" ht="32.25" thickBot="1" x14ac:dyDescent="0.3">
      <c r="A73" s="114"/>
      <c r="B73" s="101"/>
      <c r="C73" s="109"/>
      <c r="D73" s="109"/>
      <c r="E73" s="109"/>
      <c r="F73" s="109"/>
      <c r="G73" s="53" t="s">
        <v>268</v>
      </c>
      <c r="H73" s="42">
        <v>16</v>
      </c>
    </row>
    <row r="74" spans="1:8" x14ac:dyDescent="0.25">
      <c r="A74" s="114"/>
      <c r="B74" s="101"/>
      <c r="C74" s="109"/>
      <c r="D74" s="109"/>
      <c r="E74" s="109"/>
      <c r="F74" s="109"/>
      <c r="G74" s="111" t="s">
        <v>315</v>
      </c>
      <c r="H74" s="112"/>
    </row>
    <row r="75" spans="1:8" ht="110.25" x14ac:dyDescent="0.25">
      <c r="A75" s="114"/>
      <c r="B75" s="101"/>
      <c r="C75" s="109"/>
      <c r="D75" s="109"/>
      <c r="E75" s="109"/>
      <c r="F75" s="109"/>
      <c r="G75" s="57" t="s">
        <v>323</v>
      </c>
      <c r="H75" s="49">
        <v>22</v>
      </c>
    </row>
    <row r="76" spans="1:8" ht="16.5" thickBot="1" x14ac:dyDescent="0.3">
      <c r="A76" s="114"/>
      <c r="B76" s="101"/>
      <c r="C76" s="109"/>
      <c r="D76" s="109"/>
      <c r="E76" s="109"/>
      <c r="F76" s="109"/>
      <c r="G76" s="56" t="s">
        <v>322</v>
      </c>
      <c r="H76" s="42">
        <v>8</v>
      </c>
    </row>
    <row r="77" spans="1:8" x14ac:dyDescent="0.25">
      <c r="A77" s="114"/>
      <c r="B77" s="101"/>
      <c r="C77" s="109"/>
      <c r="D77" s="109"/>
      <c r="E77" s="109"/>
      <c r="F77" s="109"/>
      <c r="G77" s="111" t="s">
        <v>270</v>
      </c>
      <c r="H77" s="112"/>
    </row>
    <row r="78" spans="1:8" ht="48" thickBot="1" x14ac:dyDescent="0.3">
      <c r="A78" s="114"/>
      <c r="B78" s="101"/>
      <c r="C78" s="109"/>
      <c r="D78" s="109"/>
      <c r="E78" s="109"/>
      <c r="F78" s="109"/>
      <c r="G78" s="50" t="s">
        <v>269</v>
      </c>
      <c r="H78" s="49">
        <v>4</v>
      </c>
    </row>
    <row r="79" spans="1:8" x14ac:dyDescent="0.25">
      <c r="A79" s="114"/>
      <c r="B79" s="101"/>
      <c r="C79" s="109"/>
      <c r="D79" s="109"/>
      <c r="E79" s="109"/>
      <c r="F79" s="109"/>
      <c r="G79" s="111" t="s">
        <v>160</v>
      </c>
      <c r="H79" s="112"/>
    </row>
    <row r="80" spans="1:8" ht="31.5" x14ac:dyDescent="0.25">
      <c r="A80" s="114"/>
      <c r="B80" s="101"/>
      <c r="C80" s="109"/>
      <c r="D80" s="109"/>
      <c r="E80" s="109"/>
      <c r="F80" s="109"/>
      <c r="G80" s="48" t="s">
        <v>314</v>
      </c>
      <c r="H80" s="42">
        <v>48</v>
      </c>
    </row>
    <row r="81" spans="1:8" ht="16.5" thickBot="1" x14ac:dyDescent="0.3">
      <c r="A81" s="114"/>
      <c r="B81" s="101"/>
      <c r="C81" s="110"/>
      <c r="D81" s="110"/>
      <c r="E81" s="110"/>
      <c r="F81" s="110"/>
      <c r="G81" s="82" t="s">
        <v>8</v>
      </c>
      <c r="H81" s="84">
        <f>SUM(H50:H52,H54:H54,H56:H56,H58:H59,H61:H61,H63:H63,H65:H66,H68:H69,H71:H73,H75:H80)</f>
        <v>149</v>
      </c>
    </row>
    <row r="82" spans="1:8" ht="200.1" customHeight="1" thickBot="1" x14ac:dyDescent="0.3">
      <c r="A82" s="115"/>
      <c r="B82" s="102"/>
      <c r="C82" s="105" t="s">
        <v>321</v>
      </c>
      <c r="D82" s="106"/>
      <c r="E82" s="106"/>
      <c r="F82" s="107"/>
      <c r="G82" s="83"/>
      <c r="H82" s="85"/>
    </row>
    <row r="83" spans="1:8" x14ac:dyDescent="0.25">
      <c r="A83" s="113">
        <v>4</v>
      </c>
      <c r="B83" s="100" t="s">
        <v>320</v>
      </c>
      <c r="C83" s="108" t="s">
        <v>319</v>
      </c>
      <c r="D83" s="108" t="s">
        <v>318</v>
      </c>
      <c r="E83" s="108" t="s">
        <v>317</v>
      </c>
      <c r="F83" s="108" t="s">
        <v>316</v>
      </c>
      <c r="G83" s="111" t="s">
        <v>135</v>
      </c>
      <c r="H83" s="112"/>
    </row>
    <row r="84" spans="1:8" ht="94.5" x14ac:dyDescent="0.25">
      <c r="A84" s="114"/>
      <c r="B84" s="101"/>
      <c r="C84" s="109"/>
      <c r="D84" s="109"/>
      <c r="E84" s="109"/>
      <c r="F84" s="109"/>
      <c r="G84" s="53" t="s">
        <v>302</v>
      </c>
      <c r="H84" s="42">
        <v>3</v>
      </c>
    </row>
    <row r="85" spans="1:8" ht="31.5" x14ac:dyDescent="0.25">
      <c r="A85" s="114"/>
      <c r="B85" s="101"/>
      <c r="C85" s="109"/>
      <c r="D85" s="109"/>
      <c r="E85" s="109"/>
      <c r="F85" s="109"/>
      <c r="G85" s="53" t="s">
        <v>287</v>
      </c>
      <c r="H85" s="42">
        <v>2</v>
      </c>
    </row>
    <row r="86" spans="1:8" ht="48" thickBot="1" x14ac:dyDescent="0.3">
      <c r="A86" s="114"/>
      <c r="B86" s="101"/>
      <c r="C86" s="109"/>
      <c r="D86" s="109"/>
      <c r="E86" s="109"/>
      <c r="F86" s="109"/>
      <c r="G86" s="52" t="s">
        <v>286</v>
      </c>
      <c r="H86" s="42">
        <v>1</v>
      </c>
    </row>
    <row r="87" spans="1:8" x14ac:dyDescent="0.25">
      <c r="A87" s="114"/>
      <c r="B87" s="101"/>
      <c r="C87" s="109"/>
      <c r="D87" s="109"/>
      <c r="E87" s="109"/>
      <c r="F87" s="109"/>
      <c r="G87" s="111" t="s">
        <v>109</v>
      </c>
      <c r="H87" s="112"/>
    </row>
    <row r="88" spans="1:8" ht="48" thickBot="1" x14ac:dyDescent="0.3">
      <c r="A88" s="114"/>
      <c r="B88" s="101"/>
      <c r="C88" s="109"/>
      <c r="D88" s="109"/>
      <c r="E88" s="109"/>
      <c r="F88" s="109"/>
      <c r="G88" s="52" t="s">
        <v>282</v>
      </c>
      <c r="H88" s="42">
        <v>6</v>
      </c>
    </row>
    <row r="89" spans="1:8" x14ac:dyDescent="0.25">
      <c r="A89" s="114"/>
      <c r="B89" s="101"/>
      <c r="C89" s="109"/>
      <c r="D89" s="109"/>
      <c r="E89" s="109"/>
      <c r="F89" s="109"/>
      <c r="G89" s="111" t="s">
        <v>188</v>
      </c>
      <c r="H89" s="112"/>
    </row>
    <row r="90" spans="1:8" ht="79.5" thickBot="1" x14ac:dyDescent="0.3">
      <c r="A90" s="114"/>
      <c r="B90" s="101"/>
      <c r="C90" s="109"/>
      <c r="D90" s="109"/>
      <c r="E90" s="109"/>
      <c r="F90" s="109"/>
      <c r="G90" s="54" t="s">
        <v>281</v>
      </c>
      <c r="H90" s="42">
        <v>6</v>
      </c>
    </row>
    <row r="91" spans="1:8" x14ac:dyDescent="0.25">
      <c r="A91" s="114"/>
      <c r="B91" s="101"/>
      <c r="C91" s="109"/>
      <c r="D91" s="109"/>
      <c r="E91" s="109"/>
      <c r="F91" s="109"/>
      <c r="G91" s="111" t="s">
        <v>152</v>
      </c>
      <c r="H91" s="112"/>
    </row>
    <row r="92" spans="1:8" ht="31.5" x14ac:dyDescent="0.25">
      <c r="A92" s="114"/>
      <c r="B92" s="101"/>
      <c r="C92" s="109"/>
      <c r="D92" s="109"/>
      <c r="E92" s="109"/>
      <c r="F92" s="109"/>
      <c r="G92" s="53" t="s">
        <v>280</v>
      </c>
      <c r="H92" s="42">
        <v>2</v>
      </c>
    </row>
    <row r="93" spans="1:8" ht="48" thickBot="1" x14ac:dyDescent="0.3">
      <c r="A93" s="114"/>
      <c r="B93" s="101"/>
      <c r="C93" s="109"/>
      <c r="D93" s="109"/>
      <c r="E93" s="109"/>
      <c r="F93" s="109"/>
      <c r="G93" s="52" t="s">
        <v>279</v>
      </c>
      <c r="H93" s="42">
        <v>4</v>
      </c>
    </row>
    <row r="94" spans="1:8" x14ac:dyDescent="0.25">
      <c r="A94" s="114"/>
      <c r="B94" s="101"/>
      <c r="C94" s="109"/>
      <c r="D94" s="109"/>
      <c r="E94" s="109"/>
      <c r="F94" s="109"/>
      <c r="G94" s="111" t="s">
        <v>146</v>
      </c>
      <c r="H94" s="112"/>
    </row>
    <row r="95" spans="1:8" ht="63.75" thickBot="1" x14ac:dyDescent="0.3">
      <c r="A95" s="114"/>
      <c r="B95" s="101"/>
      <c r="C95" s="109"/>
      <c r="D95" s="109"/>
      <c r="E95" s="109"/>
      <c r="F95" s="109"/>
      <c r="G95" s="55" t="s">
        <v>295</v>
      </c>
      <c r="H95" s="42">
        <v>10</v>
      </c>
    </row>
    <row r="96" spans="1:8" x14ac:dyDescent="0.25">
      <c r="A96" s="114"/>
      <c r="B96" s="101"/>
      <c r="C96" s="109"/>
      <c r="D96" s="109"/>
      <c r="E96" s="109"/>
      <c r="F96" s="109"/>
      <c r="G96" s="111" t="s">
        <v>144</v>
      </c>
      <c r="H96" s="112"/>
    </row>
    <row r="97" spans="1:8" ht="63.75" thickBot="1" x14ac:dyDescent="0.3">
      <c r="A97" s="114"/>
      <c r="B97" s="101"/>
      <c r="C97" s="109"/>
      <c r="D97" s="109"/>
      <c r="E97" s="109"/>
      <c r="F97" s="109"/>
      <c r="G97" s="54" t="s">
        <v>278</v>
      </c>
      <c r="H97" s="42">
        <v>1</v>
      </c>
    </row>
    <row r="98" spans="1:8" x14ac:dyDescent="0.25">
      <c r="A98" s="114"/>
      <c r="B98" s="101"/>
      <c r="C98" s="109"/>
      <c r="D98" s="109"/>
      <c r="E98" s="109"/>
      <c r="F98" s="109"/>
      <c r="G98" s="111" t="s">
        <v>277</v>
      </c>
      <c r="H98" s="112"/>
    </row>
    <row r="99" spans="1:8" ht="63" x14ac:dyDescent="0.25">
      <c r="A99" s="114"/>
      <c r="B99" s="101"/>
      <c r="C99" s="109"/>
      <c r="D99" s="109"/>
      <c r="E99" s="109"/>
      <c r="F99" s="109"/>
      <c r="G99" s="53" t="s">
        <v>276</v>
      </c>
      <c r="H99" s="42">
        <v>2</v>
      </c>
    </row>
    <row r="100" spans="1:8" ht="32.25" thickBot="1" x14ac:dyDescent="0.3">
      <c r="A100" s="114"/>
      <c r="B100" s="101"/>
      <c r="C100" s="109"/>
      <c r="D100" s="109"/>
      <c r="E100" s="109"/>
      <c r="F100" s="109"/>
      <c r="G100" s="53" t="s">
        <v>140</v>
      </c>
      <c r="H100" s="42">
        <v>4</v>
      </c>
    </row>
    <row r="101" spans="1:8" x14ac:dyDescent="0.25">
      <c r="A101" s="114"/>
      <c r="B101" s="101"/>
      <c r="C101" s="109"/>
      <c r="D101" s="109"/>
      <c r="E101" s="109"/>
      <c r="F101" s="109"/>
      <c r="G101" s="111" t="s">
        <v>120</v>
      </c>
      <c r="H101" s="112"/>
    </row>
    <row r="102" spans="1:8" ht="94.5" x14ac:dyDescent="0.25">
      <c r="A102" s="114"/>
      <c r="B102" s="101"/>
      <c r="C102" s="109"/>
      <c r="D102" s="109"/>
      <c r="E102" s="109"/>
      <c r="F102" s="109"/>
      <c r="G102" s="53" t="s">
        <v>274</v>
      </c>
      <c r="H102" s="42">
        <v>2</v>
      </c>
    </row>
    <row r="103" spans="1:8" ht="48" thickBot="1" x14ac:dyDescent="0.3">
      <c r="A103" s="114"/>
      <c r="B103" s="101"/>
      <c r="C103" s="109"/>
      <c r="D103" s="109"/>
      <c r="E103" s="109"/>
      <c r="F103" s="109"/>
      <c r="G103" s="52" t="s">
        <v>273</v>
      </c>
      <c r="H103" s="42">
        <v>2</v>
      </c>
    </row>
    <row r="104" spans="1:8" x14ac:dyDescent="0.25">
      <c r="A104" s="114"/>
      <c r="B104" s="101"/>
      <c r="C104" s="109"/>
      <c r="D104" s="109"/>
      <c r="E104" s="109"/>
      <c r="F104" s="109"/>
      <c r="G104" s="111" t="s">
        <v>168</v>
      </c>
      <c r="H104" s="112"/>
    </row>
    <row r="105" spans="1:8" ht="95.25" thickBot="1" x14ac:dyDescent="0.3">
      <c r="A105" s="114"/>
      <c r="B105" s="101"/>
      <c r="C105" s="109"/>
      <c r="D105" s="109"/>
      <c r="E105" s="109"/>
      <c r="F105" s="109"/>
      <c r="G105" s="52" t="s">
        <v>271</v>
      </c>
      <c r="H105" s="42">
        <v>2</v>
      </c>
    </row>
    <row r="106" spans="1:8" x14ac:dyDescent="0.25">
      <c r="A106" s="114"/>
      <c r="B106" s="101"/>
      <c r="C106" s="109"/>
      <c r="D106" s="109"/>
      <c r="E106" s="109"/>
      <c r="F106" s="109"/>
      <c r="G106" s="111" t="s">
        <v>315</v>
      </c>
      <c r="H106" s="112"/>
    </row>
    <row r="107" spans="1:8" ht="16.5" thickBot="1" x14ac:dyDescent="0.3">
      <c r="A107" s="114"/>
      <c r="B107" s="101"/>
      <c r="C107" s="109"/>
      <c r="D107" s="109"/>
      <c r="E107" s="109"/>
      <c r="F107" s="109"/>
      <c r="G107" s="51" t="s">
        <v>163</v>
      </c>
      <c r="H107" s="42">
        <v>6</v>
      </c>
    </row>
    <row r="108" spans="1:8" x14ac:dyDescent="0.25">
      <c r="A108" s="114"/>
      <c r="B108" s="101"/>
      <c r="C108" s="109"/>
      <c r="D108" s="109"/>
      <c r="E108" s="109"/>
      <c r="F108" s="109"/>
      <c r="G108" s="111" t="s">
        <v>270</v>
      </c>
      <c r="H108" s="112"/>
    </row>
    <row r="109" spans="1:8" ht="48" thickBot="1" x14ac:dyDescent="0.3">
      <c r="A109" s="114"/>
      <c r="B109" s="101"/>
      <c r="C109" s="109"/>
      <c r="D109" s="109"/>
      <c r="E109" s="109"/>
      <c r="F109" s="109"/>
      <c r="G109" s="50" t="s">
        <v>269</v>
      </c>
      <c r="H109" s="49">
        <v>6</v>
      </c>
    </row>
    <row r="110" spans="1:8" x14ac:dyDescent="0.25">
      <c r="A110" s="114"/>
      <c r="B110" s="101"/>
      <c r="C110" s="109"/>
      <c r="D110" s="109"/>
      <c r="E110" s="109"/>
      <c r="F110" s="109"/>
      <c r="G110" s="111" t="s">
        <v>160</v>
      </c>
      <c r="H110" s="112"/>
    </row>
    <row r="111" spans="1:8" ht="31.5" x14ac:dyDescent="0.25">
      <c r="A111" s="114"/>
      <c r="B111" s="101"/>
      <c r="C111" s="109"/>
      <c r="D111" s="109"/>
      <c r="E111" s="109"/>
      <c r="F111" s="109"/>
      <c r="G111" s="48" t="s">
        <v>314</v>
      </c>
      <c r="H111" s="42">
        <v>48</v>
      </c>
    </row>
    <row r="112" spans="1:8" ht="16.5" thickBot="1" x14ac:dyDescent="0.3">
      <c r="A112" s="114"/>
      <c r="B112" s="101"/>
      <c r="C112" s="110"/>
      <c r="D112" s="110"/>
      <c r="E112" s="110"/>
      <c r="F112" s="110"/>
      <c r="G112" s="82" t="s">
        <v>8</v>
      </c>
      <c r="H112" s="84">
        <f>SUM(H84:H86,H88:H88,H90:H90,H92:H93,H95:H95,H97:H97,H99:H100,H102:H103,H105:H105,H107:H111)</f>
        <v>107</v>
      </c>
    </row>
    <row r="113" spans="1:8" ht="200.1" customHeight="1" thickBot="1" x14ac:dyDescent="0.3">
      <c r="A113" s="115"/>
      <c r="B113" s="102"/>
      <c r="C113" s="105" t="s">
        <v>313</v>
      </c>
      <c r="D113" s="106"/>
      <c r="E113" s="106"/>
      <c r="F113" s="107"/>
      <c r="G113" s="83"/>
      <c r="H113" s="85"/>
    </row>
    <row r="114" spans="1:8" ht="16.5" thickBot="1" x14ac:dyDescent="0.3">
      <c r="A114" s="91" t="s">
        <v>312</v>
      </c>
      <c r="B114" s="92"/>
      <c r="C114" s="92"/>
      <c r="D114" s="92"/>
      <c r="E114" s="93"/>
      <c r="F114" s="94">
        <f>H112+H81+H47+H34</f>
        <v>512</v>
      </c>
      <c r="G114" s="95"/>
      <c r="H114" s="96"/>
    </row>
    <row r="115" spans="1:8" ht="350.1" customHeight="1" thickBot="1" x14ac:dyDescent="0.3">
      <c r="A115" s="146" t="s">
        <v>9</v>
      </c>
      <c r="B115" s="87"/>
      <c r="C115" s="88" t="s">
        <v>311</v>
      </c>
      <c r="D115" s="89"/>
      <c r="E115" s="89"/>
      <c r="F115" s="90"/>
      <c r="G115" s="41" t="s">
        <v>308</v>
      </c>
      <c r="H115" s="16" t="s">
        <v>262</v>
      </c>
    </row>
    <row r="116" spans="1:8" ht="350.1" customHeight="1" thickBot="1" x14ac:dyDescent="0.3">
      <c r="A116" s="146" t="s">
        <v>9</v>
      </c>
      <c r="B116" s="87"/>
      <c r="C116" s="88" t="s">
        <v>310</v>
      </c>
      <c r="D116" s="89"/>
      <c r="E116" s="89"/>
      <c r="F116" s="90"/>
      <c r="G116" s="41" t="s">
        <v>308</v>
      </c>
      <c r="H116" s="16" t="s">
        <v>257</v>
      </c>
    </row>
    <row r="117" spans="1:8" ht="350.1" customHeight="1" thickBot="1" x14ac:dyDescent="0.3">
      <c r="A117" s="146" t="s">
        <v>9</v>
      </c>
      <c r="B117" s="87"/>
      <c r="C117" s="88" t="s">
        <v>309</v>
      </c>
      <c r="D117" s="89"/>
      <c r="E117" s="89"/>
      <c r="F117" s="90"/>
      <c r="G117" s="41" t="s">
        <v>308</v>
      </c>
      <c r="H117" s="16" t="s">
        <v>257</v>
      </c>
    </row>
  </sheetData>
  <sheetProtection algorithmName="SHA-512" hashValue="XuGlN0EDRMKiUoZiWPcPcZUeOsjDoGL1oGgi0oH8As/oLlgygMqX4f6wsRRYrppjBG8xTFdWZ1H5JpDyZ+RgsQ==" saltValue="7LWW5PQ6PaFZiF7/w5qSrw==" spinCount="100000" sheet="1" formatCells="0" formatColumns="0" formatRows="0" insertColumns="0" insertRows="0" insertHyperlinks="0" sort="0" autoFilter="0"/>
  <autoFilter ref="A1:H453" xr:uid="{00000000-0009-0000-0000-000000000000}"/>
  <mergeCells count="86">
    <mergeCell ref="A83:A113"/>
    <mergeCell ref="B83:B113"/>
    <mergeCell ref="G83:H83"/>
    <mergeCell ref="G87:H87"/>
    <mergeCell ref="G89:H89"/>
    <mergeCell ref="G91:H91"/>
    <mergeCell ref="G94:H94"/>
    <mergeCell ref="G96:H96"/>
    <mergeCell ref="G98:H98"/>
    <mergeCell ref="G101:H101"/>
    <mergeCell ref="C83:C112"/>
    <mergeCell ref="D83:D112"/>
    <mergeCell ref="E83:E112"/>
    <mergeCell ref="F83:F112"/>
    <mergeCell ref="G108:H108"/>
    <mergeCell ref="G110:H110"/>
    <mergeCell ref="A49:A82"/>
    <mergeCell ref="B49:B82"/>
    <mergeCell ref="G49:H49"/>
    <mergeCell ref="G53:H53"/>
    <mergeCell ref="G55:H55"/>
    <mergeCell ref="G57:H57"/>
    <mergeCell ref="G60:H60"/>
    <mergeCell ref="F49:F81"/>
    <mergeCell ref="C82:F82"/>
    <mergeCell ref="C49:C81"/>
    <mergeCell ref="D49:D81"/>
    <mergeCell ref="E49:E81"/>
    <mergeCell ref="G77:H77"/>
    <mergeCell ref="G79:H79"/>
    <mergeCell ref="G72:H72"/>
    <mergeCell ref="H81:H82"/>
    <mergeCell ref="G74:H74"/>
    <mergeCell ref="G81:G82"/>
    <mergeCell ref="G112:G113"/>
    <mergeCell ref="H112:H113"/>
    <mergeCell ref="C113:F113"/>
    <mergeCell ref="G104:H104"/>
    <mergeCell ref="G106:H106"/>
    <mergeCell ref="B36:B48"/>
    <mergeCell ref="E2:E34"/>
    <mergeCell ref="F2:F34"/>
    <mergeCell ref="C48:F48"/>
    <mergeCell ref="A117:B117"/>
    <mergeCell ref="C117:F117"/>
    <mergeCell ref="A114:E114"/>
    <mergeCell ref="F114:H114"/>
    <mergeCell ref="A115:B115"/>
    <mergeCell ref="C115:F115"/>
    <mergeCell ref="A116:B116"/>
    <mergeCell ref="C116:F116"/>
    <mergeCell ref="G62:H62"/>
    <mergeCell ref="G64:H64"/>
    <mergeCell ref="G67:H67"/>
    <mergeCell ref="G70:H70"/>
    <mergeCell ref="C35:F35"/>
    <mergeCell ref="C2:C34"/>
    <mergeCell ref="D2:D34"/>
    <mergeCell ref="A36:A48"/>
    <mergeCell ref="G2:H2"/>
    <mergeCell ref="G28:H28"/>
    <mergeCell ref="G8:H8"/>
    <mergeCell ref="G10:H10"/>
    <mergeCell ref="G13:H13"/>
    <mergeCell ref="G15:H15"/>
    <mergeCell ref="C36:C47"/>
    <mergeCell ref="D36:D47"/>
    <mergeCell ref="E36:E47"/>
    <mergeCell ref="F36:F47"/>
    <mergeCell ref="A2:A35"/>
    <mergeCell ref="B2:B35"/>
    <mergeCell ref="G18:H18"/>
    <mergeCell ref="G30:H30"/>
    <mergeCell ref="G6:H6"/>
    <mergeCell ref="G47:G48"/>
    <mergeCell ref="H47:H48"/>
    <mergeCell ref="G40:H40"/>
    <mergeCell ref="G42:H42"/>
    <mergeCell ref="G44:H44"/>
    <mergeCell ref="G34:G35"/>
    <mergeCell ref="H34:H35"/>
    <mergeCell ref="G21:H21"/>
    <mergeCell ref="G23:H23"/>
    <mergeCell ref="G26:H26"/>
    <mergeCell ref="G36:H36"/>
    <mergeCell ref="G38:H3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7CDD6-1E10-4715-99CA-4224BF0D0A42}">
  <dimension ref="A1:H96"/>
  <sheetViews>
    <sheetView zoomScale="85" zoomScaleNormal="85" workbookViewId="0">
      <selection activeCell="F102" sqref="F102"/>
    </sheetView>
  </sheetViews>
  <sheetFormatPr defaultColWidth="9.140625" defaultRowHeight="15.75" x14ac:dyDescent="0.25"/>
  <cols>
    <col min="1" max="1" width="11.5703125" style="3" customWidth="1"/>
    <col min="2" max="2" width="22.7109375" style="4" customWidth="1"/>
    <col min="3" max="3" width="23" style="3" customWidth="1"/>
    <col min="4" max="4" width="28.7109375" style="3" customWidth="1"/>
    <col min="5" max="5" width="24.5703125" style="3" customWidth="1"/>
    <col min="6" max="6" width="28" style="3" customWidth="1"/>
    <col min="7" max="7" width="30.7109375" style="3" customWidth="1"/>
    <col min="8" max="8" width="23.140625" style="3" customWidth="1"/>
    <col min="9" max="9" width="49.42578125" style="2" customWidth="1"/>
    <col min="10" max="11" width="9.140625" style="2"/>
    <col min="12" max="12" width="28.7109375" style="2" customWidth="1"/>
    <col min="13"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113">
        <v>1</v>
      </c>
      <c r="B2" s="100" t="s">
        <v>307</v>
      </c>
      <c r="C2" s="108" t="s">
        <v>306</v>
      </c>
      <c r="D2" s="108" t="s">
        <v>305</v>
      </c>
      <c r="E2" s="108" t="s">
        <v>304</v>
      </c>
      <c r="F2" s="108" t="s">
        <v>303</v>
      </c>
      <c r="G2" s="111" t="s">
        <v>135</v>
      </c>
      <c r="H2" s="112"/>
    </row>
    <row r="3" spans="1:8" ht="63" x14ac:dyDescent="0.25">
      <c r="A3" s="114"/>
      <c r="B3" s="101"/>
      <c r="C3" s="109"/>
      <c r="D3" s="109"/>
      <c r="E3" s="109"/>
      <c r="F3" s="109"/>
      <c r="G3" s="43" t="s">
        <v>302</v>
      </c>
      <c r="H3" s="42">
        <v>2</v>
      </c>
    </row>
    <row r="4" spans="1:8" ht="16.5" thickBot="1" x14ac:dyDescent="0.3">
      <c r="A4" s="114"/>
      <c r="B4" s="101"/>
      <c r="C4" s="109"/>
      <c r="D4" s="109"/>
      <c r="E4" s="109"/>
      <c r="F4" s="109"/>
      <c r="G4" s="43" t="s">
        <v>287</v>
      </c>
      <c r="H4" s="42">
        <v>2</v>
      </c>
    </row>
    <row r="5" spans="1:8" x14ac:dyDescent="0.25">
      <c r="A5" s="114"/>
      <c r="B5" s="101"/>
      <c r="C5" s="109"/>
      <c r="D5" s="109"/>
      <c r="E5" s="109"/>
      <c r="F5" s="109"/>
      <c r="G5" s="111" t="s">
        <v>109</v>
      </c>
      <c r="H5" s="112"/>
    </row>
    <row r="6" spans="1:8" ht="48" thickBot="1" x14ac:dyDescent="0.3">
      <c r="A6" s="114"/>
      <c r="B6" s="101"/>
      <c r="C6" s="109"/>
      <c r="D6" s="109"/>
      <c r="E6" s="109"/>
      <c r="F6" s="109"/>
      <c r="G6" s="46" t="s">
        <v>282</v>
      </c>
      <c r="H6" s="42">
        <v>6</v>
      </c>
    </row>
    <row r="7" spans="1:8" x14ac:dyDescent="0.25">
      <c r="A7" s="114"/>
      <c r="B7" s="101"/>
      <c r="C7" s="109"/>
      <c r="D7" s="109"/>
      <c r="E7" s="109"/>
      <c r="F7" s="109"/>
      <c r="G7" s="111" t="s">
        <v>188</v>
      </c>
      <c r="H7" s="112"/>
    </row>
    <row r="8" spans="1:8" ht="63.75" thickBot="1" x14ac:dyDescent="0.3">
      <c r="A8" s="114"/>
      <c r="B8" s="101"/>
      <c r="C8" s="109"/>
      <c r="D8" s="109"/>
      <c r="E8" s="109"/>
      <c r="F8" s="109"/>
      <c r="G8" s="44" t="s">
        <v>281</v>
      </c>
      <c r="H8" s="42">
        <v>6</v>
      </c>
    </row>
    <row r="9" spans="1:8" x14ac:dyDescent="0.25">
      <c r="A9" s="114"/>
      <c r="B9" s="101"/>
      <c r="C9" s="109"/>
      <c r="D9" s="109"/>
      <c r="E9" s="109"/>
      <c r="F9" s="109"/>
      <c r="G9" s="111" t="s">
        <v>277</v>
      </c>
      <c r="H9" s="112"/>
    </row>
    <row r="10" spans="1:8" ht="47.25" x14ac:dyDescent="0.25">
      <c r="A10" s="114"/>
      <c r="B10" s="101"/>
      <c r="C10" s="109"/>
      <c r="D10" s="109"/>
      <c r="E10" s="109"/>
      <c r="F10" s="109"/>
      <c r="G10" s="43" t="s">
        <v>276</v>
      </c>
      <c r="H10" s="42">
        <v>2</v>
      </c>
    </row>
    <row r="11" spans="1:8" ht="16.5" thickBot="1" x14ac:dyDescent="0.3">
      <c r="A11" s="114"/>
      <c r="B11" s="101"/>
      <c r="C11" s="109"/>
      <c r="D11" s="109"/>
      <c r="E11" s="109"/>
      <c r="F11" s="109"/>
      <c r="G11" s="43" t="s">
        <v>301</v>
      </c>
      <c r="H11" s="42">
        <v>12</v>
      </c>
    </row>
    <row r="12" spans="1:8" x14ac:dyDescent="0.25">
      <c r="A12" s="114"/>
      <c r="B12" s="101"/>
      <c r="C12" s="109"/>
      <c r="D12" s="109"/>
      <c r="E12" s="109"/>
      <c r="F12" s="109"/>
      <c r="G12" s="111" t="s">
        <v>120</v>
      </c>
      <c r="H12" s="112"/>
    </row>
    <row r="13" spans="1:8" ht="63" x14ac:dyDescent="0.25">
      <c r="A13" s="114"/>
      <c r="B13" s="101"/>
      <c r="C13" s="109"/>
      <c r="D13" s="109"/>
      <c r="E13" s="109"/>
      <c r="F13" s="109"/>
      <c r="G13" s="43" t="s">
        <v>274</v>
      </c>
      <c r="H13" s="42">
        <v>10</v>
      </c>
    </row>
    <row r="14" spans="1:8" ht="32.25" thickBot="1" x14ac:dyDescent="0.3">
      <c r="A14" s="114"/>
      <c r="B14" s="101"/>
      <c r="C14" s="109"/>
      <c r="D14" s="109"/>
      <c r="E14" s="109"/>
      <c r="F14" s="109"/>
      <c r="G14" s="46" t="s">
        <v>273</v>
      </c>
      <c r="H14" s="42">
        <v>2</v>
      </c>
    </row>
    <row r="15" spans="1:8" x14ac:dyDescent="0.25">
      <c r="A15" s="114"/>
      <c r="B15" s="101"/>
      <c r="C15" s="109"/>
      <c r="D15" s="109"/>
      <c r="E15" s="109"/>
      <c r="F15" s="109"/>
      <c r="G15" s="111" t="s">
        <v>247</v>
      </c>
      <c r="H15" s="112"/>
    </row>
    <row r="16" spans="1:8" ht="31.5" x14ac:dyDescent="0.25">
      <c r="A16" s="114"/>
      <c r="B16" s="101"/>
      <c r="C16" s="109"/>
      <c r="D16" s="109"/>
      <c r="E16" s="109"/>
      <c r="F16" s="109"/>
      <c r="G16" s="45" t="s">
        <v>272</v>
      </c>
      <c r="H16" s="42">
        <v>12</v>
      </c>
    </row>
    <row r="17" spans="1:8" ht="16.5" thickBot="1" x14ac:dyDescent="0.3">
      <c r="A17" s="114"/>
      <c r="B17" s="101"/>
      <c r="C17" s="110"/>
      <c r="D17" s="110"/>
      <c r="E17" s="110"/>
      <c r="F17" s="110"/>
      <c r="G17" s="82" t="s">
        <v>8</v>
      </c>
      <c r="H17" s="84">
        <f>SUM(H3:H4,H6:H6,H8:H8,H10:H11,H13:H14,H16:H16,)</f>
        <v>54</v>
      </c>
    </row>
    <row r="18" spans="1:8" ht="150" customHeight="1" thickBot="1" x14ac:dyDescent="0.3">
      <c r="A18" s="115"/>
      <c r="B18" s="102"/>
      <c r="C18" s="147" t="s">
        <v>300</v>
      </c>
      <c r="D18" s="148"/>
      <c r="E18" s="148"/>
      <c r="F18" s="149"/>
      <c r="G18" s="83"/>
      <c r="H18" s="85"/>
    </row>
    <row r="19" spans="1:8" x14ac:dyDescent="0.25">
      <c r="A19" s="113">
        <v>2</v>
      </c>
      <c r="B19" s="100" t="s">
        <v>293</v>
      </c>
      <c r="C19" s="108" t="s">
        <v>299</v>
      </c>
      <c r="D19" s="108" t="s">
        <v>298</v>
      </c>
      <c r="E19" s="108" t="s">
        <v>297</v>
      </c>
      <c r="F19" s="108" t="s">
        <v>296</v>
      </c>
      <c r="G19" s="111" t="s">
        <v>135</v>
      </c>
      <c r="H19" s="112"/>
    </row>
    <row r="20" spans="1:8" ht="63" x14ac:dyDescent="0.25">
      <c r="A20" s="114"/>
      <c r="B20" s="101"/>
      <c r="C20" s="109"/>
      <c r="D20" s="109"/>
      <c r="E20" s="109"/>
      <c r="F20" s="109"/>
      <c r="G20" s="43" t="s">
        <v>288</v>
      </c>
      <c r="H20" s="42">
        <v>2</v>
      </c>
    </row>
    <row r="21" spans="1:8" x14ac:dyDescent="0.25">
      <c r="A21" s="114"/>
      <c r="B21" s="101"/>
      <c r="C21" s="109"/>
      <c r="D21" s="109"/>
      <c r="E21" s="109"/>
      <c r="F21" s="109"/>
      <c r="G21" s="43" t="s">
        <v>287</v>
      </c>
      <c r="H21" s="42">
        <v>2</v>
      </c>
    </row>
    <row r="22" spans="1:8" ht="32.25" thickBot="1" x14ac:dyDescent="0.3">
      <c r="A22" s="114"/>
      <c r="B22" s="101"/>
      <c r="C22" s="109"/>
      <c r="D22" s="109"/>
      <c r="E22" s="109"/>
      <c r="F22" s="109"/>
      <c r="G22" s="46" t="s">
        <v>286</v>
      </c>
      <c r="H22" s="42">
        <v>2</v>
      </c>
    </row>
    <row r="23" spans="1:8" x14ac:dyDescent="0.25">
      <c r="A23" s="114"/>
      <c r="B23" s="101"/>
      <c r="C23" s="109"/>
      <c r="D23" s="109"/>
      <c r="E23" s="109"/>
      <c r="F23" s="109"/>
      <c r="G23" s="111" t="s">
        <v>209</v>
      </c>
      <c r="H23" s="112"/>
    </row>
    <row r="24" spans="1:8" ht="16.5" thickBot="1" x14ac:dyDescent="0.3">
      <c r="A24" s="114"/>
      <c r="B24" s="101"/>
      <c r="C24" s="109"/>
      <c r="D24" s="109"/>
      <c r="E24" s="109"/>
      <c r="F24" s="109"/>
      <c r="G24" s="44" t="s">
        <v>203</v>
      </c>
      <c r="H24" s="42">
        <v>10</v>
      </c>
    </row>
    <row r="25" spans="1:8" x14ac:dyDescent="0.25">
      <c r="A25" s="114"/>
      <c r="B25" s="101"/>
      <c r="C25" s="109"/>
      <c r="D25" s="109"/>
      <c r="E25" s="109"/>
      <c r="F25" s="109"/>
      <c r="G25" s="111" t="s">
        <v>109</v>
      </c>
      <c r="H25" s="112"/>
    </row>
    <row r="26" spans="1:8" ht="48" thickBot="1" x14ac:dyDescent="0.3">
      <c r="A26" s="114"/>
      <c r="B26" s="101"/>
      <c r="C26" s="109"/>
      <c r="D26" s="109"/>
      <c r="E26" s="109"/>
      <c r="F26" s="109"/>
      <c r="G26" s="46" t="s">
        <v>282</v>
      </c>
      <c r="H26" s="42">
        <v>6</v>
      </c>
    </row>
    <row r="27" spans="1:8" x14ac:dyDescent="0.25">
      <c r="A27" s="114"/>
      <c r="B27" s="101"/>
      <c r="C27" s="109"/>
      <c r="D27" s="109"/>
      <c r="E27" s="109"/>
      <c r="F27" s="109"/>
      <c r="G27" s="153" t="s">
        <v>242</v>
      </c>
      <c r="H27" s="116"/>
    </row>
    <row r="28" spans="1:8" x14ac:dyDescent="0.25">
      <c r="A28" s="114"/>
      <c r="B28" s="101"/>
      <c r="C28" s="109"/>
      <c r="D28" s="109"/>
      <c r="E28" s="109"/>
      <c r="F28" s="109"/>
      <c r="G28" s="43" t="s">
        <v>268</v>
      </c>
      <c r="H28" s="42">
        <v>16</v>
      </c>
    </row>
    <row r="29" spans="1:8" ht="31.5" x14ac:dyDescent="0.25">
      <c r="A29" s="114"/>
      <c r="B29" s="101"/>
      <c r="C29" s="109"/>
      <c r="D29" s="109"/>
      <c r="E29" s="109"/>
      <c r="F29" s="109"/>
      <c r="G29" s="43" t="s">
        <v>267</v>
      </c>
      <c r="H29" s="42">
        <v>2</v>
      </c>
    </row>
    <row r="30" spans="1:8" ht="32.25" thickBot="1" x14ac:dyDescent="0.3">
      <c r="A30" s="114"/>
      <c r="B30" s="101"/>
      <c r="C30" s="109"/>
      <c r="D30" s="109"/>
      <c r="E30" s="109"/>
      <c r="F30" s="109"/>
      <c r="G30" s="43" t="s">
        <v>266</v>
      </c>
      <c r="H30" s="42">
        <v>11</v>
      </c>
    </row>
    <row r="31" spans="1:8" x14ac:dyDescent="0.25">
      <c r="A31" s="114"/>
      <c r="B31" s="101"/>
      <c r="C31" s="109"/>
      <c r="D31" s="109"/>
      <c r="E31" s="109"/>
      <c r="F31" s="109"/>
      <c r="G31" s="111" t="s">
        <v>188</v>
      </c>
      <c r="H31" s="112"/>
    </row>
    <row r="32" spans="1:8" ht="63.75" thickBot="1" x14ac:dyDescent="0.3">
      <c r="A32" s="114"/>
      <c r="B32" s="101"/>
      <c r="C32" s="109"/>
      <c r="D32" s="109"/>
      <c r="E32" s="109"/>
      <c r="F32" s="109"/>
      <c r="G32" s="44" t="s">
        <v>281</v>
      </c>
      <c r="H32" s="42">
        <v>6</v>
      </c>
    </row>
    <row r="33" spans="1:8" x14ac:dyDescent="0.25">
      <c r="A33" s="114"/>
      <c r="B33" s="101"/>
      <c r="C33" s="109"/>
      <c r="D33" s="109"/>
      <c r="E33" s="109"/>
      <c r="F33" s="109"/>
      <c r="G33" s="111" t="s">
        <v>152</v>
      </c>
      <c r="H33" s="112"/>
    </row>
    <row r="34" spans="1:8" ht="31.5" x14ac:dyDescent="0.25">
      <c r="A34" s="114"/>
      <c r="B34" s="101"/>
      <c r="C34" s="109"/>
      <c r="D34" s="109"/>
      <c r="E34" s="109"/>
      <c r="F34" s="109"/>
      <c r="G34" s="43" t="s">
        <v>280</v>
      </c>
      <c r="H34" s="42">
        <v>4</v>
      </c>
    </row>
    <row r="35" spans="1:8" ht="48" thickBot="1" x14ac:dyDescent="0.3">
      <c r="A35" s="114"/>
      <c r="B35" s="101"/>
      <c r="C35" s="109"/>
      <c r="D35" s="109"/>
      <c r="E35" s="109"/>
      <c r="F35" s="109"/>
      <c r="G35" s="46" t="s">
        <v>279</v>
      </c>
      <c r="H35" s="42">
        <v>6</v>
      </c>
    </row>
    <row r="36" spans="1:8" x14ac:dyDescent="0.25">
      <c r="A36" s="114"/>
      <c r="B36" s="101"/>
      <c r="C36" s="109"/>
      <c r="D36" s="109"/>
      <c r="E36" s="109"/>
      <c r="F36" s="109"/>
      <c r="G36" s="111" t="s">
        <v>146</v>
      </c>
      <c r="H36" s="112"/>
    </row>
    <row r="37" spans="1:8" ht="48" thickBot="1" x14ac:dyDescent="0.3">
      <c r="A37" s="114"/>
      <c r="B37" s="101"/>
      <c r="C37" s="109"/>
      <c r="D37" s="109"/>
      <c r="E37" s="109"/>
      <c r="F37" s="109"/>
      <c r="G37" s="47" t="s">
        <v>295</v>
      </c>
      <c r="H37" s="42">
        <v>20</v>
      </c>
    </row>
    <row r="38" spans="1:8" x14ac:dyDescent="0.25">
      <c r="A38" s="114"/>
      <c r="B38" s="101"/>
      <c r="C38" s="109"/>
      <c r="D38" s="109"/>
      <c r="E38" s="109"/>
      <c r="F38" s="109"/>
      <c r="G38" s="111" t="s">
        <v>235</v>
      </c>
      <c r="H38" s="112"/>
    </row>
    <row r="39" spans="1:8" ht="32.25" thickBot="1" x14ac:dyDescent="0.3">
      <c r="A39" s="114"/>
      <c r="B39" s="101"/>
      <c r="C39" s="109"/>
      <c r="D39" s="109"/>
      <c r="E39" s="109"/>
      <c r="F39" s="109"/>
      <c r="G39" s="43" t="s">
        <v>285</v>
      </c>
      <c r="H39" s="42">
        <v>3</v>
      </c>
    </row>
    <row r="40" spans="1:8" x14ac:dyDescent="0.25">
      <c r="A40" s="114"/>
      <c r="B40" s="101"/>
      <c r="C40" s="109"/>
      <c r="D40" s="109"/>
      <c r="E40" s="109"/>
      <c r="F40" s="109"/>
      <c r="G40" s="111" t="s">
        <v>284</v>
      </c>
      <c r="H40" s="112"/>
    </row>
    <row r="41" spans="1:8" ht="63.75" thickBot="1" x14ac:dyDescent="0.3">
      <c r="A41" s="114"/>
      <c r="B41" s="101"/>
      <c r="C41" s="109"/>
      <c r="D41" s="109"/>
      <c r="E41" s="109"/>
      <c r="F41" s="109"/>
      <c r="G41" s="46" t="s">
        <v>283</v>
      </c>
      <c r="H41" s="42">
        <v>5</v>
      </c>
    </row>
    <row r="42" spans="1:8" x14ac:dyDescent="0.25">
      <c r="A42" s="114"/>
      <c r="B42" s="101"/>
      <c r="C42" s="109"/>
      <c r="D42" s="109"/>
      <c r="E42" s="109"/>
      <c r="F42" s="109"/>
      <c r="G42" s="111" t="s">
        <v>144</v>
      </c>
      <c r="H42" s="112"/>
    </row>
    <row r="43" spans="1:8" ht="32.25" thickBot="1" x14ac:dyDescent="0.3">
      <c r="A43" s="114"/>
      <c r="B43" s="101"/>
      <c r="C43" s="109"/>
      <c r="D43" s="109"/>
      <c r="E43" s="109"/>
      <c r="F43" s="109"/>
      <c r="G43" s="44" t="s">
        <v>278</v>
      </c>
      <c r="H43" s="42">
        <v>5</v>
      </c>
    </row>
    <row r="44" spans="1:8" x14ac:dyDescent="0.25">
      <c r="A44" s="114"/>
      <c r="B44" s="101"/>
      <c r="C44" s="109"/>
      <c r="D44" s="109"/>
      <c r="E44" s="109"/>
      <c r="F44" s="109"/>
      <c r="G44" s="111" t="s">
        <v>277</v>
      </c>
      <c r="H44" s="112"/>
    </row>
    <row r="45" spans="1:8" ht="47.25" x14ac:dyDescent="0.25">
      <c r="A45" s="114"/>
      <c r="B45" s="101"/>
      <c r="C45" s="109"/>
      <c r="D45" s="109"/>
      <c r="E45" s="109"/>
      <c r="F45" s="109"/>
      <c r="G45" s="43" t="s">
        <v>276</v>
      </c>
      <c r="H45" s="42">
        <v>2</v>
      </c>
    </row>
    <row r="46" spans="1:8" ht="31.5" x14ac:dyDescent="0.25">
      <c r="A46" s="114"/>
      <c r="B46" s="101"/>
      <c r="C46" s="109"/>
      <c r="D46" s="109"/>
      <c r="E46" s="109"/>
      <c r="F46" s="109"/>
      <c r="G46" s="43" t="s">
        <v>140</v>
      </c>
      <c r="H46" s="42">
        <v>7</v>
      </c>
    </row>
    <row r="47" spans="1:8" ht="32.25" thickBot="1" x14ac:dyDescent="0.3">
      <c r="A47" s="114"/>
      <c r="B47" s="101"/>
      <c r="C47" s="109"/>
      <c r="D47" s="109"/>
      <c r="E47" s="109"/>
      <c r="F47" s="109"/>
      <c r="G47" s="44" t="s">
        <v>275</v>
      </c>
      <c r="H47" s="42">
        <v>3</v>
      </c>
    </row>
    <row r="48" spans="1:8" x14ac:dyDescent="0.25">
      <c r="A48" s="114"/>
      <c r="B48" s="101"/>
      <c r="C48" s="109"/>
      <c r="D48" s="109"/>
      <c r="E48" s="109"/>
      <c r="F48" s="109"/>
      <c r="G48" s="111" t="s">
        <v>120</v>
      </c>
      <c r="H48" s="112"/>
    </row>
    <row r="49" spans="1:8" ht="63" x14ac:dyDescent="0.25">
      <c r="A49" s="114"/>
      <c r="B49" s="101"/>
      <c r="C49" s="109"/>
      <c r="D49" s="109"/>
      <c r="E49" s="109"/>
      <c r="F49" s="109"/>
      <c r="G49" s="43" t="s">
        <v>274</v>
      </c>
      <c r="H49" s="42">
        <v>20</v>
      </c>
    </row>
    <row r="50" spans="1:8" ht="32.25" thickBot="1" x14ac:dyDescent="0.3">
      <c r="A50" s="114"/>
      <c r="B50" s="101"/>
      <c r="C50" s="109"/>
      <c r="D50" s="109"/>
      <c r="E50" s="109"/>
      <c r="F50" s="109"/>
      <c r="G50" s="46" t="s">
        <v>273</v>
      </c>
      <c r="H50" s="42">
        <v>3</v>
      </c>
    </row>
    <row r="51" spans="1:8" x14ac:dyDescent="0.25">
      <c r="A51" s="114"/>
      <c r="B51" s="101"/>
      <c r="C51" s="109"/>
      <c r="D51" s="109"/>
      <c r="E51" s="109"/>
      <c r="F51" s="109"/>
      <c r="G51" s="111" t="s">
        <v>247</v>
      </c>
      <c r="H51" s="112"/>
    </row>
    <row r="52" spans="1:8" ht="31.5" x14ac:dyDescent="0.25">
      <c r="A52" s="114"/>
      <c r="B52" s="101"/>
      <c r="C52" s="109"/>
      <c r="D52" s="109"/>
      <c r="E52" s="109"/>
      <c r="F52" s="109"/>
      <c r="G52" s="45" t="s">
        <v>272</v>
      </c>
      <c r="H52" s="42">
        <v>90</v>
      </c>
    </row>
    <row r="53" spans="1:8" ht="16.5" thickBot="1" x14ac:dyDescent="0.3">
      <c r="A53" s="114"/>
      <c r="B53" s="101"/>
      <c r="C53" s="110"/>
      <c r="D53" s="110"/>
      <c r="E53" s="110"/>
      <c r="F53" s="110"/>
      <c r="G53" s="82" t="s">
        <v>8</v>
      </c>
      <c r="H53" s="84">
        <f>SUM(,H20:H22,H24:H24,H26:H30,H32:H32,H34:H35,H37,H39,H41,H43:H43,H45:H47,H49:H50,H52)</f>
        <v>225</v>
      </c>
    </row>
    <row r="54" spans="1:8" ht="150" customHeight="1" thickBot="1" x14ac:dyDescent="0.3">
      <c r="A54" s="115"/>
      <c r="B54" s="102"/>
      <c r="C54" s="105" t="s">
        <v>294</v>
      </c>
      <c r="D54" s="106"/>
      <c r="E54" s="106"/>
      <c r="F54" s="107"/>
      <c r="G54" s="83"/>
      <c r="H54" s="85"/>
    </row>
    <row r="55" spans="1:8" x14ac:dyDescent="0.25">
      <c r="A55" s="113">
        <v>3</v>
      </c>
      <c r="B55" s="100" t="s">
        <v>293</v>
      </c>
      <c r="C55" s="108" t="s">
        <v>292</v>
      </c>
      <c r="D55" s="108" t="s">
        <v>291</v>
      </c>
      <c r="E55" s="108" t="s">
        <v>290</v>
      </c>
      <c r="F55" s="108" t="s">
        <v>289</v>
      </c>
      <c r="G55" s="111" t="s">
        <v>135</v>
      </c>
      <c r="H55" s="112"/>
    </row>
    <row r="56" spans="1:8" ht="63" x14ac:dyDescent="0.25">
      <c r="A56" s="114"/>
      <c r="B56" s="101"/>
      <c r="C56" s="109"/>
      <c r="D56" s="109"/>
      <c r="E56" s="109"/>
      <c r="F56" s="109"/>
      <c r="G56" s="43" t="s">
        <v>288</v>
      </c>
      <c r="H56" s="42">
        <v>3</v>
      </c>
    </row>
    <row r="57" spans="1:8" x14ac:dyDescent="0.25">
      <c r="A57" s="114"/>
      <c r="B57" s="101"/>
      <c r="C57" s="109"/>
      <c r="D57" s="109"/>
      <c r="E57" s="109"/>
      <c r="F57" s="109"/>
      <c r="G57" s="43" t="s">
        <v>287</v>
      </c>
      <c r="H57" s="42">
        <v>2</v>
      </c>
    </row>
    <row r="58" spans="1:8" ht="32.25" thickBot="1" x14ac:dyDescent="0.3">
      <c r="A58" s="114"/>
      <c r="B58" s="101"/>
      <c r="C58" s="109"/>
      <c r="D58" s="109"/>
      <c r="E58" s="109"/>
      <c r="F58" s="109"/>
      <c r="G58" s="46" t="s">
        <v>286</v>
      </c>
      <c r="H58" s="42">
        <v>3</v>
      </c>
    </row>
    <row r="59" spans="1:8" x14ac:dyDescent="0.25">
      <c r="A59" s="114"/>
      <c r="B59" s="101"/>
      <c r="C59" s="109"/>
      <c r="D59" s="109"/>
      <c r="E59" s="109"/>
      <c r="F59" s="109"/>
      <c r="G59" s="111" t="s">
        <v>209</v>
      </c>
      <c r="H59" s="112"/>
    </row>
    <row r="60" spans="1:8" ht="16.5" thickBot="1" x14ac:dyDescent="0.3">
      <c r="A60" s="114"/>
      <c r="B60" s="101"/>
      <c r="C60" s="109"/>
      <c r="D60" s="109"/>
      <c r="E60" s="109"/>
      <c r="F60" s="109"/>
      <c r="G60" s="44" t="s">
        <v>203</v>
      </c>
      <c r="H60" s="42">
        <v>10</v>
      </c>
    </row>
    <row r="61" spans="1:8" x14ac:dyDescent="0.25">
      <c r="A61" s="114"/>
      <c r="B61" s="101"/>
      <c r="C61" s="109"/>
      <c r="D61" s="109"/>
      <c r="E61" s="109"/>
      <c r="F61" s="109"/>
      <c r="G61" s="111" t="s">
        <v>235</v>
      </c>
      <c r="H61" s="112"/>
    </row>
    <row r="62" spans="1:8" ht="32.25" thickBot="1" x14ac:dyDescent="0.3">
      <c r="A62" s="114"/>
      <c r="B62" s="101"/>
      <c r="C62" s="109"/>
      <c r="D62" s="109"/>
      <c r="E62" s="109"/>
      <c r="F62" s="109"/>
      <c r="G62" s="43" t="s">
        <v>285</v>
      </c>
      <c r="H62" s="42">
        <v>3</v>
      </c>
    </row>
    <row r="63" spans="1:8" x14ac:dyDescent="0.25">
      <c r="A63" s="114"/>
      <c r="B63" s="101"/>
      <c r="C63" s="109"/>
      <c r="D63" s="109"/>
      <c r="E63" s="109"/>
      <c r="F63" s="109"/>
      <c r="G63" s="111" t="s">
        <v>284</v>
      </c>
      <c r="H63" s="112"/>
    </row>
    <row r="64" spans="1:8" ht="63.75" thickBot="1" x14ac:dyDescent="0.3">
      <c r="A64" s="114"/>
      <c r="B64" s="101"/>
      <c r="C64" s="109"/>
      <c r="D64" s="109"/>
      <c r="E64" s="109"/>
      <c r="F64" s="109"/>
      <c r="G64" s="46" t="s">
        <v>283</v>
      </c>
      <c r="H64" s="42">
        <v>5</v>
      </c>
    </row>
    <row r="65" spans="1:8" x14ac:dyDescent="0.25">
      <c r="A65" s="114"/>
      <c r="B65" s="101"/>
      <c r="C65" s="109"/>
      <c r="D65" s="109"/>
      <c r="E65" s="109"/>
      <c r="F65" s="109"/>
      <c r="G65" s="111" t="s">
        <v>109</v>
      </c>
      <c r="H65" s="112"/>
    </row>
    <row r="66" spans="1:8" ht="48" thickBot="1" x14ac:dyDescent="0.3">
      <c r="A66" s="114"/>
      <c r="B66" s="101"/>
      <c r="C66" s="109"/>
      <c r="D66" s="109"/>
      <c r="E66" s="109"/>
      <c r="F66" s="109"/>
      <c r="G66" s="46" t="s">
        <v>282</v>
      </c>
      <c r="H66" s="42">
        <v>8</v>
      </c>
    </row>
    <row r="67" spans="1:8" x14ac:dyDescent="0.25">
      <c r="A67" s="114"/>
      <c r="B67" s="101"/>
      <c r="C67" s="109"/>
      <c r="D67" s="109"/>
      <c r="E67" s="109"/>
      <c r="F67" s="109"/>
      <c r="G67" s="111" t="s">
        <v>188</v>
      </c>
      <c r="H67" s="112"/>
    </row>
    <row r="68" spans="1:8" ht="63.75" thickBot="1" x14ac:dyDescent="0.3">
      <c r="A68" s="114"/>
      <c r="B68" s="101"/>
      <c r="C68" s="109"/>
      <c r="D68" s="109"/>
      <c r="E68" s="109"/>
      <c r="F68" s="109"/>
      <c r="G68" s="44" t="s">
        <v>281</v>
      </c>
      <c r="H68" s="42">
        <v>8</v>
      </c>
    </row>
    <row r="69" spans="1:8" x14ac:dyDescent="0.25">
      <c r="A69" s="114"/>
      <c r="B69" s="101"/>
      <c r="C69" s="109"/>
      <c r="D69" s="109"/>
      <c r="E69" s="109"/>
      <c r="F69" s="109"/>
      <c r="G69" s="111" t="s">
        <v>152</v>
      </c>
      <c r="H69" s="112"/>
    </row>
    <row r="70" spans="1:8" ht="31.5" x14ac:dyDescent="0.25">
      <c r="A70" s="114"/>
      <c r="B70" s="101"/>
      <c r="C70" s="109"/>
      <c r="D70" s="109"/>
      <c r="E70" s="109"/>
      <c r="F70" s="109"/>
      <c r="G70" s="43" t="s">
        <v>280</v>
      </c>
      <c r="H70" s="42">
        <v>4</v>
      </c>
    </row>
    <row r="71" spans="1:8" ht="48" thickBot="1" x14ac:dyDescent="0.3">
      <c r="A71" s="114"/>
      <c r="B71" s="101"/>
      <c r="C71" s="109"/>
      <c r="D71" s="109"/>
      <c r="E71" s="109"/>
      <c r="F71" s="109"/>
      <c r="G71" s="46" t="s">
        <v>279</v>
      </c>
      <c r="H71" s="42">
        <v>6</v>
      </c>
    </row>
    <row r="72" spans="1:8" x14ac:dyDescent="0.25">
      <c r="A72" s="114"/>
      <c r="B72" s="101"/>
      <c r="C72" s="109"/>
      <c r="D72" s="109"/>
      <c r="E72" s="109"/>
      <c r="F72" s="109"/>
      <c r="G72" s="111" t="s">
        <v>144</v>
      </c>
      <c r="H72" s="112"/>
    </row>
    <row r="73" spans="1:8" ht="32.25" thickBot="1" x14ac:dyDescent="0.3">
      <c r="A73" s="114"/>
      <c r="B73" s="101"/>
      <c r="C73" s="109"/>
      <c r="D73" s="109"/>
      <c r="E73" s="109"/>
      <c r="F73" s="109"/>
      <c r="G73" s="44" t="s">
        <v>278</v>
      </c>
      <c r="H73" s="42">
        <v>5</v>
      </c>
    </row>
    <row r="74" spans="1:8" x14ac:dyDescent="0.25">
      <c r="A74" s="114"/>
      <c r="B74" s="101"/>
      <c r="C74" s="109"/>
      <c r="D74" s="109"/>
      <c r="E74" s="109"/>
      <c r="F74" s="109"/>
      <c r="G74" s="111" t="s">
        <v>277</v>
      </c>
      <c r="H74" s="112"/>
    </row>
    <row r="75" spans="1:8" ht="47.25" x14ac:dyDescent="0.25">
      <c r="A75" s="114"/>
      <c r="B75" s="101"/>
      <c r="C75" s="109"/>
      <c r="D75" s="109"/>
      <c r="E75" s="109"/>
      <c r="F75" s="109"/>
      <c r="G75" s="43" t="s">
        <v>276</v>
      </c>
      <c r="H75" s="42">
        <v>2</v>
      </c>
    </row>
    <row r="76" spans="1:8" ht="31.5" x14ac:dyDescent="0.25">
      <c r="A76" s="114"/>
      <c r="B76" s="101"/>
      <c r="C76" s="109"/>
      <c r="D76" s="109"/>
      <c r="E76" s="109"/>
      <c r="F76" s="109"/>
      <c r="G76" s="43" t="s">
        <v>140</v>
      </c>
      <c r="H76" s="42">
        <v>7</v>
      </c>
    </row>
    <row r="77" spans="1:8" ht="32.25" thickBot="1" x14ac:dyDescent="0.3">
      <c r="A77" s="114"/>
      <c r="B77" s="101"/>
      <c r="C77" s="109"/>
      <c r="D77" s="109"/>
      <c r="E77" s="109"/>
      <c r="F77" s="109"/>
      <c r="G77" s="44" t="s">
        <v>275</v>
      </c>
      <c r="H77" s="42">
        <v>3</v>
      </c>
    </row>
    <row r="78" spans="1:8" x14ac:dyDescent="0.25">
      <c r="A78" s="114"/>
      <c r="B78" s="101"/>
      <c r="C78" s="109"/>
      <c r="D78" s="109"/>
      <c r="E78" s="109"/>
      <c r="F78" s="109"/>
      <c r="G78" s="111" t="s">
        <v>120</v>
      </c>
      <c r="H78" s="112"/>
    </row>
    <row r="79" spans="1:8" ht="63" x14ac:dyDescent="0.25">
      <c r="A79" s="114"/>
      <c r="B79" s="101"/>
      <c r="C79" s="109"/>
      <c r="D79" s="109"/>
      <c r="E79" s="109"/>
      <c r="F79" s="109"/>
      <c r="G79" s="43" t="s">
        <v>274</v>
      </c>
      <c r="H79" s="42">
        <v>20</v>
      </c>
    </row>
    <row r="80" spans="1:8" ht="32.25" thickBot="1" x14ac:dyDescent="0.3">
      <c r="A80" s="114"/>
      <c r="B80" s="101"/>
      <c r="C80" s="109"/>
      <c r="D80" s="109"/>
      <c r="E80" s="109"/>
      <c r="F80" s="109"/>
      <c r="G80" s="46" t="s">
        <v>273</v>
      </c>
      <c r="H80" s="42">
        <v>3</v>
      </c>
    </row>
    <row r="81" spans="1:8" x14ac:dyDescent="0.25">
      <c r="A81" s="114"/>
      <c r="B81" s="101"/>
      <c r="C81" s="109"/>
      <c r="D81" s="109"/>
      <c r="E81" s="109"/>
      <c r="F81" s="109"/>
      <c r="G81" s="153" t="s">
        <v>247</v>
      </c>
      <c r="H81" s="116"/>
    </row>
    <row r="82" spans="1:8" ht="32.25" thickBot="1" x14ac:dyDescent="0.3">
      <c r="A82" s="114"/>
      <c r="B82" s="101"/>
      <c r="C82" s="109"/>
      <c r="D82" s="109"/>
      <c r="E82" s="109"/>
      <c r="F82" s="109"/>
      <c r="G82" s="45" t="s">
        <v>272</v>
      </c>
      <c r="H82" s="42">
        <v>90</v>
      </c>
    </row>
    <row r="83" spans="1:8" x14ac:dyDescent="0.25">
      <c r="A83" s="114"/>
      <c r="B83" s="101"/>
      <c r="C83" s="109"/>
      <c r="D83" s="109"/>
      <c r="E83" s="109"/>
      <c r="F83" s="109"/>
      <c r="G83" s="111" t="s">
        <v>168</v>
      </c>
      <c r="H83" s="112"/>
    </row>
    <row r="84" spans="1:8" ht="63.75" thickBot="1" x14ac:dyDescent="0.3">
      <c r="A84" s="114"/>
      <c r="B84" s="101"/>
      <c r="C84" s="109"/>
      <c r="D84" s="109"/>
      <c r="E84" s="109"/>
      <c r="F84" s="109"/>
      <c r="G84" s="44" t="s">
        <v>271</v>
      </c>
      <c r="H84" s="42">
        <v>6</v>
      </c>
    </row>
    <row r="85" spans="1:8" x14ac:dyDescent="0.25">
      <c r="A85" s="114"/>
      <c r="B85" s="101"/>
      <c r="C85" s="109"/>
      <c r="D85" s="109"/>
      <c r="E85" s="109"/>
      <c r="F85" s="109"/>
      <c r="G85" s="111" t="s">
        <v>270</v>
      </c>
      <c r="H85" s="112"/>
    </row>
    <row r="86" spans="1:8" ht="48" thickBot="1" x14ac:dyDescent="0.3">
      <c r="A86" s="114"/>
      <c r="B86" s="101"/>
      <c r="C86" s="109"/>
      <c r="D86" s="109"/>
      <c r="E86" s="109"/>
      <c r="F86" s="109"/>
      <c r="G86" s="44" t="s">
        <v>269</v>
      </c>
      <c r="H86" s="42">
        <v>16</v>
      </c>
    </row>
    <row r="87" spans="1:8" x14ac:dyDescent="0.25">
      <c r="A87" s="114"/>
      <c r="B87" s="101"/>
      <c r="C87" s="109"/>
      <c r="D87" s="109"/>
      <c r="E87" s="109"/>
      <c r="F87" s="109"/>
      <c r="G87" s="111" t="s">
        <v>242</v>
      </c>
      <c r="H87" s="112"/>
    </row>
    <row r="88" spans="1:8" x14ac:dyDescent="0.25">
      <c r="A88" s="114"/>
      <c r="B88" s="101"/>
      <c r="C88" s="109"/>
      <c r="D88" s="109"/>
      <c r="E88" s="109"/>
      <c r="F88" s="109"/>
      <c r="G88" s="43" t="s">
        <v>268</v>
      </c>
      <c r="H88" s="42">
        <v>16</v>
      </c>
    </row>
    <row r="89" spans="1:8" ht="31.5" x14ac:dyDescent="0.25">
      <c r="A89" s="114"/>
      <c r="B89" s="101"/>
      <c r="C89" s="109"/>
      <c r="D89" s="109"/>
      <c r="E89" s="109"/>
      <c r="F89" s="109"/>
      <c r="G89" s="43" t="s">
        <v>267</v>
      </c>
      <c r="H89" s="42">
        <v>2</v>
      </c>
    </row>
    <row r="90" spans="1:8" ht="31.5" x14ac:dyDescent="0.25">
      <c r="A90" s="114"/>
      <c r="B90" s="101"/>
      <c r="C90" s="109"/>
      <c r="D90" s="109"/>
      <c r="E90" s="109"/>
      <c r="F90" s="109"/>
      <c r="G90" s="43" t="s">
        <v>266</v>
      </c>
      <c r="H90" s="42">
        <v>11</v>
      </c>
    </row>
    <row r="91" spans="1:8" ht="16.5" thickBot="1" x14ac:dyDescent="0.3">
      <c r="A91" s="114"/>
      <c r="B91" s="101"/>
      <c r="C91" s="110"/>
      <c r="D91" s="110"/>
      <c r="E91" s="110"/>
      <c r="F91" s="110"/>
      <c r="G91" s="82" t="s">
        <v>8</v>
      </c>
      <c r="H91" s="84">
        <f>SUM(H56:H58,H60,H62,H64,H66:H66,H68:H68,H70:H71,H73:H73,H75:H77,H79:H80,H82:H82,H84,H86,H88:H90)</f>
        <v>233</v>
      </c>
    </row>
    <row r="92" spans="1:8" ht="249" customHeight="1" thickBot="1" x14ac:dyDescent="0.3">
      <c r="A92" s="115"/>
      <c r="B92" s="102"/>
      <c r="C92" s="105" t="s">
        <v>265</v>
      </c>
      <c r="D92" s="106"/>
      <c r="E92" s="106"/>
      <c r="F92" s="107"/>
      <c r="G92" s="83"/>
      <c r="H92" s="85"/>
    </row>
    <row r="93" spans="1:8" ht="16.5" thickBot="1" x14ac:dyDescent="0.3">
      <c r="A93" s="91" t="s">
        <v>264</v>
      </c>
      <c r="B93" s="92"/>
      <c r="C93" s="92"/>
      <c r="D93" s="92"/>
      <c r="E93" s="93"/>
      <c r="F93" s="94">
        <f>H91+H53+H17</f>
        <v>512</v>
      </c>
      <c r="G93" s="95"/>
      <c r="H93" s="96"/>
    </row>
    <row r="94" spans="1:8" ht="350.1" customHeight="1" thickBot="1" x14ac:dyDescent="0.3">
      <c r="A94" s="146" t="s">
        <v>9</v>
      </c>
      <c r="B94" s="87"/>
      <c r="C94" s="88" t="s">
        <v>263</v>
      </c>
      <c r="D94" s="89"/>
      <c r="E94" s="89"/>
      <c r="F94" s="90"/>
      <c r="G94" s="41" t="s">
        <v>260</v>
      </c>
      <c r="H94" s="16" t="s">
        <v>262</v>
      </c>
    </row>
    <row r="95" spans="1:8" ht="350.1" customHeight="1" thickBot="1" x14ac:dyDescent="0.3">
      <c r="A95" s="146" t="s">
        <v>9</v>
      </c>
      <c r="B95" s="87"/>
      <c r="C95" s="88" t="s">
        <v>261</v>
      </c>
      <c r="D95" s="89"/>
      <c r="E95" s="89"/>
      <c r="F95" s="90"/>
      <c r="G95" s="41" t="s">
        <v>260</v>
      </c>
      <c r="H95" s="16" t="s">
        <v>257</v>
      </c>
    </row>
    <row r="96" spans="1:8" ht="350.1" customHeight="1" thickBot="1" x14ac:dyDescent="0.3">
      <c r="A96" s="146" t="s">
        <v>9</v>
      </c>
      <c r="B96" s="87"/>
      <c r="C96" s="88" t="s">
        <v>259</v>
      </c>
      <c r="D96" s="89"/>
      <c r="E96" s="89"/>
      <c r="F96" s="90"/>
      <c r="G96" s="40" t="s">
        <v>258</v>
      </c>
      <c r="H96" s="16" t="s">
        <v>257</v>
      </c>
    </row>
  </sheetData>
  <sheetProtection algorithmName="SHA-512" hashValue="PtY+BRmklR3phjl6SvkOdf0iBvgPCDkE73Eu/6tRxB5pwdN+Xj49YVDsQ/v1ULq5iF4EKBhwoxFlct2P+Xzfhw==" saltValue="Oxw81udUovcOJxFSCsnrOQ==" spinCount="100000" sheet="1" formatCells="0" formatColumns="0" formatRows="0" insertColumns="0" insertRows="0" insertHyperlinks="0" sort="0" autoFilter="0"/>
  <autoFilter ref="A1:H432" xr:uid="{00000000-0009-0000-0000-000000000000}"/>
  <mergeCells count="68">
    <mergeCell ref="G74:H74"/>
    <mergeCell ref="D55:D91"/>
    <mergeCell ref="E55:E91"/>
    <mergeCell ref="F55:F91"/>
    <mergeCell ref="G51:H51"/>
    <mergeCell ref="G61:H61"/>
    <mergeCell ref="G78:H78"/>
    <mergeCell ref="G81:H81"/>
    <mergeCell ref="G91:G92"/>
    <mergeCell ref="H91:H92"/>
    <mergeCell ref="G87:H87"/>
    <mergeCell ref="G83:H83"/>
    <mergeCell ref="G85:H85"/>
    <mergeCell ref="G63:H63"/>
    <mergeCell ref="G59:H59"/>
    <mergeCell ref="G65:H65"/>
    <mergeCell ref="G67:H67"/>
    <mergeCell ref="G69:H69"/>
    <mergeCell ref="G72:H72"/>
    <mergeCell ref="A96:B96"/>
    <mergeCell ref="C96:F96"/>
    <mergeCell ref="A93:E93"/>
    <mergeCell ref="F93:H93"/>
    <mergeCell ref="A94:B94"/>
    <mergeCell ref="C94:F94"/>
    <mergeCell ref="A95:B95"/>
    <mergeCell ref="C95:F95"/>
    <mergeCell ref="G15:H15"/>
    <mergeCell ref="G19:H19"/>
    <mergeCell ref="G23:H23"/>
    <mergeCell ref="A19:A54"/>
    <mergeCell ref="C2:C17"/>
    <mergeCell ref="D2:D17"/>
    <mergeCell ref="C92:F92"/>
    <mergeCell ref="C55:C91"/>
    <mergeCell ref="A2:A18"/>
    <mergeCell ref="G7:H7"/>
    <mergeCell ref="A55:A92"/>
    <mergeCell ref="B55:B92"/>
    <mergeCell ref="G55:H55"/>
    <mergeCell ref="B2:B18"/>
    <mergeCell ref="G2:H2"/>
    <mergeCell ref="G48:H48"/>
    <mergeCell ref="G53:G54"/>
    <mergeCell ref="H53:H54"/>
    <mergeCell ref="C54:F54"/>
    <mergeCell ref="G25:H25"/>
    <mergeCell ref="G31:H31"/>
    <mergeCell ref="G33:H33"/>
    <mergeCell ref="G36:H36"/>
    <mergeCell ref="E2:E17"/>
    <mergeCell ref="F2:F17"/>
    <mergeCell ref="C19:C53"/>
    <mergeCell ref="D19:D53"/>
    <mergeCell ref="E19:E53"/>
    <mergeCell ref="F19:F53"/>
    <mergeCell ref="G9:H9"/>
    <mergeCell ref="G5:H5"/>
    <mergeCell ref="G17:G18"/>
    <mergeCell ref="H17:H18"/>
    <mergeCell ref="C18:F18"/>
    <mergeCell ref="B19:B54"/>
    <mergeCell ref="G12:H12"/>
    <mergeCell ref="G38:H38"/>
    <mergeCell ref="G27:H27"/>
    <mergeCell ref="G40:H40"/>
    <mergeCell ref="G42:H42"/>
    <mergeCell ref="G44:H4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6</vt:i4>
      </vt:variant>
    </vt:vector>
  </HeadingPairs>
  <TitlesOfParts>
    <vt:vector size="6" baseType="lpstr">
      <vt:lpstr>6.2</vt:lpstr>
      <vt:lpstr>6.3</vt:lpstr>
      <vt:lpstr>6.4.1</vt:lpstr>
      <vt:lpstr>6.4.2</vt:lpstr>
      <vt:lpstr>6.4.3</vt:lpstr>
      <vt:lpstr>6.4.4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2025-08-13T08:38:33Z</dcterms:modified>
</cp:coreProperties>
</file>