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Specializált gép- és járműgyártás\"/>
    </mc:Choice>
  </mc:AlternateContent>
  <xr:revisionPtr revIDLastSave="0" documentId="13_ncr:1_{C4C3BFC9-0701-4636-A4CE-D7EAC98DCFF4}"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8" r:id="rId2"/>
    <sheet name="6.4.1" sheetId="6" r:id="rId3"/>
    <sheet name="6.4.2" sheetId="7" r:id="rId4"/>
    <sheet name="6.4.3" sheetId="5" r:id="rId5"/>
  </sheets>
  <definedNames>
    <definedName name="_xlnm._FilterDatabase" localSheetId="0" hidden="1">'6.2'!$A$1:$H$410</definedName>
    <definedName name="_xlnm._FilterDatabase" localSheetId="1" hidden="1">'6.3'!$A$2:$J$142</definedName>
    <definedName name="_xlnm._FilterDatabase" localSheetId="2" hidden="1">'6.4.1'!$A$1:$H$448</definedName>
    <definedName name="_xlnm._FilterDatabase" localSheetId="3" hidden="1">'6.4.2'!$A$1:$H$462</definedName>
    <definedName name="_xlnm._FilterDatabase" localSheetId="4" hidden="1">'6.4.3'!$A$1:$H$442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8" l="1"/>
  <c r="J6" i="8"/>
  <c r="I139" i="8" s="1"/>
  <c r="H12" i="8"/>
  <c r="J12" i="8"/>
  <c r="H19" i="8"/>
  <c r="J19" i="8"/>
  <c r="H25" i="8"/>
  <c r="J25" i="8"/>
  <c r="H30" i="8"/>
  <c r="J30" i="8"/>
  <c r="H34" i="8"/>
  <c r="J34" i="8"/>
  <c r="H38" i="8"/>
  <c r="J38" i="8"/>
  <c r="H44" i="8"/>
  <c r="J44" i="8"/>
  <c r="H60" i="8"/>
  <c r="J60" i="8"/>
  <c r="H76" i="8"/>
  <c r="J76" i="8"/>
  <c r="H87" i="8"/>
  <c r="J87" i="8"/>
  <c r="H97" i="8"/>
  <c r="J97" i="8"/>
  <c r="H106" i="8"/>
  <c r="J106" i="8"/>
  <c r="H112" i="8"/>
  <c r="J112" i="8"/>
  <c r="H119" i="8"/>
  <c r="J119" i="8"/>
  <c r="H127" i="8"/>
  <c r="J127" i="8"/>
  <c r="H133" i="8"/>
  <c r="J133" i="8"/>
  <c r="H137" i="8"/>
  <c r="J137" i="8"/>
  <c r="G139" i="8"/>
  <c r="H12" i="7" l="1"/>
  <c r="H16" i="7"/>
  <c r="H21" i="7"/>
  <c r="H42" i="7"/>
  <c r="H54" i="7"/>
  <c r="H63" i="7"/>
  <c r="H84" i="7"/>
  <c r="H95" i="7"/>
  <c r="H103" i="7"/>
  <c r="H121" i="7"/>
  <c r="F123" i="7"/>
  <c r="H20" i="6" l="1"/>
  <c r="H25" i="6"/>
  <c r="H35" i="6"/>
  <c r="H46" i="6"/>
  <c r="H53" i="6"/>
  <c r="H60" i="6"/>
  <c r="H67" i="6"/>
  <c r="H74" i="6"/>
  <c r="H82" i="6"/>
  <c r="H90" i="6"/>
  <c r="H97" i="6"/>
  <c r="H107" i="6"/>
  <c r="F109" i="6"/>
  <c r="H6" i="5" l="1"/>
  <c r="H31" i="5"/>
  <c r="H39" i="5"/>
  <c r="H56" i="5"/>
  <c r="F104" i="5" s="1"/>
  <c r="H76" i="5"/>
  <c r="H80" i="5"/>
  <c r="H98" i="5"/>
  <c r="H102" i="5"/>
  <c r="H37" i="1" l="1"/>
  <c r="H6" i="1"/>
  <c r="H13" i="1"/>
  <c r="H21" i="1"/>
  <c r="H27" i="1"/>
  <c r="H45" i="1"/>
  <c r="H53" i="1"/>
  <c r="H59" i="1"/>
  <c r="H64" i="1"/>
  <c r="H69" i="1"/>
  <c r="F71" i="1" l="1"/>
</calcChain>
</file>

<file path=xl/sharedStrings.xml><?xml version="1.0" encoding="utf-8"?>
<sst xmlns="http://schemas.openxmlformats.org/spreadsheetml/2006/main" count="1043" uniqueCount="455">
  <si>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</si>
  <si>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</si>
  <si>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</si>
  <si>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</si>
  <si>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</si>
  <si>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</si>
  <si>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</si>
  <si>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</si>
  <si>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</si>
  <si>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</si>
  <si>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Munkadarab, vagy térhatású ábra alapján egyszerű geometriájú alkatrészről felvételi vázlatot készít.</t>
  </si>
  <si>
    <t>Ismeri a nézeti- és metszeti ábrázolás szabályait. Ismeri a gyártási technológiáknak megfelelő mérethálózat készítésének szabályait.</t>
  </si>
  <si>
    <t>Törekszik arra, hogy a szabadkézi rajz arányos és áttekinthető legyen.</t>
  </si>
  <si>
    <t>Önállóan szabadkézi felvételi vázlatot készít.</t>
  </si>
  <si>
    <t>Műszaki rajz alapján kiválasztja az egyszerű, fémből készült alkatrészek gyártásához szükséges eszközöket, szerszámokat, kisgépeket. Előkészíti a munkahelyet, és elrendezi a munkavégzéshez szükséges szerszámokat, eszközöket.</t>
  </si>
  <si>
    <t>Vizualizálja a műszaki rajzon szereplő alkatrészt. Ismeri a gyártási műveletekhez használható szerszámokat, készülékeket, kisgépeket, és azok biztonságos használatának szabályait.</t>
  </si>
  <si>
    <t>Szem előtt tartja a gyártás gazdaságosságát. Fontosnak érzi a rendezett munkakörnyezet kialakítását, a fenntarthatóság szempontjainak érvényesülését.</t>
  </si>
  <si>
    <t>A munkafeladathoz önállóan választ szerszámokat, eszközöket.</t>
  </si>
  <si>
    <t>Műszaki rajz alapján előgyártmányt választ, műveleti sorrendtervet készít, majd kézi megmunkálással, és/vagy kisgépekkel egyszerű, fémből készült alkatrészeket gyárt.</t>
  </si>
  <si>
    <t>Ismeri az alkatrészek elkészítéséhez szükséges technológiákat és az anyagok alapvető tulajdonságait.</t>
  </si>
  <si>
    <t>Pontosan betartja a technológiai utasításokat és környezetvédelmi szabályokat. Törekszik a munkavégzésből adódó kockázat minimalizálására. Törekszik a precíz, környezettudatos és gazdaságos munkavégzésre</t>
  </si>
  <si>
    <t>Műszaki táblázat segítségével önállóan kiválasztja a félkészterméket. Szakmai felügyelet mellett meghatározza a gyártási sorrendet. A gyártási műveleteket önállóan végzi.</t>
  </si>
  <si>
    <t>Az elkészült alkatrészek méreteit mérőeszközökkel ellenőrzi.</t>
  </si>
  <si>
    <t>Ismeri az adott alkatrész geometriájának megfelelő, és az adott méret meghatározásához szükséges mérőeszközöket.</t>
  </si>
  <si>
    <t>Elkötelezett a hibás munkadarabok számának csökkentése, illetve a mérőeszközök állagának megőrzése mellett.</t>
  </si>
  <si>
    <t>Eldönti, hogy a gyártott munkadarab megfelel-e a rajzi előírásoknak. Felelősséget vállal az általa gyártott termék minőségéért.</t>
  </si>
  <si>
    <t>Műszaki dokumentáció (összeállítási rajz és darabjegyzék) alapján csavarkötéssel, szegecskötéssel egyszerű alkatrészcsoportokat szerel össze. Villamos kötéseket és lágyforrasztással készült kötést hoz létre.</t>
  </si>
  <si>
    <t>Ismeri a kötés kialakításához szükséges eszközöket, szerszámokat, segédanyagokat.</t>
  </si>
  <si>
    <t>Fontosnak tartja a műszaki dokumentációban szereplő előírások figyelembevételét.</t>
  </si>
  <si>
    <t>Felelősséget vállal a létrehozott kötés minőségéért. Felelősséget vállal a veszélyes hulladékok szakszerű kezeléséért.</t>
  </si>
  <si>
    <t>Villamos kapcsolási rajz alapján egyszerű villamos áramköröket állít össze. Az áramköri elemeket a választott (banándugós, illetve szerelőtáblás) technológia szerint szakszerűen csatlakoztatja.</t>
  </si>
  <si>
    <t>Ismeri a villamos áramkör elemeinek jelképes jelölését.</t>
  </si>
  <si>
    <t>Fontosnak tartja a jelképek ismeretét. Törekszik a pontos és szakszerű munkavégzésre.</t>
  </si>
  <si>
    <t>Önállóan elvégzi a kapcsolás összeállítását. A kapcsolás működőképességét ellenőrzi.</t>
  </si>
  <si>
    <t>Egyszerű villamos áramkörökön elvégzi a feszültség, áramerősség és ellenállás mérését. Egyszerű elektrotechnikai alaptörvényeket méréssel igazol.</t>
  </si>
  <si>
    <t>Ismeri a feszültség, az áramerősség és az ellenállás mérésének módját. Ismeri az adott jellemző méréséhez szükséges műszert. Tisztában van az elektrotechnikai alaptörvényekkel. Ismeri a vonatkozó biztonságtechnikai előírásokat.</t>
  </si>
  <si>
    <t>Elkötelezett a mérés pontos elvégzése mellett.</t>
  </si>
  <si>
    <t>Önállóan kiválasztja a méréshez szükséges műszert és meghatározza a mérési pontokat. Önállóan számítja ki az áramkör jellemzőit.</t>
  </si>
  <si>
    <t>Azonosítja és kezeli a hiba- és túláramvédelmi eszközöket. Felismeri a lehetséges veszélyforrásokat.</t>
  </si>
  <si>
    <t>Ismeri a munkahelyén (gyakorlati helyén) használt hibavédelmi és túláramvédelmi eszközöket és azok jelzéseit.</t>
  </si>
  <si>
    <t>Fontosnak tartja a védelmi eszközök ismeretét és használatát. Törekszik a villamos áram hatásaiból adódó kockázat minimalizálására.</t>
  </si>
  <si>
    <t>A megfelelő szakembert bevonja a hiba megszüntetésébe.</t>
  </si>
  <si>
    <t>Az elvégzett munkát dokumentálja. Szövegszerkesztő, vagy táblázatkezelő programban rögzíti a mérési eredményeket.</t>
  </si>
  <si>
    <t>Ismeri a gyártási és mérési dokumentációk típusait és azok kötelező tartalmát.</t>
  </si>
  <si>
    <t>Elkötelezett a végzett munka pontos dokumentálása iránt.</t>
  </si>
  <si>
    <t>Felelősséget vállal a dokumentumok tartalmáért.</t>
  </si>
  <si>
    <t>A munkavégzés során betartja a munka-, tűz-, baleset- és környezetvédelmi szabályokat.</t>
  </si>
  <si>
    <t>Ismeri a munkavégzéssel kapcsolatos munka-, tűz-, baleset- és környezetvédelmi szabályokat.</t>
  </si>
  <si>
    <t>Elkötelezett a biztonságos, környezettudatos munkavégzés mellett.</t>
  </si>
  <si>
    <t>Felelősséget vállal önmaga és munkatársai biztonságáért. A védőberendezéseket és védőfelszerelést rendeltetésszerűen használja.</t>
  </si>
  <si>
    <t>Gépészeti alapismeretek</t>
  </si>
  <si>
    <t>Műszaki rajz alapjai</t>
  </si>
  <si>
    <t>Anyag- és gyártásismeret</t>
  </si>
  <si>
    <t xml:space="preserve">Munkabiztonság, tűz - és környezetvédelem </t>
  </si>
  <si>
    <t xml:space="preserve">Anyag- és gyártásismeret </t>
  </si>
  <si>
    <t>Fémipari alapmegmunkálások</t>
  </si>
  <si>
    <t>Villamos alapismeretek</t>
  </si>
  <si>
    <t>Villamos áramkör</t>
  </si>
  <si>
    <t>Villamos áramkör ábrázolása</t>
  </si>
  <si>
    <t>Villamos áramkör kialakítása</t>
  </si>
  <si>
    <t>Villamos biztonságtechnika</t>
  </si>
  <si>
    <r>
      <t xml:space="preserve">A tananyagelemek és a deszkriptorok projektszemléletű kapcsolódása:
</t>
    </r>
    <r>
      <rPr>
        <sz val="11"/>
        <color theme="1"/>
        <rFont val="Franklin Gothic Book"/>
        <family val="2"/>
      </rPr>
      <t>A tanulónak be kell tartania a munka-, tűz-, baleset- és környezetvédelmi szabályokat a munkavégzés során, és ismernie kell ezek részleteit. Elkötelezettnek kell lennie a biztonságos és környezettudatos munkavégzés mellett, valamint felelősséget kell vállalnia önmaga és munkatársai biztonságáért. A védőberendezéseket és védőfelszerelést rendeltetésszerűen kell használnia.</t>
    </r>
  </si>
  <si>
    <r>
      <t xml:space="preserve">A tananyagelemek és a deszkriptorok projektszemléletű kapcsolódása:
</t>
    </r>
    <r>
      <rPr>
        <sz val="11"/>
        <color theme="1"/>
        <rFont val="Franklin Gothic Book"/>
        <family val="2"/>
      </rPr>
      <t>A tanulónak dokumentálnia kell az elvégzett munkát, és rögzítenie a mérési eredményeket szövegszerkesztő vagy táblázatkezelő programban. Ismernie kell a gyártási és mérési dokumentációk típusait és azok kötelező tartalmát. Elkötelezettnek kell lennie a munka pontos dokumentálása iránt, és felelősséget kell vállalnia a dokumentumok tartalmáért.</t>
    </r>
  </si>
  <si>
    <t>Villamos áramkörök mérése, dokumentálása</t>
  </si>
  <si>
    <t>Projektmunka</t>
  </si>
  <si>
    <t xml:space="preserve">Projektmunka </t>
  </si>
  <si>
    <t>Az "Okos Otthon Villamos Rendszere" projekt során a tanulók egy alapvető világítási rendszert állítanak össze, amely kapcsolót, izzót és áramforrást tartalmaz. A projekt részeként mérik a feszültséget, áramerősséget és ellenállást, igazolva az elektrotechnikai alaptörvényeket. Telepítenek túláramvédelmi eszközöket, és szimulálnak túláram helyzeteket. Dokumentálják az elvégzett munkát, készítenek mérési jegyzőkönyvet és áramköri rajzot. Végül biztonsági tervet készítenek, amely tartalmazza a munka-, tűz-, baleset- és környezetvédelmi szabályokat.</t>
  </si>
  <si>
    <r>
      <t xml:space="preserve">A tananyagelemek és a deszkriptorok projektszemléletű kapcsolódása:
</t>
    </r>
    <r>
      <rPr>
        <sz val="11"/>
        <color theme="1"/>
        <rFont val="Franklin Gothic Book"/>
        <family val="2"/>
      </rPr>
      <t>Cél, hogy a tanuló képes legyen a munka tárgyával kapcsolatos eszközöket, gépeket, kézi szerszámokat előkészíteni. Ennek érdekében az alábbiakhoz kapcsolódó készségek fejlesztésére kerül sor:
gyártmányelemzés, alapanyagválasztás, segédanyagok választása; a gyártás munkafázisainak és azok sorrendjének meghatározása; megmunkálószerszámok és megmunkálógépek kiválasztása.</t>
    </r>
  </si>
  <si>
    <r>
      <t xml:space="preserve">A tananyagelemek és a deszkriptorok projektszemléletű kapcsolódása:
</t>
    </r>
    <r>
      <rPr>
        <sz val="11"/>
        <color theme="1"/>
        <rFont val="Franklin Gothic Book"/>
        <family val="2"/>
      </rPr>
      <t>Cél, hogy a tanuló képes legyen komplex, több darabból álló alkaterészcsoport összeszerelésére. Képes legyen a munkafolyamat megtervezésére, a szükséges eszközök, szerszámok gépek kiválasztásra. Ennek érdekében az alábbiakhoz kapcsolódó készségek fejlesztésére kerül sor:
egyszerű geometriájú alkatrész elkészítése a tanult darabolási, reszelés, fúrási, menetkészítési módszerek alapján; az elkészült alkatrész méreteinek ellenőrzése, a munkadarab önálló értékelése; szerelési ábra szerint az alkatrészek összeszerelése, összeállítási rajz alapján a villamos alkatrészek elhelyezése; kapcsolási rajz alapján a villamos bekötés elkészítése; adott alkatrészről mérési jegyzőkönyv készítése (szükség esetén mérési utasítás szerint); villamos mérések elvégzése (feszültség, áramerősség, ellenállás).</t>
    </r>
  </si>
  <si>
    <r>
      <t xml:space="preserve">A tananyagelemek és a deszkriptorok projektszemléletű kapcsolódása:
</t>
    </r>
    <r>
      <rPr>
        <sz val="11"/>
        <color theme="1"/>
        <rFont val="Franklin Gothic Book"/>
        <family val="2"/>
      </rPr>
      <t>Cél, hogy a tanuló a végrehajtásra kerülő projektekben a munkavégzése során és a munkadarab elkészültét követően szakszerűen használja a méretek ellenőrzésére szolgáló mérő és ellenőrző eszközöket. Ennek érdekében az alábbiakhoz kapcsolódó készségek fejlesztésére kerül sor:
mérő- és ellenőrző eszközök kiválasztása a mérendő méret függvényében, vagy az előírt mérő- és ellenőrző eszköz használata a mérésekhez; a mechanikus és digitális mérőeszközök használatának alapjai; a külső és belső méretek mérése, ellenőrzése egyszerű mérőeszközzel: tolómérő, talpas tolómérő, mikrométer, furatmikrométer.</t>
    </r>
  </si>
  <si>
    <r>
      <t xml:space="preserve">A tananyagelemek és a deszkriptorok projektszemléletű kapcsolódása:
</t>
    </r>
    <r>
      <rPr>
        <sz val="11"/>
        <color theme="1"/>
        <rFont val="Franklin Gothic Book"/>
        <family val="2"/>
      </rPr>
      <t>Cél, hogy a tanuló Ismerje és alkalmazza a darabolás, a kézi forgácsolás és az egyszerű kisgépes megmunkálás eljárásait. Ennek érdekében az alábbiakhoz kapcsolódó készségek fejlesztésére kerül sor:
az előgyártmányok típusai a gyártási technológiák alapján (hengerlés, húzás, kovácsolás,öntés); az előgyártmányok szabványos szállítási állapotai (alak, méret és hőkezeltség); az ipari anyagok csoportosítása, az ipari anyagok tulajdonságai és felhasználási területei; az alkatrészrajzok és összeállítási rajzok anyagjelölései; az előrajzolás eszközei és módszerei; a darabolás eszközei és technológiái; egyszerű lemezalakítások, kézi forgácsolóeljárások, furatmegmunkálási technológiák elvégzése; egyszerű kötések létrehozása (menetes kötés, szegecskötés, ragasztás, lágyforrasztás), hossz- és szögmérő eszközök alkalmazása.</t>
    </r>
  </si>
  <si>
    <r>
      <t xml:space="preserve">A tananyagelemek és a deszkriptorok projektszemléletű kapcsolódása:
</t>
    </r>
    <r>
      <rPr>
        <sz val="11"/>
        <color theme="1"/>
        <rFont val="Franklin Gothic Book"/>
        <family val="2"/>
      </rPr>
      <t>Cél, hogy a tanuló képes legyen a munka tárgyával kapcsolatos dokumentációkat értelmezni, tudjon kézi vázlatokat és dokumentációkat készíteni. Ennek érdekében az alábbiakhoz kapcsolódó készségek fejlesztésére kerül sor:
műszaki rajzok tartalmi és formai követelményei; rajztechnikai alapszabványok, előírások; műszaki rajzban alkalmazott vonalak fajtái; alkatrészek síkbeli ábrázolásának szabályai; a metszeti ábrázolás célja, a mérethálózat felépítése, a méretmegadás szabályai; felvételi vázlatok készítése; a mérettűrés megadási módjai; a határméretek meghatározása; felületi érdességek, alak- és helyzettűrések megadása; a különféle furatok (sima, süllyesztett, zsákfurat, menetes furat) ábrázolási módjai; felvételi vázlat készítése furatos, menetes alkatrészekről tűrések és felületi érdesség megadásával.</t>
    </r>
  </si>
  <si>
    <r>
      <t xml:space="preserve">A tananyagelemek és a deszkriptorok projektszemléletű kapcsolódása:
</t>
    </r>
    <r>
      <rPr>
        <sz val="11"/>
        <color theme="1"/>
        <rFont val="Franklin Gothic Book"/>
        <family val="2"/>
      </rPr>
      <t>A tanulónak össze kell állítania egyszerű villamos áramköröket a kapcsolási rajz alapján, és szakszerűen csatlakoztatnia az áramköri elemeket a választott technológia szerint. Ismernie kell az áramköri elemek jelképes jelölését, és törekednie kell a pontos, szakszerű munkavégzésre. Önállóan kell elvégeznie a kapcsolás összeállítását, majd ellenőriznie annak működőképességét.</t>
    </r>
  </si>
  <si>
    <r>
      <t xml:space="preserve">A tananyagelemek és a deszkriptorok projektszemléletű kapcsolódása:
</t>
    </r>
    <r>
      <rPr>
        <sz val="11"/>
        <color theme="1"/>
        <rFont val="Franklin Gothic Book"/>
        <family val="2"/>
      </rPr>
      <t>A tanulónak el kell végeznie a feszültség, áramerősség és ellenállás mérését egyszerű villamos áramkörökön, és méréssel igazolnia kell az elektrotechnikai alaptörvényeket. Ismernie kell a mérési módokat és a szükséges műszereket, valamint a vonatkozó biztonságtechnikai előírásokat. Önállóan kell kiválasztania a méréshez szükséges műszert, meghatároznia a mérési pontokat, és kiszámítania az áramkör jellemzőit. Elkötelezettnek kell lennie a pontos mérés elvégzése mellett.</t>
    </r>
  </si>
  <si>
    <r>
      <t xml:space="preserve">A tananyagelemek és a deszkriptorok projektszemléletű kapcsolódása:
</t>
    </r>
    <r>
      <rPr>
        <sz val="11"/>
        <color theme="1"/>
        <rFont val="Franklin Gothic Book"/>
        <family val="2"/>
      </rPr>
      <t>A tanulónak azonosítania és kezelnie kell a hiba- és túláramvédelmi eszközöket, valamint felismernie a lehetséges veszélyforrásokat. Ismernie kell a munkahelyén használt védelmi eszközöket és azok jelzéseit, és fontosnak kell tartania ezek ismeretét és használatát. Törekednie kell a villamos áram hatásaiból adódó kockázat minimalizálására, és szükség esetén bevonnia a megfelelő szakembert a hiba megszüntetésébe.</t>
    </r>
  </si>
  <si>
    <t>"A" Fémipari alapok (1; 2; 3; 4. sor)</t>
  </si>
  <si>
    <t>"B" Villamosipari alapok (6; 7; 8; 9; 10. sor)</t>
  </si>
  <si>
    <t>"C" Fémipari és villamosipari alapok (5. sor)</t>
  </si>
  <si>
    <t>Feladat:Fémből egyszerű geometriájú alkatrész készítése kézi és gépi megmunkálással:
Cél: a tanuló képes legyen a kapott műszaki dokumentáció alapján önállóan feállítani a megfelelő technológiai és gyártási sorrendet, valamint kiválasztani a megmunkáláshoz szükséges szerszámokat, gépeket, segédanyagokat, majd az alkatrészt legyártani.
A munka formája, módszere: A tanuló önállóan, vagy párban szakoktatói felügyelet és instrukciók mellett dolgozik. 
Műveletek: A tanuló a kapott műszaki dokumentációban látható alumíniumlemezből készült négyzet alakú - "Alaplemez" - alkatrész elkészítéséhez kiválasztja, illetve előkészíti a szükséges kéziszerszámokat, jelölő-, mérőeszközöket, alap- és segédanyagokat, gépeket. 
A munka megkezdése előtt megtervezi a technológiai utasítást és a műveleti sorrendet.
A munka során a tanuló műszaki dokumentációt értelmez, előrajzol, alapanygot vág, mér, szükség esetén méreteken kézi szerszámmal korrigál, sorját távoliít el, pontoz, fúr, furatot süllyeszt, méreteket ellenőriz.
A munka, tűz- és balestvedélemi utasításoknak megfelelően elkészíti az alkatrészt.
Fontos, hogy a feladatot a tanuló mindvégig dokumentálja írásban és fényképekkel, a szakmai fejlődését rögzítő tanulói portfólióhoz.</t>
  </si>
  <si>
    <t>Feladat:Mechanikus és villamos alkatrészek előállítása és összeszerelése.
Cél: a tanuló legyen képes  a kapott utasítások alapján önállóan készíteni felvételi alkatrészvázlatot, feállítani a megfelelő technológiai és gyártási sorrendet, valamint kiválasztani a szükséges szerszámokat, gépeket, segédanyagokat, majd az alkatrészeket legyártani és összeszerelni.
I. Gépészeti műveletek:
A munka formája, módszere: A tanuló önállóan, szakoktatói felügyelet és instrukciók mellett dolgozik.
Műveletelemek:
A felvételi vázlat alapján alumínium lemezből készült - "U" alakú alaplemez - alkatrész elkészítéséhez kiválasztja, illetve előkészíti a szükséges kézi szerszámokat, jelölő, mérő eszközöket, alap- és segédanyagokat, gépeket. 
A munka megkezdése előtt megtervezi a technológiai utasítást és a műveleti sorrendet. Előrajzol, alapanygot vág, mér, szükség esetén méreteken kézi szerszámmal korrigál, sorját távoliít el. Pontoz, fúr, furatot süllyeszt, lemezt hajlít, méreteket ellenőriz.
A munka, tűz- és balestvedélemi utasításoknak megfelelően elkészíti az alkatrészt
II. Villamos műveletek:
A munka formája, módszere: A tanuló önállóan dolgozva, szakoktatói felügyelet és instrukciók mellett dolgozik.
Műveletelemek:
A kapcsolási rajz alapján a NYÁK lemezt megtervezi. 
A legyártott NYÁK-ra az alkatrészeket beülteti, forrasztja, az áramkört megvalósítja, 
méréseket végez, 
az eredményeket dokumentálja. 
III. Összeszerelés: Az elkészült alkatrészeket a kapott távtartók és kötőelemekkel összeépíti.
Fontos, hogy a feladatot a tanuló mindvégig dokumentálja írásban és fényképekkel, a szakmai fejlődését rögzítő tanulói portfólióhoz.</t>
  </si>
  <si>
    <r>
      <t xml:space="preserve">időkeret: </t>
    </r>
    <r>
      <rPr>
        <sz val="11"/>
        <color theme="1"/>
        <rFont val="Franklin Gothic Book"/>
        <family val="2"/>
        <charset val="238"/>
      </rPr>
      <t>6 óra</t>
    </r>
  </si>
  <si>
    <r>
      <t>Kapcsolódó tananyagegységek:</t>
    </r>
    <r>
      <rPr>
        <sz val="11"/>
        <color theme="1"/>
        <rFont val="Franklin Gothic Book"/>
        <family val="2"/>
        <charset val="238"/>
      </rPr>
      <t xml:space="preserve">
"A"</t>
    </r>
  </si>
  <si>
    <r>
      <t xml:space="preserve">Kapcsolódó tananyagegységek: 
</t>
    </r>
    <r>
      <rPr>
        <sz val="11"/>
        <color theme="1"/>
        <rFont val="Franklin Gothic Book"/>
        <family val="2"/>
        <charset val="238"/>
      </rPr>
      <t>"B", "C"</t>
    </r>
  </si>
  <si>
    <r>
      <t>időkeret:</t>
    </r>
    <r>
      <rPr>
        <sz val="11"/>
        <color theme="1"/>
        <rFont val="Franklin Gothic Book"/>
        <family val="2"/>
        <charset val="238"/>
      </rPr>
      <t xml:space="preserve"> 8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</si>
  <si>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</si>
  <si>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"A"; "B"; "C"</t>
    </r>
  </si>
  <si>
    <t>Ágazati alapoktatás összes óraszáma:</t>
  </si>
  <si>
    <t>Szakirányú oktatás összes óraszáma:</t>
  </si>
  <si>
    <t>Többfázisú hálózatok, villamos gépek</t>
  </si>
  <si>
    <t>Indukciós jelenségek</t>
  </si>
  <si>
    <t>Villamos és mágneses tér</t>
  </si>
  <si>
    <t>Elektrotechnika</t>
  </si>
  <si>
    <t>Korrózió elleni védelem</t>
  </si>
  <si>
    <t>Forgácsolás</t>
  </si>
  <si>
    <t>Fémek képlékeny alakítása</t>
  </si>
  <si>
    <t>Öntéstechnológia</t>
  </si>
  <si>
    <t>Anyagvizsgálatok</t>
  </si>
  <si>
    <t>Vasötvözetek hőkezelése</t>
  </si>
  <si>
    <t>Technológia</t>
  </si>
  <si>
    <t>Szilárdságtan</t>
  </si>
  <si>
    <t>Dinamika</t>
  </si>
  <si>
    <t>Statika</t>
  </si>
  <si>
    <t>Karbantartási ismeretek</t>
  </si>
  <si>
    <t>Gépjárműgyártás</t>
  </si>
  <si>
    <t>Gépkocsivizsgálati műveletek</t>
  </si>
  <si>
    <t>Gépjármű-karbantartás</t>
  </si>
  <si>
    <t>Ápolási- és szervizműveletek</t>
  </si>
  <si>
    <t>Gépjármű-adatbázisok</t>
  </si>
  <si>
    <t>Minőségbiztosítási alapismeretek</t>
  </si>
  <si>
    <t>Vezetőtámogató rendszerek</t>
  </si>
  <si>
    <t>Multimédiás buszrendszerek</t>
  </si>
  <si>
    <t>CAN-busz-hálózatok</t>
  </si>
  <si>
    <t>A digitális adatátvitel alapjai</t>
  </si>
  <si>
    <t>Gépjármű-informatikai rendszerek</t>
  </si>
  <si>
    <t>Motor- és egyéb irányító rendszerek</t>
  </si>
  <si>
    <t>Gépjármű-villamosság és -elektronika</t>
  </si>
  <si>
    <t>Világító- és jelzőberendezések</t>
  </si>
  <si>
    <t>Gyújtóberendezések, indítássegélyek</t>
  </si>
  <si>
    <t>Indítómotorok</t>
  </si>
  <si>
    <t>Váltakozó áramú generátorok</t>
  </si>
  <si>
    <t>A gépjármű villamos hálózata</t>
  </si>
  <si>
    <t>Fékek, kerekek és gumiabroncsok</t>
  </si>
  <si>
    <t>Kormányzás</t>
  </si>
  <si>
    <t>Rugózás és kerékfelfüggesztés</t>
  </si>
  <si>
    <t>Nyomatékváltó</t>
  </si>
  <si>
    <t>Tengelykapcsoló</t>
  </si>
  <si>
    <t>Dízelmotorok szerkezete és működése</t>
  </si>
  <si>
    <t>Benzinmotorok szerkezete és működése</t>
  </si>
  <si>
    <t>Gépjármű-szerkezettan</t>
  </si>
  <si>
    <t>Fényvetők diagnosztikája</t>
  </si>
  <si>
    <t>Futómű diagnosztikája</t>
  </si>
  <si>
    <t>Lengéscsillapítók diagnosztikája</t>
  </si>
  <si>
    <t>Fékberendezések diagnosztikája</t>
  </si>
  <si>
    <t>Gépjármű-diagnosztika</t>
  </si>
  <si>
    <t>Elektromos hajtású járművek</t>
  </si>
  <si>
    <t>Alternatív gépjárműhajtások</t>
  </si>
  <si>
    <t>Hibrid járművek villamos rendszerei</t>
  </si>
  <si>
    <t>Irányított rendszerek diagnosztikája</t>
  </si>
  <si>
    <t>Egyenáramú hálózatok, energiaforrások</t>
  </si>
  <si>
    <t>Impulzustechnikai és digitális áramkörök</t>
  </si>
  <si>
    <t>Váltakozó áramú hálózatok</t>
  </si>
  <si>
    <t>CAN-busz rendszerek diagnosztikája</t>
  </si>
  <si>
    <t>Gyújtásvizsgálat</t>
  </si>
  <si>
    <t>Belsőégésű motorok diagnosztikája</t>
  </si>
  <si>
    <t>Szakmai számítások</t>
  </si>
  <si>
    <t>Kényszerhajtások</t>
  </si>
  <si>
    <t>Fékek</t>
  </si>
  <si>
    <t>Tengelykapcsolók</t>
  </si>
  <si>
    <t>Tengelyek és csapágyazásuk</t>
  </si>
  <si>
    <t>Ék- és reteszkötések</t>
  </si>
  <si>
    <t>Nem oldható kötések</t>
  </si>
  <si>
    <t>Oldható kötések</t>
  </si>
  <si>
    <t>Alternatív tüzelőanyagok és jellemzőik</t>
  </si>
  <si>
    <t>Gyártási ismeretek</t>
  </si>
  <si>
    <t>A villamos áram hatásai</t>
  </si>
  <si>
    <r>
      <t xml:space="preserve">Kapcsolódó tananyagegységek:
</t>
    </r>
    <r>
      <rPr>
        <sz val="11"/>
        <color theme="1"/>
        <rFont val="Franklin Gothic Book"/>
        <family val="2"/>
        <charset val="238"/>
      </rPr>
      <t xml:space="preserve">"B" </t>
    </r>
  </si>
  <si>
    <r>
      <t>időkeret:</t>
    </r>
    <r>
      <rPr>
        <sz val="11"/>
        <color theme="1"/>
        <rFont val="Franklin Gothic Book"/>
        <family val="2"/>
        <charset val="238"/>
      </rPr>
      <t xml:space="preserve"> 10 óra</t>
    </r>
  </si>
  <si>
    <r>
      <t xml:space="preserve">„Nyomon követhető minőség”
</t>
    </r>
    <r>
      <rPr>
        <sz val="11"/>
        <color theme="1"/>
        <rFont val="Franklin Gothic Book"/>
        <family val="2"/>
        <charset val="238"/>
      </rPr>
      <t>A tanulók egy gyártási egység (pl. futómű vagy fékrendszer) szerelésének minőségellenőrzési és dokumentálási folyamatait végzik el. A projektek során elsajátítják a gyártási naplózás, a jegyzőkönyvvezetés és a hibadokumentálás alapjait. A tanulók valódi minőségbiztosítási eljárásokat modelleznek – gyártásközi ellenőrzést, utólagos vizsgálatot, mérési jegyzőkönyv kitöltését és szabvány szerinti minősítést. Cél, hogy képesek legyenek a gyártási folyamat követésére, a hibák azonosítására, dokumentálására és megelőzésére.</t>
    </r>
  </si>
  <si>
    <r>
      <t xml:space="preserve">Kapcsolódó tananyagegységek:
</t>
    </r>
    <r>
      <rPr>
        <sz val="11"/>
        <color theme="1"/>
        <rFont val="Franklin Gothic Book"/>
        <family val="2"/>
        <charset val="238"/>
      </rPr>
      <t xml:space="preserve">"A" </t>
    </r>
  </si>
  <si>
    <r>
      <t xml:space="preserve">„Szereld össze, működjön!”
</t>
    </r>
    <r>
      <rPr>
        <sz val="11"/>
        <color theme="1"/>
        <rFont val="Franklin Gothic Book"/>
        <family val="2"/>
        <charset val="238"/>
      </rPr>
      <t>A tanulók gépjármű fődarabjainak (pl.: belsőégésű motor) összeépítésén és tesztelésén keresztül sajátítják el a gyártási és szerelési alapfolyamatokat. A projektek során gyári dokumentáció alapján végzik el az alkatrészek azonosítását, az eszközök és szerszámok kiválasztását, majd a szerelést, beállítást és funkcióellenőrzést. A projektek célja, hogy a tanulók képesek legyenek a műszaki dokumentáció értelmezésére, a munkafolyamatok megtervezésére, a megfelelő szerelési technológiák alkalmazására és az összeállított egységek működésének ellenőrzésére.</t>
    </r>
  </si>
  <si>
    <r>
      <t xml:space="preserve">A tananyagelemek és a deszkriptorok projektszemléletű kapcsolódása:
</t>
    </r>
    <r>
      <rPr>
        <sz val="11"/>
        <color theme="1"/>
        <rFont val="Franklin Gothic Book"/>
        <family val="2"/>
        <charset val="238"/>
      </rPr>
      <t>A tanulók gyártási környezetet modellező projektek keretében biztonsági, munkavédelmi, tűzvédelmi és környezetvédelmi szabályokat alkalmaznak. A projektek során azonosítják a veszélyforrásokat, védelmi intézkedéseket terveznek, és oktatási anyagot állítanak össze egy fiktív új dolgozó számára. A gyakorlatban végrehajtanak munkafolyamatokat (pl. alkatrész-szerelés), amelyek során a szabályok betartását és a környezettudatos munkavégzést is értékelik. A cél, hogy a tanulók alkalmazzák a biztonságos, felelős és fenntartható munkavégzés alapelveit a járműgyártási folyamatok során.</t>
    </r>
  </si>
  <si>
    <t>Betartja a védelmi szabályokban szereplő előírásokat, utasításokat.</t>
  </si>
  <si>
    <t>Elkötelezett a környezettudatos, biztonságos fenntarthatóság által megújuló munkavégzés mellett.</t>
  </si>
  <si>
    <t>Ismeri a munka, tűz, és környezetvédelmi szabályokat és a szabályokhoz tartozó előírásokat.</t>
  </si>
  <si>
    <t>Gyártási folyamatokra vonatkozó biztonsági, munka, tűz és környezetvédelmi szabályokat betart.</t>
  </si>
  <si>
    <t>"B" 
Dokumentáció és minőség-ellenőrzés
(5.; 6.; 8. sor)</t>
  </si>
  <si>
    <r>
      <t>A tananyagelemek és a deszkriptorok projektszemléletű kapcsolódása:</t>
    </r>
    <r>
      <rPr>
        <sz val="11"/>
        <color theme="1"/>
        <rFont val="Franklin Gothic Book"/>
        <family val="2"/>
        <charset val="238"/>
      </rPr>
      <t xml:space="preserve">
A tanulók egy új jármű beüzemelését végzik el, amely során elvégzik a szükséges vezérlőegységek programozását és beállítását. A projektek során megvizsgálják a jármű beüzemelhetőségét, alkalmazzák a diagnosztikai eszközöket, betartják a gyártói elvárásokat és a biztonsági szabályokat. A cél, hogy a tanulók önállóan képesek legyenek a jármű üzembe helyezésére, és biztonságosan, hatékonyan végrehajtsák a szükséges szoftveres beavatkozásokat.</t>
    </r>
  </si>
  <si>
    <t>LIN- és más buszrendszerek</t>
  </si>
  <si>
    <t xml:space="preserve">A digitális adatátvitel alapjai </t>
  </si>
  <si>
    <t>CAN
-busz rendszerek diagnosztikája</t>
  </si>
  <si>
    <t xml:space="preserve">Áramellátó és indítórendszerek diagnosztikája </t>
  </si>
  <si>
    <t>Megállapítja a jármű beüzemelhetőségét. Figyelmesen ellenőrzi, hogy a megfelelő vezérlőegység program kerül telepítésre.</t>
  </si>
  <si>
    <t>Törekszik a lehető leggyorsabb és legbiztonságosabb beüzemelésre.</t>
  </si>
  <si>
    <t>Ismeri a járművek üzembe helyezésének folyamatait és a beüzemelés minőségi elvárásait. Kezelni tudja a beüzemeléshez szükséges programozási eszközöket, berendezéseket.</t>
  </si>
  <si>
    <t>Beüzemeli és beállítja a járművet. Vezérlőegységeit felprogramozza.</t>
  </si>
  <si>
    <t>"A" 
Gyártási és szerelési tevékenységek
(1.; 2.; 3.; 4; 7. sor)</t>
  </si>
  <si>
    <r>
      <t>A tananyagelemek és a deszkriptorok projektszemléletű kapcsolódása:</t>
    </r>
    <r>
      <rPr>
        <sz val="11"/>
        <color theme="1"/>
        <rFont val="Franklin Gothic Book"/>
        <family val="2"/>
        <charset val="238"/>
      </rPr>
      <t xml:space="preserve">
A tanulók egy valós vagy szimulált gyártási projekt keretében dokumentációt készítenek a kivitelezett szerelési, beállítási és ellenőrzési műveletekről. A gyártás során felmerülő eseményeket, mérési eredményeket, beállítási értékeket, hibákat és azok elhárítását strukturált formában rögzítik. A cél, hogy a tanulók elsajátítsák a pontos és naprakész dokumentálás szerepét a járműgyártásban és szervizmunkákban, valamint képesek legyenek az előírt formátumú műszaki dokumentációk önálló és szakszerű vezetésére.</t>
    </r>
  </si>
  <si>
    <t>Önállóan eldönti, hogy a vizsgált termék megfelelő vagy selejt, esetleg utómunkával javítható.</t>
  </si>
  <si>
    <t>A gyári szempontok betartása mellett a saját minőségi szempontjait is figyelembe veszi. Törekszik a lehető legjobb minőség elérésére.</t>
  </si>
  <si>
    <t>Tisztában van a munkahelyén előállított termék minőségi elvárásaival. Annak elérésében és ellenőrzésében részt vesz. Vevői szemmel is megvizsgálja és minősíti a termék minőségét.</t>
  </si>
  <si>
    <t>Minőségbiztosítási, minőségirányítási és minőségellenőrzési munkát végez.</t>
  </si>
  <si>
    <r>
      <t>A tananyagelemek és a deszkriptorok projektszemléletű kapcsolódása:</t>
    </r>
    <r>
      <rPr>
        <sz val="11"/>
        <color theme="1"/>
        <rFont val="Franklin Gothic Book"/>
        <family val="2"/>
        <charset val="238"/>
      </rPr>
      <t xml:space="preserve">
A tanulók egy jármű üzembe helyezési folyamatában vesznek részt, ahol szimulált vizsgálatok során hibákat kell észlelniük és szakszerűen elhárítaniuk a gyártói utasítások és diagnosztikai eszközök alapján. A hibák javítása után önállóan elvégzik a szükséges visszaellenőrzést, és a minőségi követelmények figyelembevételével döntenek a jármű további sorsáról. A cél, hogy a tanulók komplex rendszerek működését átlássák, és képesek legyenek pontos, minőségorientált hibaelhárításra.</t>
    </r>
  </si>
  <si>
    <t>Motorirányító rendszerek</t>
  </si>
  <si>
    <t>Gépjármű indítóakkumulátorok</t>
  </si>
  <si>
    <t>Kerekek és gumiabroncsok</t>
  </si>
  <si>
    <t xml:space="preserve">Rugózás és kerékfelfüggesztés </t>
  </si>
  <si>
    <t>Közlőművek, tengelyek, differenciálmű</t>
  </si>
  <si>
    <t>Végrehajtja a hibák javítását az előírt gyártói utasítások, diagnosztikai rendszerek utasítása alapján. Javítás után visszaellenőrzést önállóan végez.</t>
  </si>
  <si>
    <t>Minőségorientált ellenőrzési és javítási hozzáállást tanúsít.</t>
  </si>
  <si>
    <t>Ismeri az egész jármű felépítését, összetett járműrendszerek működését és azokon talált hibák javításának folyamatait.</t>
  </si>
  <si>
    <t xml:space="preserve">A járműveken vizsgálat vagy üzembehelyezés közben észlelt hibákat elhárítja. </t>
  </si>
  <si>
    <r>
      <t xml:space="preserve">A tananyagelemek és a deszkriptorok projektszemléletű kapcsolódása:
</t>
    </r>
    <r>
      <rPr>
        <sz val="11"/>
        <rFont val="Franklin Gothic Book"/>
        <family val="2"/>
        <charset val="238"/>
      </rPr>
      <t>A tanulók egy szerelési munkautasítás alapján hajtanak végre egy meghatározott szerelési műveletet (pl. fékrendszer vagy kerékfelfüggesztés részegységeinek összeszerelése). A projektek célja, hogy a tanulók gyakorolják a munkautasítás értelmezését, betartását, és megtapasztalják, hogyan kell precízen, sorrendben és dokumentáltan elvégezni egy gyártási feladatot. Külön figyelmet kap a részfolyamatok sorrendje, a biztonsági előírások, valamint az önellenőrzés szerepe.</t>
    </r>
  </si>
  <si>
    <t>Hibrid hajtású járművek (HV, PHV)</t>
  </si>
  <si>
    <t>Betartja a munkautasításban szereplő munkafolyamatokat.</t>
  </si>
  <si>
    <t>Figyelmesen értelmezi a kézbe vett iratokat, dokumentumokat. Az abban leírtakat a legjobb tudása szerint betartja.</t>
  </si>
  <si>
    <t>Értelmezni tudja a munkautasítást, ami alapján megfelelően elvégzi az abban leírt munkafolyamatot.</t>
  </si>
  <si>
    <t>Munkautasítás alapján szerel.</t>
  </si>
  <si>
    <r>
      <t xml:space="preserve">A tananyagelemek és a deszkriptorok projektszemléletű kapcsolódása:
</t>
    </r>
    <r>
      <rPr>
        <sz val="11"/>
        <color theme="1"/>
        <rFont val="Franklin Gothic Book"/>
        <family val="2"/>
        <charset val="238"/>
      </rPr>
      <t>A tanulók egy részfolyamat (pl. motorösszeépítés vagy futóműegység szerelés) gyártási dokumentációját kapják meg. A projektek során a dokumentumok (műveleti utasítások, gyártási rajzok, műszaki paraméterek) alapján előkészítik a munkafolyamatot, beazonosítják a szükséges műveleteket, és ezeket lépésről lépésre végrehajtják. A cél az, hogy a tanulók rutint szerezzenek a gyártási dokumentációk gyakorlati alkalmazásában, és megértsék azok szerepét a minőségbiztosított szerelési tevékenységekben.</t>
    </r>
  </si>
  <si>
    <t>Önállóan tölti, kezeli és archiválja a dokumentumokat.</t>
  </si>
  <si>
    <t>Kötelességtudóan kezeli a munkahelyi adatok dokumentálását és azok archiválását. Törekszik a pontos értelmezhető kitöltésre.</t>
  </si>
  <si>
    <t>Ismeri a munkahelyén lévő, dokumentumkezelési szabályokat, folyamatokat és eszközöket.</t>
  </si>
  <si>
    <t xml:space="preserve">A javításhoz, szerelési folyamathoz szükséges előírt/kötelező dokumentumokat kitölti, kezeli, tárolja, archiválja. </t>
  </si>
  <si>
    <r>
      <t>A tananyagelemek és a deszkriptorok projektszemléletű kapcsolódása:</t>
    </r>
    <r>
      <rPr>
        <sz val="11"/>
        <color theme="1"/>
        <rFont val="Franklin Gothic Book"/>
        <family val="2"/>
        <charset val="238"/>
      </rPr>
      <t xml:space="preserve">
A tanulók összeszerelt rendszerek (pl. kormánymű vagy fékegység) beállítását és ellenőrzését végzik el a gyártó által előírt dokumentációk alapján. A projektek során a tanulók elvégzik a beállítási paraméterek értelmezését, alkalmazzák a műszaki rajzokat, technológiai utasításokat, majd végrehajtják a beüzemelést és az elsődleges funkcióellenőrzést. A cél, hogy képesek legyenek a dokumentáció önálló használatára, a folyamat pontos követésére és a szerelési feladatok elvégzésére a gyakorlatban is. </t>
    </r>
  </si>
  <si>
    <t>Betartja a járművek gyári előírásainak való megfelelését. Napra készen, elektromos rendszer segítségével követi az aktuális előírásokat.</t>
  </si>
  <si>
    <t>Lelkiismeretesen figyelembe veszi az előírásoknak való megfelelést, törekszik legmagasabb vevői elégedettség elérésére, egy környezettudatos, fenntartható gyártási folyamat közben.</t>
  </si>
  <si>
    <t>Tudja, hogy milyen gyári előírásoknak kell megfelelnie a járműnek, hogy az forgalomba hozható legyen.</t>
  </si>
  <si>
    <t>A járművekre vonatkozó gyártói előírásoknak megfelelően szerelési tevékenységet végez.</t>
  </si>
  <si>
    <r>
      <t>A tananyagelemek és a deszkriptorok projektszemléletű kapcsolódása:</t>
    </r>
    <r>
      <rPr>
        <sz val="11"/>
        <color theme="1"/>
        <rFont val="Franklin Gothic Book"/>
        <family val="2"/>
        <charset val="238"/>
      </rPr>
      <t xml:space="preserve">
A tanulók egy adott járműegység (pl. első futómű) szerelését készítik elő. A projektek során technológiai utasításokat és munkavédelmi előírásokat keresnek ki, majd az adott feladathoz kiválasztják a szükséges anyagokat, eszközöket és segédeszközöket. A cél, hogy a tanulók önállóan tudjanak felkészülni egy szerelési feladatra, és tudatosan alkalmazzák a biztonságos és előírások szerinti munkavégzés alapelveit.</t>
    </r>
  </si>
  <si>
    <t>Műszaki ismeretek</t>
  </si>
  <si>
    <t>Felelősséggel tartozik a termelés zökkenőmentes működéséért.</t>
  </si>
  <si>
    <t>Nagy odafigyeléssel, segítőkészen áll a termeléshez.</t>
  </si>
  <si>
    <t>Ismeri a termelési folyamatokat, a termék összeépítésének a menetét, és közre tud működni a termelés alatt előforduló problémák kiküszöbölésében.</t>
  </si>
  <si>
    <t>Szakirányú munkavégzéssel támogatja a járműgyári termelést (állandó vagy reakció alapú támogatással).</t>
  </si>
  <si>
    <r>
      <t xml:space="preserve">Kapcsolódó tananyagegységek:
</t>
    </r>
    <r>
      <rPr>
        <sz val="11"/>
        <color theme="1"/>
        <rFont val="Franklin Gothic Book"/>
        <family val="2"/>
        <charset val="238"/>
      </rPr>
      <t>"C" 
Speciális beavatkozások és műszaki megfelelés
9; 10; 11</t>
    </r>
  </si>
  <si>
    <r>
      <t xml:space="preserve">időkeret: 
</t>
    </r>
    <r>
      <rPr>
        <sz val="11"/>
        <color theme="1"/>
        <rFont val="Franklin Gothic Book"/>
        <family val="2"/>
        <charset val="238"/>
      </rPr>
      <t>16 óra</t>
    </r>
  </si>
  <si>
    <t>„Javításra kész!” 
A tanulók egy-egy kopott vagy sérült alkatrészt (pl. lánckerék, fékbetét, kormánycsapágy, világítótest, hátsó doboz) cserélnek egy motorkerékpáron. A feladat során azonosítják a hibás elemet, kiválasztják a javításhoz szükséges technológiát, anyagokat, eszközöket, majd szakszerűen végrehajtják a szerelést, a beállításokat és az ellenőrzést is. Emellett figyelnek a felszerelés esztétikájára, funkcionalitására.
A projektek célja, hogy a tanulók önállóan legyenek képesek a javítás előkészítésére, az optimális javítástechnológia kiválasztására, a megfelelő anyagok, alkatrészek és eszközök beszerzésére, és precízen hajtsák végre a beavatkozásokat. Emellett tapasztalatot szereznek a biztonságos, gyártói előírásoknak megfelelő beépítésről és ellenőrzésről.</t>
  </si>
  <si>
    <r>
      <t xml:space="preserve">Kapcsolódó tananyagegységek:
</t>
    </r>
    <r>
      <rPr>
        <sz val="11"/>
        <color theme="1"/>
        <rFont val="Franklin Gothic Book"/>
        <family val="2"/>
        <charset val="238"/>
      </rPr>
      <t>"B" 
Kommunikáció és döntéstámogatás
2; 6</t>
    </r>
  </si>
  <si>
    <r>
      <t xml:space="preserve">időkeret: 
</t>
    </r>
    <r>
      <rPr>
        <sz val="11"/>
        <color theme="1"/>
        <rFont val="Franklin Gothic Book"/>
        <family val="2"/>
        <charset val="238"/>
      </rPr>
      <t>8 óra</t>
    </r>
  </si>
  <si>
    <t>„Megértetni – Meggyőzni”
A tanulók egy-egy valós vagy oktató által előkészített javítási helyzetet dolgoznak fel. Az ügyfél általános hibabejelentéssel érkezik (pl. „gyenge a fék”, „sokat fogyaszt”, „csörög valami”), a tanulók diagnosztikai munkát végeznek, majd döntést hoznak a javítás módjáról. Ezután szóban és írásban elmagyarázzák az ügyfélnek a javítás szükségességét, alternatívákat, költségvonzatot adnak meg és elmondják a javítás előnyeit.
A projektek során a tanulók fejlesztik szakmai kommunikációs készségeiket, képesek lesznek döntéseiket indokolni, és közérthetően, udvariasan közvetíteni az ügyfelek felé. Emellett gyakorolják a döntéshozatal szempontjait (műszaki hatékonyság, ár-érték arány, környezeti hatás).</t>
  </si>
  <si>
    <r>
      <t xml:space="preserve">Kapcsolódó tananyagegységek:
</t>
    </r>
    <r>
      <rPr>
        <sz val="11"/>
        <color theme="1"/>
        <rFont val="Franklin Gothic Book"/>
        <family val="2"/>
        <charset val="238"/>
      </rPr>
      <t>"A"
Hibaészlelés és diagnosztika
1; 12</t>
    </r>
  </si>
  <si>
    <t>„Mi a baj a géppel?” 
Egy motorkerékpár vagy quad hibás működéséről érkezik visszajelzés a szervizbe. A jármű az ügyfél szerint „nem húz rendesen”, vagy „néha leáll” vagy „világít a hibalámpa”. Az oktató biztosítja a hibajelenséget (valósan vagy szimuláltan). A tanulók feladata a jármű állapotának feltárása, hibakódok olvasása, próbautas megfigyelések, a hibák értelmezése, majd a megfelelő javítási irány meghatározása.
A tanulók megtanulják a hibák észlelését több forrásból (ügyféljelzés, próbautas észlelés, diagnosztikai kód), fejlesztik rendszerismeretüket, és képesek lesznek önállóan dönteni arról, hogy hol kezdjék meg a szükséges javítást. Gyakorolják a diagnosztikai eszközök helyes alkalmazását, és elsajátítják a hibakódok értelmezésének és törlésének folyamatát.</t>
  </si>
  <si>
    <r>
      <t>A tananyagelemek és a deszkriptorok projektszemléletű kapcsolódása:</t>
    </r>
    <r>
      <rPr>
        <sz val="11"/>
        <color theme="1"/>
        <rFont val="Franklin Gothic Book"/>
        <family val="2"/>
        <charset val="238"/>
      </rPr>
      <t xml:space="preserve">
A tanulók olyan projektekben vesznek részt, amelyek során egy hibát jelző motorkerékpár fedélzeti diagnosztikai rendszerét kell kiértékelniük. Egy-egy projekt kezdetén egy gyári vagy az oktató által generált hibajelenséggel érkezik a jármű. A tanulók OBD- vagy gyártóspecifikus diagnosztikai eszközzel csatlakoznak a rendszerhez, kiolvassák a hibakódokat, értelmezik azok tartalmát, majd a diagnózis alapján szakszerűen elvégzik a szükséges javítást. Ezt követően törlik a hibakódokat, és újraindítás után ellenőrzik a rendszer működését. A projektek célja, hogy a tanulók biztos kézzel tudják használni a diagnosztikai eszközöket, értelmezzék a rendszer visszajelzéseit, és a hibaelhárítás folyamatát strukturáltan, visszaellenőrzéssel zárják le.</t>
    </r>
  </si>
  <si>
    <t>Fékrendszerek diagnosztikája</t>
  </si>
  <si>
    <t>Töltésrendszerek és indítórendszer diagnosztikája</t>
  </si>
  <si>
    <t>Elektronikus rendszerek diagnosztikája</t>
  </si>
  <si>
    <t>Tüzelőanyag-ellátó- és gyújtásrendszerek
diagnosztikája</t>
  </si>
  <si>
    <t>Motorkerékpár diagnosztika</t>
  </si>
  <si>
    <t>Elvégzi a méréseket elemzéseket.</t>
  </si>
  <si>
    <t>Motivált a próba és műszeres ellenőrzés precíz elvégzéséért.</t>
  </si>
  <si>
    <t>Megfelelő szinten ismeri a jármű felépítését és hibátlan működését.</t>
  </si>
  <si>
    <t>Motorkerékpár fedélzeti diagnosztikát értelmez, elemez, eredményt értékel.</t>
  </si>
  <si>
    <t>"A" Hibaészlelés és diagnosztika (1; 12. sor)</t>
  </si>
  <si>
    <r>
      <t>A tananyagelemek és a deszkriptorok projektszemléletű kapcsolódása:</t>
    </r>
    <r>
      <rPr>
        <sz val="11"/>
        <color theme="1"/>
        <rFont val="Franklin Gothic Book"/>
        <family val="2"/>
        <charset val="238"/>
      </rPr>
      <t xml:space="preserve">
A tanulók olyan projektekben vesznek részt, ahol egy motorkerékpárt az ügyfél kérésére extra tartozékokkal kell felszerelniük. A projekt során a tanulók kiválasztanak egy vagy több kiegészítőt (pl. túradoboz, kiegészítő világítás, komfortszélvédő), ellenőrzik annak beépíthetőségét a jármű típusához, és az adott tartozék gyártói utasításait követve elvégzik a felszerelést. A munkát követően beállításokat és működésellenőrzéseket is végeznek. A projektek célja, hogy a tanulók elsajátítsák a kiegészítő alkatrészek szakszerű és biztonságos beépítésének módját, figyelembe véve a vonatkozó jogszabályokat, járműtipikus sajátosságokat és az ügyféligényeket.</t>
    </r>
  </si>
  <si>
    <t>A motorkerékpár villamos hálózata</t>
  </si>
  <si>
    <t>Motorkerékpár-villamosság és -elektronika</t>
  </si>
  <si>
    <t>Elvégzi a kényelmi és extra tartozékok szabályszerű szerelési folyamatait.</t>
  </si>
  <si>
    <t>Szem előtt tartja a felszerelt eszközök biztonságos használatát, munkáját nagyfokú odafigyeléssel végzi.</t>
  </si>
  <si>
    <t>Ismeri az utólagosan felszerelt eszközökre vonatkozó műszaki és hatósági szabályokat.</t>
  </si>
  <si>
    <t>Felszereli és beállítja a motorkerékpár utólagos kényelmi és extra berendezéseit.</t>
  </si>
  <si>
    <t>"C" Speciális beavatkozások és műszaki megfelelés (9; 10; 11. sor)</t>
  </si>
  <si>
    <r>
      <t>A tananyagelemek és a deszkriptorok projektszemléletű kapcsolódása:</t>
    </r>
    <r>
      <rPr>
        <sz val="11"/>
        <color theme="1"/>
        <rFont val="Franklin Gothic Book"/>
        <family val="2"/>
        <charset val="238"/>
      </rPr>
      <t xml:space="preserve">
A tanulók olyan projektekben dolgoznak, ahol egy motorkerékpárt hatósági műszaki vizsgára kell felkészíteniük. Egy-egy projekt keretében elvégzik az előírt vizsgálatokat – világítás, fékrendszer, futómű, gumiabroncsok, irányjelzők, zaj- és környezetvédelmi megfelelőség –, és ellenőrző listát vezetnek az eredményekről. A tanulók összevetik a mért jellemzőket a jogszabályi előírásokkal, és döntést hoznak arról, hogy a jármű alkalmas-e vizsgára. A projektek célja, hogy a tanulók megismerjék a hatósági vizsgálatok szerkezetét és tartalmát, fejlesszék dokumentációs készségüket, és képesek legyenek a vizsgára való felkészítés lépéseit önállóan, szabályozott környezetben végrehajtani.</t>
    </r>
  </si>
  <si>
    <t>Motorkerékpár-vizsgálati műveletek</t>
  </si>
  <si>
    <t>Motorkerékpár karbantartása</t>
  </si>
  <si>
    <t>Betartja a közlekedésbiztonsággal kapcsolatos előírásokat.</t>
  </si>
  <si>
    <t>Közlekedésbiztonságot szem előtt tartva végzi munkáját.</t>
  </si>
  <si>
    <t>Ismeri a hatósági vizsgálatok eljárásait.</t>
  </si>
  <si>
    <t>A hatósági vizsgálatokkal kapcsolatos ismeretek/ szabályok alapján tevékenységet végez.</t>
  </si>
  <si>
    <r>
      <t>A tananyagelemek és a deszkriptorok projektszemléletű kapcsolódása:</t>
    </r>
    <r>
      <rPr>
        <sz val="11"/>
        <color theme="1"/>
        <rFont val="Franklin Gothic Book"/>
        <family val="2"/>
        <charset val="238"/>
      </rPr>
      <t xml:space="preserve">
A tanulók olyan projektekben vesznek részt, amelyek során egy motorkerékpár fedélzeti rendszerének kódolt egységeit (pl. indításgátló, ECU, kulcsazonosító rendszer) kell kezelniük.Egy projekt kiindulópontja lehet például egy nem induló jármű, ahol a diagnosztikai vizsgálat a vezérlőegység vagy a kulcs kommunikációs hibáját mutatja. A tanulók feltárják a hibát, elvégzik a szükséges újrakódolást, vagy kulcspárosítást a gyártói diagnosztikai eszköz segítségével. A projektek célja, hogy a tanulók magabiztosan tudják azonosítani és kezelni a kódolt fedélzeti egységek működésével kapcsolatos problémákat, és képesek legyenek szakszerű szoftveres beavatkozásra.</t>
    </r>
  </si>
  <si>
    <t xml:space="preserve">Gyújtóberendezések </t>
  </si>
  <si>
    <t>Indítómotorok és indítószerkezetek</t>
  </si>
  <si>
    <t>Motorkerékpár
-indítóakkumulátorok</t>
  </si>
  <si>
    <t>Elvégzi a méréseket, elemzéseket.</t>
  </si>
  <si>
    <t>Próba és műszeres ellenőrzés alapján tud dönteni a megfelelő üzemi állapotról.</t>
  </si>
  <si>
    <t>Ismeri az elektronikusan irányított rendszerek felépítését, működését és munkavédelmi szabályait.</t>
  </si>
  <si>
    <t>Motorkerékpárban található kódolt egységeket kezel.  A jármű üzembe helyezésekor, illetve javítását követően azok élesztéséről gondoskodik.</t>
  </si>
  <si>
    <r>
      <t>A tananyagelemek és a deszkriptorok projektszemléletű kapcsolódása:</t>
    </r>
    <r>
      <rPr>
        <sz val="11"/>
        <color theme="1"/>
        <rFont val="Franklin Gothic Book"/>
        <family val="2"/>
        <charset val="238"/>
      </rPr>
      <t xml:space="preserve">
A tanulók olyan projektekben vesznek részt, ahol egy hibás vagy elhasználódott motorkerékpár-alkatrészt kell cserélniük és a csere utáni ellenőrzési, beállítási műveleteket is végrehajtaniuk. A egy-egy projekt lehet például fékbetét-, kerékcsapágy-, világítótest- vagy lánckerékcsere. A tanulók elvégzik a hibás alkatrész kiszerelését, a megfelelő új elem kiválasztását és beépítését, majd az üzembe helyezéshez szükséges beállításokat – például fékhatás ellenőrzése, világítás működése, láncfeszesség beállítása. A projektek célja, hogy a tanulók gyakorlottan és biztonságosan hajtsák végre a tipikus szerelési és karbantartási műveleteket, és tudják ellenőrizni, hogy az elvégzett munka megfelel-e a műszaki előírásoknak.</t>
    </r>
  </si>
  <si>
    <t>Erőátviteli berendezések</t>
  </si>
  <si>
    <t>Tengelykapcsoló és primer hajtás</t>
  </si>
  <si>
    <t>2T motorok szerkezete és működése</t>
  </si>
  <si>
    <t>4T motorok szerkezete és működése</t>
  </si>
  <si>
    <t>Motorkerékpár-szerkezettan</t>
  </si>
  <si>
    <t>Próba és műszeres ellenőrzés alapján önálló döntést hoz a megfelelő üzemi állapotról.</t>
  </si>
  <si>
    <t>Tisztában van az elvégzett munka precíz kivitelezésének fontosságával. A keletkezett hulladékot szakszerűen tárolja, kezeli.</t>
  </si>
  <si>
    <t>Ismeri az adott alkatrészcsoport szerepét, beállításait.</t>
  </si>
  <si>
    <t>Motorkerékpáron szükséges cseréket, javításokat, beállításokat elvégez.</t>
  </si>
  <si>
    <t>"D" Javítási előkészítés és beavatkozás (3; 4; 5; 7; 8. sor)</t>
  </si>
  <si>
    <r>
      <t>A tananyagelemek és a deszkriptorok projektszemléletű kapcsolódása:</t>
    </r>
    <r>
      <rPr>
        <sz val="11"/>
        <color theme="1"/>
        <rFont val="Franklin Gothic Book"/>
        <family val="2"/>
        <charset val="238"/>
      </rPr>
      <t xml:space="preserve">
A tanulók olyan projektekben vesznek részt, amelyek során egy sérült vagy rozsdásodó vázszerkezetű motorkerékpárt kell műszakilag felmérniük és a szükséges javítási folyamatokat végrehajtaniuk. Egy projekt kiindulópontja lehet egy közúti sérülés vagy állásból eredő korrózió. A tanulók szemrevételezéssel és mérőeszközökkel feltárják a hibát, majd értékelik a váz javíthatóságát a gyártói irányelvek alapján. Ezt követően kiválasztják és elvégzik a megfelelő javítási eljárást – például merevítést, csavarozott elemek cseréjét vagy felületkezelést. A projektek célja, hogy a tanulók képesek legyenek felismerni a vázszerkezetek hibáit, megértsék azok hatását a jármű biztonságára, és szakszerűen tudjanak beavatkozni a gyártói ajánlások figyelembevételével.</t>
    </r>
  </si>
  <si>
    <t xml:space="preserve">Kormányzás </t>
  </si>
  <si>
    <t>Felelősségének tudatában javítja, szereli a motorkerékpárok vázrendszereit a gazdasági szempontok figyelembevételével.</t>
  </si>
  <si>
    <t>Elkötelezett, biztonságos munkavégzés mellett szabálykövetően végzi a munkáját. Szem előtt tartja a biztonságért felelős felszereltségek nagyfokú odafigyeléssel történő javítását.</t>
  </si>
  <si>
    <t>Ismeri a motorkerékpárok váztípusait, felépítését és működésének elvét, észreveszi a megfelelő működéstől való eltéréseket. Diagnosztikai eszközök segítségével be tudja határolni a hiba forrását. Tudja javítani a hibákat.</t>
  </si>
  <si>
    <t>Motorkerékpár vázszerkezetet megjavít, ellenőrzi a vázszerkezet mechanikai állapotát, szakszerű műszeres mérés után értékel, javítja, beállítja, vagy kicseréli az alkatrészeket.</t>
  </si>
  <si>
    <r>
      <t>A tananyagelemek és a deszkriptorok projektszemléletű kapcsolódása:</t>
    </r>
    <r>
      <rPr>
        <sz val="11"/>
        <color theme="1"/>
        <rFont val="Franklin Gothic Book"/>
        <family val="2"/>
        <charset val="238"/>
      </rPr>
      <t xml:space="preserve">
A tanulók olyan helyzetekben dolgoznak, ahol egy javítási ajánlást kell kidolgozniuk és az ügyfél számára érthetően megindokolniuk. Egy projekt például lehet egy világítási rendszer hibája, ahol választható izzócsere, foglalatjavítás vagy komplett egységcsere. A tanulók felmérik a műszaki lehetőségeket, azok költségét és hatását a jármű állapotára, majd érvelve választanak, és ezt a döntést egy ügyfél számára közérthetően, udvariasan és meggyőzően ismertetik – szóban vagy írásban. A projektek célja, hogy a tanulók megtanuljanak műszaki kérdésekben felelősen dönteni, és azokat hitelesen, érthetően tudják kommunikálni mások - különösen az ügyfelek - felé.</t>
    </r>
  </si>
  <si>
    <t>Felelősségének tudatában javítja, szereli a motorkerékpárokat, a gazdasági szempontok figyelembevételével.</t>
  </si>
  <si>
    <t>Törekszik a lehető leggyorsabb, legjobb minőségű munkavégzésre, munka elvégeztetésére.</t>
  </si>
  <si>
    <t>Ismeri a gyári technológia eredményeit és korlátait, tisztában van az alternatív javítástechnológiai megoldások által nyújtott lehetőségekkel.</t>
  </si>
  <si>
    <t>A kiválasztás szakmai, gazdaságossági szempontjait, előnyeit, hátrányait, hatásait megmagyarázza és az ügyfeleknek.</t>
  </si>
  <si>
    <t>"B" Kommunikáció és döntéstámogatás (2; 6. sor)</t>
  </si>
  <si>
    <r>
      <t>A tananyagelemek és a deszkriptorok projektszemléletű kapcsolódása:</t>
    </r>
    <r>
      <rPr>
        <sz val="11"/>
        <color theme="1"/>
        <rFont val="Franklin Gothic Book"/>
        <family val="2"/>
        <charset val="238"/>
      </rPr>
      <t xml:space="preserve">
A tanulók olyan projektekben dolgoznak, ahol egy javítási helyzetre több megoldás is rendelkezésre áll – például fékcsere esetén lehetőség van csak a betét vagy az egész fékegység cseréjére, világítási problémánál választhatnak javítás vagy teljes egységcsere között. A projekt során a tanulók megismerik a lehetséges javítástechnológiákat, értékelik azok műszaki hatékonyságát, költségvonzatait, és azt, hogy milyen környezeti hatással járnak. Ezután kiválasztják a legmegfelelőbb megoldást, és elvégzik a javítást. A projektek célja, hogy fejlődjön a tanulók mérlegelő képessége, szakmai ítélőképessége, és képesek legyenek fenntarthatósági és gazdasági szempontból is tudatos döntést hozni a javítási technológiákról.</t>
    </r>
  </si>
  <si>
    <t>Önállóan dönt a kiválasztott javítástechnológiáról.</t>
  </si>
  <si>
    <t>Törekszik az ügyfél igényeit kielégítve a motorkerékpár szakszerű és gazdaságos megjavításának elvégzésére.</t>
  </si>
  <si>
    <t>Ismeri a munkafolyamathoz tartozó lehetséges megoldásokat.</t>
  </si>
  <si>
    <t>Az adott feladat elvégzéséhez több javítástechnológia közül kiválasztja a műszaki szempontból legjobban alkalmazható megoldást.</t>
  </si>
  <si>
    <r>
      <t>A tananyagelemek és a deszkriptorok projektszemléletű kapcsolódása:</t>
    </r>
    <r>
      <rPr>
        <sz val="11"/>
        <color theme="1"/>
        <rFont val="Franklin Gothic Book"/>
        <family val="2"/>
        <charset val="238"/>
      </rPr>
      <t xml:space="preserve">
A tanulók egy adott javítási feladathoz szükséges anyagokat és alkatrészeket választanak ki – például fékbetétcsere, lánckerékcsere vagy kenőanyag-utántöltés esetén. A projektek során beazonosítják a megfelelő típust (gyári, utángyártott, univerzális), mérlegelik az alkalmazhatóságot, a beszerzési lehetőségeket és az ár-érték arányt. A kiválasztást követően a szükséges anyagokat dokumentálják, és igénylésre előkészítik. A projektek célja, hogy a tanulók megtanulják az anyag- és alkatrészválasztás szakmai és gazdasági szempontjait figyelembe venni, és képesek legyenek felelősségteljes döntést hozni a beépítendő elemekről.</t>
    </r>
  </si>
  <si>
    <t>Motorkerékpár-adatbázisok</t>
  </si>
  <si>
    <t>Felelősséget vállal a kiválasztott alkatrészek és segédanyagok javítástechnológiának megfelelőségéért.</t>
  </si>
  <si>
    <t>Törekszik az ügyfél igényeit kielégítve a motorkerékpár szakszerű, gazdaságos, és környezettudatos megjavításának elvégzésére.</t>
  </si>
  <si>
    <t>Tisztában van az alkatrészek, segédanyagok beszerzési lehetőségeivel, árával.</t>
  </si>
  <si>
    <t>Motorkerékpár javításhoz, összeállításhoz szükséges cserealkatrészeket, segédanyagokat meghatároz, azonosít, műszaki és gazdaságosság szempontjából mérlegel, gyári, felújított vagy utángyártott alkatrészek beépítését illetően.</t>
  </si>
  <si>
    <r>
      <t>A tananyagelemek és a deszkriptorok projektszemléletű kapcsolódása:</t>
    </r>
    <r>
      <rPr>
        <sz val="11"/>
        <color theme="1"/>
        <rFont val="Franklin Gothic Book"/>
        <family val="2"/>
        <charset val="238"/>
      </rPr>
      <t xml:space="preserve">
A tanulók olyan projektekben vesznek részt, amelyek során egy adott hiba vagy karbantartási feladat elvégzéséhez önállóan kiválasztják a szükséges szerszámokat, berendezéseket, segédeszközöket és a vonatkozó gyári dokumentációt. A feladat lehet például egy fékrendszer javítása vagy egy gyújtásrendszer beállítása. A projektek során a tanulók mérlegelik, hogy milyen típusú beavatkozásra van szükség, és ahhoz milyen eszközök szükségesek. A kiválasztás után előkészítik az eszközöket, elvégzik a műveletet, majd visszacsatolják, hogy választásuk mennyire volt megfelelő. A projektek célja, hogy a tanulók megtanulják önállóan értelmezni a javítási igényt, és a szakmai, biztonsági és hatékonysági szempontok alapján tudatosan válasszák ki az elvégzéshez szükséges eszközöket és információkat, majd végezzék el a javítást.</t>
    </r>
  </si>
  <si>
    <t xml:space="preserve">A motorkerékpár és fődarabjai bontási
technológiájának dokumentációi </t>
  </si>
  <si>
    <t>Felelősséget vállal a műszakilag megfelelő eszközök és információk kiválasztásáért.</t>
  </si>
  <si>
    <t>Ismeri a műhely adottságait, az információ beszerzésének lehetőségeit.</t>
  </si>
  <si>
    <t>Kiválasztja a motorkerékpár javításához, szereléséhez szükséges berendezéseket, szerszámokat, leírásokat, útmutatókat.</t>
  </si>
  <si>
    <r>
      <t>A tananyagelemek és a deszkriptorok projektszemléletű kapcsolódása:</t>
    </r>
    <r>
      <rPr>
        <sz val="11"/>
        <color theme="1"/>
        <rFont val="Franklin Gothic Book"/>
        <family val="2"/>
        <charset val="238"/>
      </rPr>
      <t xml:space="preserve">
A tanulók olyan szervizhelyzeteket dolgoznak fel, amelyek során hibás jármű javítása közben kommunikálniuk kell ügyféllel vagy munkatárssal. A projektekben különféle szituációkat kapnak: hibabejelentés fogadása, visszahívás egyeztetése, javítási lehetőségek magyarázata, vagy az elvégzett munka eredményének közlése. A kommunikáció történhet szóban vagy írásban (pl. e-mail, jegyzőkönyv, belső dokumentáció). A projektek célja, hogy a tanulók megtapasztalják a szakmai kommunikáció különböző formáit, fejlődjön az érthető, hiteles, udvarias és célszerű információátadásuk, és tudjanak együttműködni más szereplőkkel a javítási folyamat során.</t>
    </r>
  </si>
  <si>
    <t xml:space="preserve">Motorkerékpár kárfelvételi, biztosítási és
értékesítési dokumentációi </t>
  </si>
  <si>
    <t>Betartja a szerviz ügyfélkezelési szabályait.</t>
  </si>
  <si>
    <t>Törekszik az adminisztratív folyamatok pontos elvégzésére, a fenntarthatóság betartásának alapján.</t>
  </si>
  <si>
    <t>Ismeri a munkafolyamatok adminisztratív teendőit.</t>
  </si>
  <si>
    <t>Kitölti a munkamegrendelési nyomtatványokat (adott esetben számítógéppel).</t>
  </si>
  <si>
    <r>
      <t>A tananyagelemek és a deszkriptorok projektszemléletű kapcsolódása:</t>
    </r>
    <r>
      <rPr>
        <sz val="11"/>
        <color theme="1"/>
        <rFont val="Franklin Gothic Book"/>
        <family val="2"/>
        <charset val="238"/>
      </rPr>
      <t xml:space="preserve">
A tanulók hibajelenséggel érkező motorkerékpár vagy quad kipróbáláásról kapnak információt (vagy az oktató próbálja ki, vagy szimulált környezetben folyik a kipróbálás). A projekt során az ügyféltől vagy oktatótól kapott panaszleírás alapján pontosítják a hibajelenséget, majd próbautat vagy indítást követően saját megfigyeléseikre alapozva feltárják a működési rendellenesség lehetséges okait. A tanulók rendszerismeretükre és diagnosztikai tudásukra építve meghatározzák, mely alkatrészcsoport lehet hibás, és javaslatot tesznek a javítás irányára, majd szakszerűen elvégezik a szükséges javításokat. A projektek célja, hogy fejlődjön a tanulók rendszerszintű gondolkodása, hibafeltáró készsége,  valamint önálló döntéshozó képessége javítási helyzetekben.</t>
    </r>
  </si>
  <si>
    <t>Önállóan meghatározza és elvégzi a javításokat.</t>
  </si>
  <si>
    <t>Figyelembe veszi az ügyfél által jelzett problémákat, észreveszi az ezen felüli működésbeli rendellenességeket.</t>
  </si>
  <si>
    <t>Ismeri a motorkerékpár szerkezetek, működését, diagnosztikai eljárásait.</t>
  </si>
  <si>
    <t>Kipróbálja a motorkerékpárt, quadot, pontosítja az ügyfél által elmondottakat, tapasztalatai alapján észreveszi és beazonosítja a motorkerékpár rendellenes működését okozó alkatrészeket, alkatrészcsoportokat.</t>
  </si>
  <si>
    <r>
      <t xml:space="preserve">Kapcsolódó tananyagegységek:
</t>
    </r>
    <r>
      <rPr>
        <sz val="11"/>
        <color theme="1"/>
        <rFont val="Franklin Gothic Book"/>
        <family val="2"/>
        <charset val="238"/>
      </rPr>
      <t xml:space="preserve">"C" </t>
    </r>
  </si>
  <si>
    <r>
      <t xml:space="preserve">„Szervizfogadás élőben”
</t>
    </r>
    <r>
      <rPr>
        <sz val="11"/>
        <color theme="1"/>
        <rFont val="Franklin Gothic Book"/>
        <family val="2"/>
        <charset val="238"/>
      </rPr>
      <t>A tanulók fiktív szervizhelyzetet modelleznek, amely során egy ügyfél hibajelenséget jelez a járművén. A tanulók feladata a probléma szakszerű rögzítése, kérdéskörök pontosítása, munkalap kitöltése és az ügyfél hiteles, közérthető tájékoztatása a várható vizsgálatokról és javítási folyamatokról. A projekt célja, hogy a tanuló képes legyen szakmailag helyes, mégis ügyfélbarát módon kommunikálni, valamint önállóan kezelni a szervizadminisztráció alapdokumentumait.</t>
    </r>
  </si>
  <si>
    <r>
      <t xml:space="preserve">„Hajtáslánc beavatkozás”
</t>
    </r>
    <r>
      <rPr>
        <sz val="11"/>
        <color theme="1"/>
        <rFont val="Franklin Gothic Book"/>
        <family val="2"/>
        <charset val="238"/>
      </rPr>
      <t>A tanulók hajtáslánchoz kapcsolódó beavatkozást terveznek és hajtanak végre. Pl.: az adott járműnél a tengelykapcsoló hibája miatt szükségessé válik a fődarab megbontása, az egység cseréje, és a teljes helyreállítás. A projekt során a tanulók önállóan választják ki a szükséges szerszámokat, eszközöket és pótalkatrészeket, beazonosítják a veszélyes anyagokat, előkészítik a munkaterületet, majd szakszerűen végrehajtják a javítást a gyártói előírások szerint. A végén jegyzőkönyvet és munkalapot töltenek ki, valamint bemutatják az egész munkafolyamatot.</t>
    </r>
  </si>
  <si>
    <r>
      <t xml:space="preserve">„Hiba a rendszerben”
</t>
    </r>
    <r>
      <rPr>
        <sz val="11"/>
        <color theme="1"/>
        <rFont val="Franklin Gothic Book"/>
        <family val="2"/>
        <charset val="238"/>
      </rPr>
      <t>A tanulók valós vagy szimulált ügyfélpanasz alapján végzik el járművek teljeskörű diagnosztikai vizsgálatát. A feladatok során próbautat (az oktató vezeti a járművet vagy a képzeletbeli próbaútról információkat közöl) hajtanak végre, fedélzeti diagnosztikai rendszert alkalmaznak, hibakódokat olvasnak ki, és élő adatokat értelmeznek. A tanulók műszeres vizsgálatokkal egészítik ki az információgyűjtést, majd dokumentálják a hibafelismerés menetét, javaslatot tesznek a javításra. A cél az önálló hibafeltárás, a diagnosztikai logika fejlesztése és a pontos dokumentáció.</t>
    </r>
  </si>
  <si>
    <r>
      <t xml:space="preserve">A tananyagelemek és a deszkriptorok projektszemléletű kapcsolódása:
</t>
    </r>
    <r>
      <rPr>
        <sz val="11"/>
        <color theme="1"/>
        <rFont val="Franklin Gothic Book"/>
        <family val="2"/>
        <charset val="238"/>
      </rPr>
      <t>A tanulók gyakorlati fedélzeti diagnosztikai projekteket hajtanak végre. A feladatuk meghatározott típusú jármű hibakódjainak kiolvasása, az adatok értelmezése, a hibák okainak feltárása, majd a szükséges javítások dokumentálása. A projektek során alkalmazzák a járműdiagnosztikai műszereket, olvassák a valós idejű paramétereket, valamint vizsgálatokat végeznek (pl. próbaüzem, tesztkör). A cél, hogy a tanulók biztonságosan és hatékonyan használják a diagnosztikai eszközöket, önállóan értelmezzék a rendszerüzeneteket, és pontos visszajelzést adjanak a hibajelenségről és a megoldásról.</t>
    </r>
  </si>
  <si>
    <t>Áramellátó és indítórendszerek diagnosztikája</t>
  </si>
  <si>
    <t>Motivált a próba és műszeres ellenőrzés precíz elvégzéséért, a megfelelő üzemi állapot beállításáért.</t>
  </si>
  <si>
    <t>Kiolvassa a fedélzeti diagnosztikát, elemzi és értékeli az eredményt.</t>
  </si>
  <si>
    <t>"A" Diagnosztika és hibafeltárás (1; 10. sor)</t>
  </si>
  <si>
    <r>
      <t xml:space="preserve">A tananyagelemek és a deszkriptorok projektszemléletű kapcsolódása:
</t>
    </r>
    <r>
      <rPr>
        <sz val="11"/>
        <color theme="1"/>
        <rFont val="Franklin Gothic Book"/>
        <family val="2"/>
        <charset val="238"/>
      </rPr>
      <t>A tanulók komplett járműellenőrzési eljárást hajtanak végre, amely tartalmazza a törvényi előírások szerinti időszakos vizsgálati pontokat is. A projektek során a tanulók ellenőrzik a világító- és fényjelző berendezéseket, futómű-elemeket, kormányzást, fékrendszert, gumiabroncsokat és biztonságtechnikai eszközöket. A tanulási folyamatok célja, hogy a tanulók átlássák a vizsgálati folyamat logikai sorrendjét, precízen végezzék el az ellenőrzéseket, és megfelelően dokumentálják azokat. A projektek során fejlődik a rendszerszintű gondolkodásuk, a műszaki szabályosság iránti érzékenységük és a szabványok alkalmazása.</t>
    </r>
  </si>
  <si>
    <t>Szem előtt tartja a közlekedésbiztonsági szabályokat, munkáját annak tudatában végzi.</t>
  </si>
  <si>
    <t>"D" Hatósági megfelelés és biztonság (9. sor)</t>
  </si>
  <si>
    <r>
      <t xml:space="preserve">A tananyagelemek és a deszkriptorok projektszemléletű kapcsolódása:
</t>
    </r>
    <r>
      <rPr>
        <sz val="11"/>
        <color theme="1"/>
        <rFont val="Franklin Gothic Book"/>
        <family val="2"/>
        <charset val="238"/>
      </rPr>
      <t>A tanulók adott járműrendszeren – például a világítási, kényelmi vagy biztonsági rendszeren – hibafeltárást végeznek. A projektek célja, hogy kiolvassák a fedélzeti diagnosztika által rögzített hibakódokat, azokat értelmezzék, és a háttértudásukra támaszkodva meghatározzák a hiba okát. A tanulók elvégzik a szükséges műszeres méréseket, majd a megfelelő beavatkozással elhárítják a hibát. A projektek a precíz diagnosztikai gondolkodásra és az elektronikus rendszerek működésének mélyebb megértésére épülnek.</t>
    </r>
  </si>
  <si>
    <t>Felelős az utasításokat, előírásokat betartani.</t>
  </si>
  <si>
    <t>Nagyfokú odafigyeléssel végzi munkáját a biztonságot szem előtt tartva.</t>
  </si>
  <si>
    <t>Kezeli a járműben található kódolt egységeket, a jármű üzembe helyezésekor, illetve javítását követően azok élesztéséről gondoskodik.</t>
  </si>
  <si>
    <t>"B" Műveleti tervezés és kivitelezés (3; 4; 5; 7; 8. sor)</t>
  </si>
  <si>
    <r>
      <t xml:space="preserve">A tananyagelemek és a deszkriptorok projektszemléletű kapcsolódása:
</t>
    </r>
    <r>
      <rPr>
        <sz val="11"/>
        <color theme="1"/>
        <rFont val="Franklin Gothic Book"/>
        <family val="2"/>
        <charset val="238"/>
      </rPr>
      <t>A tanulók komplex javítási feladat során elvégzik egy hibásan működő járműrendszer – például a fékrendszer vagy a futómű – meghibásodott alkatrészeinek cseréjét, beállítását. A munkafolyamat során alkalmazzák az adott szerkezeti egységek működésére és szerepére vonatkozó ismereteiket. A szerelést követően műszeres ellenőrzést végeznek, értékelik az eredményeket, és finombeállításokat hajtanak végre. A projektek célja, hogy a tanulók precízen, önállóan és a szakmai elvárásoknak megfelelően hajtsák végre a javítási műveleteket, ügyelve a jármű üzembiztonságának helyreállítására.</t>
    </r>
  </si>
  <si>
    <t>Tisztában van munka precíz elvégzésének fontosságával.</t>
  </si>
  <si>
    <t>Motivált a próba és műszeres ellenőrzés pontos elvégzéséért, a jármű megfelelő üzemi állapotának eléréséért.</t>
  </si>
  <si>
    <t>A járművön elvégzi a szükséges cseréket, javításokat, beállításokat.</t>
  </si>
  <si>
    <r>
      <t xml:space="preserve">A tananyagelemek és a deszkriptorok projektszemléletű kapcsolódása:
</t>
    </r>
    <r>
      <rPr>
        <sz val="11"/>
        <color theme="1"/>
        <rFont val="Franklin Gothic Book"/>
        <family val="2"/>
        <charset val="238"/>
      </rPr>
      <t>A tanulók szervizmunka során javítási lehetőségeket mérnek fel egy adott járműhibára, majd szakmai és gazdaságossági szempontok alapján javaslatot készítenek az ügyfél számára. A projektek során ismertetik a gyári technológiát és az alternatív megoldásokat, kiemelve azok előnyeit és hátrányait. A cél, hogy a tanulók fejlesszék ügyfélkommunikációs és szakmai érvelési készségüket, és megtanulják felelősségteljesen képviselni a legjobb minőségű, gazdaságos javítási megoldást.</t>
    </r>
  </si>
  <si>
    <t>Felelősségének tudatában javítja, szereli a járműveket a gazdasági szempontok figyelembe-vételével.</t>
  </si>
  <si>
    <t>Törekszik a lehető leggyorsabb, legjobb minőségű munkavégzésre.</t>
  </si>
  <si>
    <t>A kiválasztás szakmai, gazdaságossági szempontjait, előnyeit, hátrányait, hatásait teljeskörűen megmagyarázza és átadja az ügyfeleknek.</t>
  </si>
  <si>
    <t>"C" Ügyfélkezelés és adminisztráció (2; 6. sor)</t>
  </si>
  <si>
    <r>
      <t xml:space="preserve">A tananyagelemek és a deszkriptorok projektszemléletű kapcsolódása:
</t>
    </r>
    <r>
      <rPr>
        <sz val="11"/>
        <color theme="1"/>
        <rFont val="Franklin Gothic Book"/>
        <family val="2"/>
        <charset val="238"/>
      </rPr>
      <t>A tanulók egy jármű hibás működésének javítására különböző javítástechnológiai lehetőségeket vizsgálnak meg – például egy elektromos hiba elhárításánál többféle beavatkozási mód közül választhatnak. A feladatuk, hogy a leghatékonyabb és legbiztonságosabb megoldást válasszák ki, figyelembe véve a műszaki, gazdaságossági és ügyféligény szempontokat is. A projektek célja, hogy a tanulók átlássák a döntéshelyzeteket, megtanulják összehasonlítani az elérhető technológiákat, és megalapozottan, önállóan döntsenek a javítási eljárásról.</t>
    </r>
  </si>
  <si>
    <t>Önállóan dönt a kiválasztott javítás-technológiáról.</t>
  </si>
  <si>
    <t>Törekszik az ügyfél igényeit kielégítve a jármű szakszerű és gazdaságos megjavításának elvégzésére.</t>
  </si>
  <si>
    <r>
      <t xml:space="preserve">A tananyagelemek és a deszkriptorok projektszemléletű kapcsolódása:
</t>
    </r>
    <r>
      <rPr>
        <sz val="11"/>
        <color theme="1"/>
        <rFont val="Franklin Gothic Book"/>
        <family val="2"/>
        <charset val="238"/>
      </rPr>
      <t>A tanulók meghibásodott jármű javításához szükséges anyag- és alkatrészigényt állítanak össze, majd ehhez egy beszerzési és készletezési tervet készítenek. A feladatok során figyelembe veszik a javítás sürgősségét, az ügyfél igényeit, a műhely készletszintjét, és a szállítási időket. A projektek célja, hogy a tanulók megértsék a szervizmunkát támogató logisztikai folyamatokat, tudatosan tervezzék meg az anyagellátást, és felismerjék a költséghatékony működés jelentőségét.</t>
    </r>
  </si>
  <si>
    <t>Felelősséget vállal, hogy a kiválasztott alkatrészek és segédanyagok megfelelnek a kiválasztott javítástechnológiának.</t>
  </si>
  <si>
    <t>Törekszik az ügyfél igényeit kielégítve a jármű szakszerű, környezettudatos, fenntartható és gazdaságos megjavításának elvégzésére.</t>
  </si>
  <si>
    <t>Tisztában van az alkatrészek, segédanyagok beszerzési lehetőségeivel, árával</t>
  </si>
  <si>
    <t>Jármű javításhoz, összeállításhoz szükséges cserealkatrészeket, segédanyagokat meghatároz, azonosít, műszaki és gazdaságosság szempontjából gyári, felújított vagy utángyártott alkatrészek beépítését illetően mérlegel.</t>
  </si>
  <si>
    <r>
      <t xml:space="preserve">A tananyagelemek és a deszkriptorok projektszemléletű kapcsolódása:
</t>
    </r>
    <r>
      <rPr>
        <sz val="11"/>
        <color theme="1"/>
        <rFont val="Franklin Gothic Book"/>
        <family val="2"/>
        <charset val="238"/>
      </rPr>
      <t>A tanulók meghatározott szerelési feladathoz előkészítik a szükséges eszközöket és információforrásokat. Feladatuk, hogy a művelethez szükséges szerszámokat kiválogassák, összeállítsák a javításhoz kapcsolódó gyártói leírásokat és adatbázisból kinyert műszaki utasításokat. A projektek célja, hogy a tanulók gyakorolják az adott munkafolyamathoz szükséges technikai feltételek biztosítását, felismerjék a művelet jellegéhez igazodó eszközhasználat fontosságát, és képesek legyenek felelősen előkészíteni egy szerelési környezetet.</t>
    </r>
  </si>
  <si>
    <t>Törekszik az ügyfél igényeit kielégítve, a fenntarthatóság betartása alapján a jármű szakszerű és gazdaságos megjavításának elvégzésére.</t>
  </si>
  <si>
    <t>Tisztában van a műhely adottságaival, az információ beszerzésének lehetőségeivel.</t>
  </si>
  <si>
    <t>Kiválasztja a javításhoz, szereléshez szükséges berendezéseket, szerszámokat, leírásokat, útmutatókat.</t>
  </si>
  <si>
    <r>
      <t xml:space="preserve">A tananyagelemek és a deszkriptorok projektszemléletű kapcsolódása:
</t>
    </r>
    <r>
      <rPr>
        <sz val="11"/>
        <color theme="1"/>
        <rFont val="Franklin Gothic Book"/>
        <family val="2"/>
        <charset val="238"/>
      </rPr>
      <t>A tanulók egy jármű fogadását modellezik: munkamegrendelőt töltenek ki egy ügyfélszimuláció alapján. A folyamat során megismerik a szükséges adatokat, pontosítják a bejelentett hibát, majd kitöltik a munkalapot. A projektek célja, hogy a tanulók gyakorolják a szervizadminisztráció alaplépéseit, szabatosan rögzítsék az ügyfél igényét és a jármű adatait, előkészítsék a műhelymunkát.</t>
    </r>
  </si>
  <si>
    <t>Törekszik az adminisztratív folyamatok pontos elvégzésére.</t>
  </si>
  <si>
    <r>
      <t xml:space="preserve">A tananyagelemek és a deszkriptorok projektszemléletű kapcsolódása:
</t>
    </r>
    <r>
      <rPr>
        <sz val="11"/>
        <color theme="1"/>
        <rFont val="Franklin Gothic Book"/>
        <family val="2"/>
        <charset val="238"/>
      </rPr>
      <t>A tanulók az ügyfél által bejelentett járműhibák alapján próbautat végeznek (oktató mellett vesznek részt a próbaúton, vagy az oktató által leírt hibákat veszik alapul), pontosítják a hibajelenséget, majd saját megfigyeléseikre támaszkodva azonosítják a hibás alkatrészcsoportot. A probléma feltárásáshoz alkalmazzák a járműszerkezeti rendszerek működéséről és diagnosztikai eljárásokról szerzett tudásukat. A projektek célja, hogy a tanulók önállóan felismerjék a rendellenességeket, meghatározzák a beavatkozás irányát, és szakszerűen elvégezzék a szükséges javítást.</t>
    </r>
  </si>
  <si>
    <t>Ismeri a járműszerkezetek működését, diagnosztikai eljárásait.</t>
  </si>
  <si>
    <t>Kipróbálja a járművet, (személyautó, tehergépkocsi, autóbusz, pótkocsi) pontosítja az ügyfél által elmondottakat, tapasztalatai alapján észreveszi és beazonosítja a jármű rendellenes működését okozó alkatrészt, alkatrészcsoportokat.</t>
  </si>
  <si>
    <r>
      <t xml:space="preserve">Kapcsolódó tananyagegységek:
</t>
    </r>
    <r>
      <rPr>
        <sz val="11"/>
        <rFont val="Franklin Gothic Book"/>
        <family val="2"/>
        <charset val="238"/>
      </rPr>
      <t xml:space="preserve">"D" </t>
    </r>
  </si>
  <si>
    <r>
      <t xml:space="preserve">időkeret: 
</t>
    </r>
    <r>
      <rPr>
        <sz val="11"/>
        <color theme="1"/>
        <rFont val="Franklin Gothic Book"/>
        <family val="2"/>
        <charset val="238"/>
      </rPr>
      <t>10 óra</t>
    </r>
  </si>
  <si>
    <t>Szervizműhely munkabiztonsági kialakítása, anyag- és alkatrészbeszerzési rendszerének tervezése
A tanulók egy képzeletbeli szervizműhely beindításához kapcsolódó projektekben vesznek részt. A feladatuk, hogy a műhely munkavégzésének biztonságos, szabályos és fenntartható feltételeit megtervezzék: a munka- és környezetvédelmi szempontokat figyelembe vegyék, hulladékgyűjtési eljárást alakítsanak ki, és anyag- és alkatrészbeszerzési rendszert tervezzenek. A projektek során dokumentációt készítenek, majd bemutatják a műhelyüket a tanulótársak és az oktató előtt. A projektek célja, hogy a tanuló tudatosan és felelősségteljesen alakítsa ki a jövőbeli munkakörnyezetét.</t>
  </si>
  <si>
    <r>
      <t xml:space="preserve">Kapcsolódó tananyagegységek:
</t>
    </r>
    <r>
      <rPr>
        <sz val="11"/>
        <rFont val="Franklin Gothic Book"/>
        <family val="2"/>
        <charset val="238"/>
      </rPr>
      <t xml:space="preserve">"C" </t>
    </r>
  </si>
  <si>
    <r>
      <t xml:space="preserve">időkeret: 
</t>
    </r>
    <r>
      <rPr>
        <sz val="11"/>
        <color theme="1"/>
        <rFont val="Franklin Gothic Book"/>
        <family val="2"/>
        <charset val="238"/>
      </rPr>
      <t>20 óra</t>
    </r>
  </si>
  <si>
    <t>Jármű diagnosztizálása, javítása, üzembe helyezése
A tanulók szervizhelyzetet modellező projektekben vesznek részt, amelyek során egy indítási és működési hibákkal jelentkező jármű diagnosztikáját, javítását és üzembe helyezését végzik el. A feladatok során rendszerszintű gondolkodást és több járműrendszer átfogó ismeretét alkalmazzák: motor, fék, elektromos, üzemanyag-, hajtás-, futómű- és alternatív hajtások egyaránt érintettek lehetnek. A tanulók hibafelvételt, diagnosztikai vizsgálatot, javítási tervet és dokumentációt készítenek, majd bemutatják munkájuk eredményét. A projektek célja a komplex hibafeltárási és beavatkozási képességek fejlesztése, valamint a gyakorlati szerelési kompetencia és szakmai kommunikáció erősítése.</t>
  </si>
  <si>
    <t>Jármű felkészítése műszaki vizsgára 
A tanuló egy szimulált szervizhelyzetben egy jármű műszaki vizsgára való felkészítését végzi el. Feladata, hogy a vonatkozó hatósági és műszaki előírásokat figyelembe véve felmérje a jármű megfelelőségét, és erről egy részletes, szakmailag indokolt jegyzőkönyvet készítsen. A projektek során a tanuló mechanikai elvekre és hatósági előírásokra támaszkodik, miközben elemzi a jármű állapotát, felismeri a kritikus tényezőket, és megindokolja döntéseit. A tanuló a munkáját prezentáció formájában is bemutatja. A projektek fejlesztik a szabálykövető gondolkodást, az elemzőképességet és a szakmai kommunikációt.</t>
  </si>
  <si>
    <t>Szakmairányok közös óraszáma:</t>
  </si>
  <si>
    <r>
      <t>A tananyagelemek és a deszkriptorok projektszemléletű kapcsolódása:</t>
    </r>
    <r>
      <rPr>
        <sz val="11"/>
        <color theme="1"/>
        <rFont val="Franklin Gothic Book"/>
        <family val="2"/>
        <charset val="238"/>
      </rPr>
      <t xml:space="preserve">
A tanulók projektek keretében feldolgozzák az alternatív hajtású járművek típusait, működési elvét és fő alkatrészeit. A projektek során egy adott típus (pl. plug-in hibrid) működését mutatják be poszteren, prezentációban vagy videós formában, kiemelve a hajtáslánc különbségeit, az energiatárolást, a visszatáplálást, és a karbantartási sajátosságokat. Külön hangsúlyt kap a biztonságos munkavégzés magasfeszültségű rendszerek közelében. A projektek célja, hogy a tanulók korszerű technológiai ismereteket szerezzenek, és felismerjék a jövő hajtástechnológiáinak szakmai kihívásait.</t>
    </r>
  </si>
  <si>
    <t>Összetett munkautasítás és munkavédelmi folyamatok betartásával hárítja el a jármű hibáit.</t>
  </si>
  <si>
    <t>Tisztában van a magasfeszültségű rendszer veszélyeivel, ezért kiemelt figyelemmel kezeli a javítási folyamatot. A keletkező elektromos hulladékot környezetvédelmi szempontok szem előtt tartásával szakszerűen kezeli.</t>
  </si>
  <si>
    <t>Ismeri az alternatív hajtásrendszerek típusait, felépítését és működésének elvét, valamint a biztonságos javítás feltételeit (magas feszültség) ami alapján képes felismerni és kijavítani a hibáit.</t>
  </si>
  <si>
    <t>Azonosítja az alternatív hajtásokat (hybrid, plug-in hybrid, tisztán elektromos, 48V-os rásegítés) és javítja az egyszerűbb hibákat/eltéréseket.</t>
  </si>
  <si>
    <t>"C" Járműrendszerek diagnosztikája és javítása (8; 12; 13; 14; 15; 16; 17; 18. sor)</t>
  </si>
  <si>
    <r>
      <t>A tananyagelemek és a deszkriptorok projektszemléletű kapcsolódása:</t>
    </r>
    <r>
      <rPr>
        <sz val="11"/>
        <color theme="1"/>
        <rFont val="Franklin Gothic Book"/>
        <family val="2"/>
        <charset val="238"/>
      </rPr>
      <t xml:space="preserve">
A tanulók futóműproblémát kapnak vizsgálatra – például a jármű instabil haladása, rendellenes gumiabroncs kopás vagy zörgő hang. A projektek során ellenőrzik a kormányösszekötőket, lengéscsillapítókat, gömbcsuklókat és felfüggesztési pontokat. Azonosítják a hibás alkatrészt, majd elvégzik a cserét, meghúzást vagy beállítást. A végén futóműállítási jegyzőkönyv vagy vizuális visszaellenőrzés készül. A projektek célja, hogy a tanulók a jármű stabilitásáért felelős elemekkel is szakszerűen és felelősséggel tudjanak dolgozni.</t>
    </r>
  </si>
  <si>
    <t>Mechanika - Gépelemek</t>
  </si>
  <si>
    <t>Felelősségének tudatában javítja, szereli a járművet a gazdasági szempontok figyelembevételével.</t>
  </si>
  <si>
    <t>Ismeri a járművek futómű típusait, felépítését és működésének elvét, ami alapján képes felismerni a hibáit és javítani a megfelelő működéstől való eltéréseket.</t>
  </si>
  <si>
    <t>Felismeri és megjavítja a jármű futóművének hibáit</t>
  </si>
  <si>
    <r>
      <t>A tananyagelemek és a deszkriptorok projektszemléletű kapcsolódása:</t>
    </r>
    <r>
      <rPr>
        <sz val="11"/>
        <color theme="1"/>
        <rFont val="Franklin Gothic Book"/>
        <family val="2"/>
        <charset val="238"/>
      </rPr>
      <t xml:space="preserve">
A tanulók hibás jármű üzemanyag-rendszerrel dolgoznak: például szivárgás, üzemanyagszűrő eltömődés vagy befecskendezési hiba miatt nem indul a motor. A projektek során megvizsgálják az üzemanyag-ellátó rendszer elemeit (tank, szűrő, csövek, szivattyú), azonosítják a hibaforrást, és elvégzik a szükséges beavatkozást: például szűrőcsere vagy tömítés pótlása. A funkciópróba során ellenőrzik a rendszer tömítettségét és működőképességét. A projektek célja, hogy a tanulók a jármű üzemanyag rendszerének működését biztonságosan és szakszerűen tudják helyreállítani.</t>
    </r>
  </si>
  <si>
    <t>Motorkerékpár –szerkezettan</t>
  </si>
  <si>
    <t xml:space="preserve"> Gépjármű-szerkezettan </t>
  </si>
  <si>
    <t>Ismeri a járművekbe szerelt üzemanyag ellátó rendszerek típusait, felépítését és működésének elvét, észreveszi a megfelelő működéstől való eltéréseket.</t>
  </si>
  <si>
    <t>Felismeri és megjavítja a jármű üzemanyag rendszerének hibáit</t>
  </si>
  <si>
    <r>
      <t>A tananyagelemek és a deszkriptorok projektszemléletű kapcsolódása:</t>
    </r>
    <r>
      <rPr>
        <sz val="11"/>
        <color theme="1"/>
        <rFont val="Franklin Gothic Book"/>
        <family val="2"/>
        <charset val="238"/>
      </rPr>
      <t xml:space="preserve">
A tanulók járművek erőátviteli hibáját kapják feladatként – például zajos váltó, kuplung csúszása vagy kardántengely kopása. A projektek során szétszerelnek egy szimulált rendszert, és alkatrészeket vizsgálnak kopásra, deformációra vagy elhasználódásra. A hibás egységet cserélik vagy javítják, majd összeszerelés és próba-működtetés után ellenőrzik a rendszer működését. A munkafolyamatot végig dokumentálják, és reflektálnak a hibák okára. A cél az, hogy a tanulók mechanikus rendszerhibákba magabiztosan tudjanak beavatkozni.</t>
    </r>
  </si>
  <si>
    <t>Ismeri a járművekbe szerelt erőátviteli rendszerek típusait, felépítését és működésének elvét, észreveszi a megfelelő működéstől való eltéréseket.</t>
  </si>
  <si>
    <t>Felismeri és megjavítja a jármű erőátviteli rendszerének hibáit</t>
  </si>
  <si>
    <r>
      <t>A tananyagelemek és a deszkriptorok projektszemléletű kapcsolódása:</t>
    </r>
    <r>
      <rPr>
        <sz val="11"/>
        <color theme="1"/>
        <rFont val="Franklin Gothic Book"/>
        <family val="2"/>
        <charset val="238"/>
      </rPr>
      <t xml:space="preserve">
A tanulók meghibásodott elektromos rendszer helyreállítását végzik el. A projektek során rajz alapján értelmezik a bekötéseket, multiméterrel méréseket végeznek, és feltárják a hibás vezetéket, csatlakozást vagy egységet. Ezután önállóan elvégzik a szükséges javítást, majd dokumentálják a beavatkozás menetét. A funkciópróba zárja a munkát. A cél az, hogy a tanulók rutint szerezzenek a jármű elektromos rendszerein végzett pontos, biztonságos javításban.</t>
    </r>
  </si>
  <si>
    <t>Félvezető áramkörök</t>
  </si>
  <si>
    <t>Ismeri a járművek villamos felépítését, kommunikációs rendszereit és azok működését, ami alapján képes felismerni a hibáit és javítani a megfelelő működéstől való eltéréseket.</t>
  </si>
  <si>
    <t>Felismeri és megjavítja a jármű elektromos berendezéseit, villamos és kommunikációs (CAN) hálózatát</t>
  </si>
  <si>
    <r>
      <t>A tananyagelemek és a deszkriptorok projektszemléletű kapcsolódása:</t>
    </r>
    <r>
      <rPr>
        <sz val="11"/>
        <color theme="1"/>
        <rFont val="Franklin Gothic Book"/>
        <family val="2"/>
        <charset val="238"/>
      </rPr>
      <t xml:space="preserve">
A tanulók jármű fékrendszerének hibajelenségeit elemzik (pl. csökkent fékhatás, szivárgás, rendellenes hang), majd célzott beavatkozással elvégzik a hiba javítását. A projektek során vizsgálják a fékfolyadék szintjét, a fékcsövek, munkahengerek, betétek és tárcsák állapotát, valamint elvégzik a szükséges alkatrészcseréket vagy beállításokat. A tanulók jegyzőkönyvet készítenek, és funkciópróbát hajtanak végre – például fékpadon. A projektek célja a biztonságos, szabályszerű javítás, és a rendszer működőképességének megbízható helyreállítása.</t>
    </r>
  </si>
  <si>
    <t xml:space="preserve"> Motorkerékpár diagnosztika</t>
  </si>
  <si>
    <t xml:space="preserve"> Motorkerékpár –szerkezettan</t>
  </si>
  <si>
    <t xml:space="preserve">Gépjármű-szerkezettan </t>
  </si>
  <si>
    <t>Ismeri a járművekbe szerelt fékrendszer típusait, felépítését és működésének elvét, észreveszi a megfelelő működéstől való eltéréseket.</t>
  </si>
  <si>
    <t>Felismeri és megjavítja a jármű fékberendezésének hibáit</t>
  </si>
  <si>
    <r>
      <t>A tananyagelemek és a deszkriptorok projektszemléletű kapcsolódása:</t>
    </r>
    <r>
      <rPr>
        <sz val="11"/>
        <color theme="1"/>
        <rFont val="Franklin Gothic Book"/>
        <family val="2"/>
        <charset val="238"/>
      </rPr>
      <t xml:space="preserve">
A tanulók szimulált szervizhelyzetekben egy hibajelenséget produkáló járműmotor állapotfelmérését és javítását végzik el. A tanulók először vizuálisan, majd műszeresen is megvizsgálják a motort: ellenőrzik a légszűrőt, a gyújtásrendszert, az üzemanyagellátást vagy az érzékelők állapotát. A hiba azonosítása után önállóan elvégzik a szükséges beavatkozást, például alkatrészcserét vagy beállítást, majd funkciópróbával igazolják a javítás eredményességét. A tanulók reflektálnak a hiba okára és a javítási döntésükre. A projektek célja, hogy kialakuljon a motorhibák felismerésére és javítására való képesség, valamint a szakszerű és felelős javítói attitűd.</t>
    </r>
  </si>
  <si>
    <t>Tüzelőanyag-ellátó- és gyújtásrendszerek diagnosztikája</t>
  </si>
  <si>
    <t xml:space="preserve">Gépjármű-diagnosztika </t>
  </si>
  <si>
    <t>Ismeri a járművekbe szerelt motorok típusait, felépítését és működésének elvét, észreveszi a megfelelő működéstől való eltéréseket. Diagnosztikai eszközök segítségével be tudja határolni a hiba forrását.</t>
  </si>
  <si>
    <t>Felismeri és megjavítja a jármű motorjának hibáit.</t>
  </si>
  <si>
    <r>
      <t>A tananyagelemek és a deszkriptorok projektszemléletű kapcsolódása:</t>
    </r>
    <r>
      <rPr>
        <sz val="11"/>
        <color theme="1"/>
        <rFont val="Franklin Gothic Book"/>
        <family val="2"/>
        <charset val="238"/>
      </rPr>
      <t xml:space="preserve">
A tanulók szerelési vagy javítási feladat lezárásaként önállóan végrehajtanak egy funkciópróbát. A projektek keretében egy elvégzett javátást követő ellenőrzést végeznek a gyártói előírásoknak megfelelően. A tanulók ellenőrzőlistát alkalmaznak, amely tartalmazza a működés, biztonság és rögzítés szempontjait. A funkciópróbák során figyelik a rendellenességeket, szükség esetén utóbeállítást végeznek, és jegyzőkönyvben dokumentálják az eredményeket. A projektek célja, hogy a tanulók megtapasztalják, hogy a szerelési folyamat nem a művelet befejezésével, hanem az ellenőrzés és visszacsatolás révén válik teljessé. Fejlődik a felelősségtudat és a szakszerűséghez kapcsolódó önreflexió is.</t>
    </r>
  </si>
  <si>
    <t>Önállóan meg tudja állapítani a javítás helyességét.</t>
  </si>
  <si>
    <t>Önellenőrzéssel megerősíti magában a javítási folyamat megfelelő minőségének elérését.</t>
  </si>
  <si>
    <t>Ismeri a jármű és a felszereltségének hibamentes működését, ellenőrizni tudja annak megfelelőségét.</t>
  </si>
  <si>
    <t>Járműveken szerelést követően visszaellenőrzést, működés- és funkcióvizsgálatot végez</t>
  </si>
  <si>
    <t>"B" Komplex javítás (3; 5; 9; 10; 11. sor)</t>
  </si>
  <si>
    <r>
      <t>A tananyagelemek és a deszkriptorok projektszemléletű kapcsolódása:</t>
    </r>
    <r>
      <rPr>
        <sz val="11"/>
        <color theme="1"/>
        <rFont val="Franklin Gothic Book"/>
        <family val="2"/>
        <charset val="238"/>
      </rPr>
      <t xml:space="preserve">
A tanulók előre azonosított járműhibák szakszerű elhárítását végzik el – például a műszerfali világítás kimaradását vagy egy rosszul működő ablaktörlő egység cseréjét. A projektek kiindulópontja egy dokumentált panasz vagy gyártói hibalista, amelyből kiolvasható a meghibásodás jellege. A tanulók ezek alapján önállóan megtervezik a javítás lépéseit, kiválasztják a szükséges eszközöket, és a technológiai előírások szerint végrehajtják a beavatkozást. A folyamatok során ügyelnek a munkabiztonságra, a minőségi kivitelezésre, valamint a javítás utáni funkcióellenőrzésre is. A projektek célja, hogy a tanulók megtapasztalják, hogyan lehet egy egyértelműen feltárt hiba esetén gyorsan és szakszerűen cselekedni, miközben a munkájukért önállóan felelősséget vállalnak.</t>
    </r>
  </si>
  <si>
    <r>
      <t xml:space="preserve">Áramellátó és indítórendszerek diagnosztikája </t>
    </r>
    <r>
      <rPr>
        <sz val="11"/>
        <color theme="1"/>
        <rFont val="Franklin Gothic Book"/>
        <family val="2"/>
        <charset val="238"/>
      </rPr>
      <t>(szerviz- és gyártás szakmairányokból)</t>
    </r>
  </si>
  <si>
    <t>Önállóan képes elhárítani a hibát.</t>
  </si>
  <si>
    <t>Törekszik a lehető leggyorsabb, legjobb minőségű munkavégzésre. A veszélyes hulladékot körültekintően kezeli.</t>
  </si>
  <si>
    <t>Megfelelő szinten ismeri a jármű felépítését és megfelelő működését, hogy javítani tudja a hibáit.</t>
  </si>
  <si>
    <t>Javítja az ismert (vevői panasz vagy gyártói észrevétel által megfogalmazott) és hibadiagnosztika során feltárt hibákat</t>
  </si>
  <si>
    <r>
      <t>A tananyagelemek és a deszkriptorok projektszemléletű kapcsolódása:</t>
    </r>
    <r>
      <rPr>
        <sz val="11"/>
        <color theme="1"/>
        <rFont val="Franklin Gothic Book"/>
        <family val="2"/>
        <charset val="238"/>
      </rPr>
      <t xml:space="preserve">
A tanulók többszintű hibajelenségeket tartalmazó eseteket kapnak, például: az indítómotor nem forog, és a műszerfalon nem világít az akkumulátor visszajelző. A feladatuk, hogy ne csak a hibákat azonosítsák, hanem azok mögé nézve feltárják az ok-okozati láncot. Ehhez először hipotéziseket állítanak fel, majd célzott mérésekkel kizárják a lehetőségeket – például feszültségesés, testelési hiba, reléhiba, szakadás. A projektek során naplót vezetnek a vizsgálati lépésekről és az elvetett/igazolt okokról. Végül megnevezik az elsődleges hibaforrást, és javaslatot tesznek a javítási sorrendre is. A projektek célja, hogy a tanulók megtapasztalják a hibakeresés rendszerszintű gondolkodásmódját, és fejlesszék elemző, következtető képességüket összetett szituációkban is.</t>
    </r>
  </si>
  <si>
    <t>Gyújtóberendezések</t>
  </si>
  <si>
    <t>Motorkerékpár indítóakkumulátorok</t>
  </si>
  <si>
    <t>Felelősséget vállal arra, hogy megfelelően állapította meg a hibát.</t>
  </si>
  <si>
    <t>Belátja, hogy a megfelelően megállapított hibaforrást kell megtalálni a hiba kijavításához.</t>
  </si>
  <si>
    <t>Szakmai ismeretei és hibakeresési tudásának felhasználásával keresi meg a hiba forrását, hogy elkerülje a felesleges szerelési folyamatokat.</t>
  </si>
  <si>
    <t>Azonosítja a jármű hibáinak okát, forrását</t>
  </si>
  <si>
    <r>
      <t>A tananyagelemek és a deszkriptorok projektszemléletű kapcsolódása:</t>
    </r>
    <r>
      <rPr>
        <sz val="11"/>
        <color theme="1"/>
        <rFont val="Franklin Gothic Book"/>
        <family val="2"/>
        <charset val="238"/>
      </rPr>
      <t xml:space="preserve">
A tanulók valós vagy szimulált szervizhelyzeteket kapnak, amelyben egy járműrendszer működési hibáját kell feltárniuk. Például: nem működő fényszóró, töltési hiba, ventilátor nem indul, vezérlőegység nem kommunikál. A projektek során a tanulók fokozatosan építik fel a hibakeresési folyamatot: áramköri rajz és működési elv alapján feltételezéseket fogalmaznak meg, majd célzott méréseket végeznek multiméterrel, oszcilloszkóppal vagy diagnosztikai eszközzel. A hibát azonosítják, dokumentálják, majd megoldási javaslatot dolgoznak ki. A projektek során fejlődik a logikus gondolkodás, a műszaki következtetés és a digitális mérési technikák alkalmazása. A tanulók reflektálnak arra is, hogyan választották ki a mérési pontokat és hogyan értelmezték az adatokat – ezzel kialakul a strukturált hibakeresési gondolkodás.</t>
    </r>
  </si>
  <si>
    <t>Analóg áramkörök</t>
  </si>
  <si>
    <t>Önállóan eldönti a hibakeresési folyamatot és a felhasználni kívánt eszközöket.</t>
  </si>
  <si>
    <t>Tudatosan mélyíti a tudását a diagnosztikai eszközök és források kezelésénél. Törekszik minél több eszköz kezelésének megismerésére.</t>
  </si>
  <si>
    <t>Ismeri és használni tudja hibakereséshez felhasználható forrásokat (kapcsolási rajzok, adatbázisok) és diagnosztikai eszközöket.</t>
  </si>
  <si>
    <t>Hibakeresést, hibafeltárást és diagnosztizálást végez a járművön</t>
  </si>
  <si>
    <r>
      <t>A tananyagelemek és a deszkriptorok projektszemléletű kapcsolódása:</t>
    </r>
    <r>
      <rPr>
        <sz val="11"/>
        <color theme="1"/>
        <rFont val="Franklin Gothic Book"/>
        <family val="2"/>
        <charset val="238"/>
      </rPr>
      <t xml:space="preserve">
A tanulók járműkarbantartási projektek során – például olajcsere, akkumulátorcsere vagy klímarendszer szervizelése közben – foglalkoznak a keletkező veszélyes hulladékok megfelelő kezelésével. A projektek során azonosítják a potenciálisan veszélyes anyagokat (pl. olaj, fékfolyadék, hűtőközeg, régi akkumulátor), majd megtervezik ezek biztonságos eltávolításának, tárolásának és elszállításának módját. Dokumentálják, mely hulladék mely gyűjtőhelyre kerül, és ellenőrzőlistát vezetnek a betartandó lépésekről. A tanulók reflektálnak a helytelen hulladékkezelés következményeire, és javaslatokat fogalmaznak meg a műhely környezettudatos működtetésére. A projektek célja, hogy a tanulók valódi műhelyhelyzetben tapasztalják meg a szabályos és felelősségteljes környezetvédelmi gyakorlat jelentőségét.</t>
    </r>
  </si>
  <si>
    <t>Betartja az ismert környezetvédelmi és hulladékkezelési előírásokat.</t>
  </si>
  <si>
    <t>Felelősségteljesen, a környezeti terhelést figyelembevéve kezeli a veszélyes hulladékokat.</t>
  </si>
  <si>
    <t>Ismeri a veszélyes anyagok kezelését</t>
  </si>
  <si>
    <t>Megfelelően kezeli és tárolja a keletkező veszélyes hulladékokat</t>
  </si>
  <si>
    <t>"D" Munkavégzés szabályai és háttértevékenységek (2; 4; 6; 7. sor)</t>
  </si>
  <si>
    <r>
      <t>A tananyagelemek és a deszkriptorok projektszemléletű kapcsolódása:</t>
    </r>
    <r>
      <rPr>
        <sz val="11"/>
        <color theme="1"/>
        <rFont val="Franklin Gothic Book"/>
        <family val="2"/>
        <charset val="238"/>
      </rPr>
      <t xml:space="preserve">
A tanulók műhelyprojektek keretében összeállítanak szervizművelethez szükséges anyag- és eszközlistát. Az igények felmérése után csoportosan megtervezik a beszerzési folyamatot: összehasonlítanak beszállítói ajánlatokat, utánanéznek elérhetőségeknek, és figyelembe veszik az ár-érték arányt. A projektek során készletezési szempontból is terveznek: azonosítják, hogy mely elemekből érdemes raktáron tartani, és melyeket célszerű csak igény szerint beszerezni. A tanulók kitérnek a tárolás módjára is (pl. veszélyes anyagok, sérülékeny alkatrészek). A projektek célja, hogy a tanulók gazdasági és logisztikai szemlélettel gondolkodjanak a műhely működéséről, és felismerjék az anyagáramlás és költségtudatosság szerepét a hatékony szerviztevékenységben.</t>
    </r>
  </si>
  <si>
    <t>Önállóan, de a gazdasági szempontok figyelembevételével végzi a munkáját.</t>
  </si>
  <si>
    <t>Szem előtt tartja a vevői és munkahelyi igényeket az logisztikai folyamatok során (kiszállítási idő, felesleges raktárkészletek)</t>
  </si>
  <si>
    <t>A munkahelyi logisztikai folyamatot ismeri</t>
  </si>
  <si>
    <t>Anyagbeszerzési és készletezési tevékenységet folytat,</t>
  </si>
  <si>
    <r>
      <t>A tananyagelemek és a deszkriptorok projektszemléletű kapcsolódása:</t>
    </r>
    <r>
      <rPr>
        <sz val="11"/>
        <color theme="1"/>
        <rFont val="Franklin Gothic Book"/>
        <family val="2"/>
        <charset val="238"/>
      </rPr>
      <t xml:space="preserve">
A tanulók összeszerelési feladat lezárásaként járműrendszer – például ablaktörlő mechanika, világítási kör, klímaberendezés vagy elektronikus vezérlőegység – működőképességének helyreállítását végzik el. A projekt során először ellenőrzik a csatlakozásokat, majd a működtetéshez szükséges feltételeket (pl. feszültség, rögzítettség, biztosíték) vizsgálják. Ezek után elvégzik az üzembe helyezést – például a rendszer első bekapcsolását vagy indítását –, majd funkciópróbával igazolják annak helyes működését. A tanulók jegyzőkönyvben rögzítik az ellenőrzés és az indítás lépéseit, illetve reflexiót készítenek arról, milyen hibalehetőségeket kellett kizárniuk. A projektek célja, hogy a tanulók komplex műszaki műveleteket zárjanak le szakszerűen és felelősségteljesen, felismerve az üzembe helyezés előtti ellenőrzés fontosságát.</t>
    </r>
  </si>
  <si>
    <t>Felelősséget vállal az üzembe helyezett járműért.</t>
  </si>
  <si>
    <t>Precízen, a vevői igények figyelembevételével, a munka- és környezetvédelmi irányelvek alapján végzi a munkáját</t>
  </si>
  <si>
    <t>Ismeri a járművek felépítését, felszereltségét, azok működtetését.</t>
  </si>
  <si>
    <t>Üzembe helyezi a járművet és/vagy a működéséhez szükséges rendszereket. (motor, fékrendszer, hajtáslánc, biztonsági rendszerek, kényelmi felszereltségek, utólagosan beépített rendszerek)</t>
  </si>
  <si>
    <r>
      <t>A tananyagelemek és a deszkriptorok projektszemléletű kapcsolódása:</t>
    </r>
    <r>
      <rPr>
        <sz val="11"/>
        <color theme="1"/>
        <rFont val="Franklin Gothic Book"/>
        <family val="2"/>
        <charset val="238"/>
      </rPr>
      <t xml:space="preserve">
A tanulók adott járműalkatrész – például kerékcsapágy, fékbetét vagy szíjfeszítő – cseréjét végzik el gyártói szervizutasítás alapján. A projektek során megkapják az eredeti szerelési dokumentáció kivonatát, amely tartalmazza az előírt nyomatékértékeket, szerelési sorrendet és az ellenőrzési pontokat. A tanulók először önállóan értelmezik az utasítást, majd megtervezik a műveletek lépéseit. A kivitelezés során tételesen követik a technológiai előírásokat, amelyeket jegyzőkönyvben dokumentálnak, pl. mérési eredmények vagy beállított értékek rögzítésével. A projektek célja, hogy a tanulók megtapasztalják, milyen fontos a pontos dokumentumhasználat, a biztonságos és szakszerű munkavégzés. Cél, hogy kialakuljon bennük a technológiai fegyelem, mint szakmai norma.</t>
    </r>
  </si>
  <si>
    <t>Gépjárműgyártás (Szerviz- és gyártás szakmairányokból)</t>
  </si>
  <si>
    <t>Felelősséget vállal a munkája előírásoknak megfelelőségére.</t>
  </si>
  <si>
    <t>Magára nézve kötelezőnek tartja a gyártói és munkahelyi előírások betartását</t>
  </si>
  <si>
    <t>Ismeri a munkahelyéhez tartozó javítási előírásokat és munkautasításokat.</t>
  </si>
  <si>
    <t>Az adott munkahelyi releváns előírások, munkautasítások és szabályok alapján dolgozik</t>
  </si>
  <si>
    <r>
      <t>A tananyagelemek és a deszkriptorok projektszemléletű kapcsolódása:</t>
    </r>
    <r>
      <rPr>
        <sz val="11"/>
        <color theme="1"/>
        <rFont val="Franklin Gothic Book"/>
        <family val="2"/>
        <charset val="238"/>
      </rPr>
      <t xml:space="preserve">
A tanulók járműrendszer javításának lehetőségeit elemzik szimulált szervizhelyzetben. A tanulási helyzet célja, hogy a tanulók szakmai és gazdasági szempontok mérlegelésével válasszanak megoldási módot: például eredeti vagy utángyártott alkatrész, javítás vagy csere. A tanulók figyelembe veszik a rendelkezésre álló költségkeretet, az előírásokat és a munkabiztonsági feltételeket is. A projektek keretében költségvetést készítenek, és összehasonlító elemzést végeznek a lehetséges eljárásokról. A döntésüket rövid szakmai indoklással alátámasztják, majd bemutatják az általuk választott javítási tervet. A folyamat erősíti a gazdasági szempontok szem előtt tartását, az önálló döntéshozatalt és a valós munkakörnyezethez igazodó szakmai mérlegelést.</t>
    </r>
  </si>
  <si>
    <t>Önállóan eldönti a javítási folyamat leggazdaságosabb és legbiztonságosabb módját az előírások figyelembevételével</t>
  </si>
  <si>
    <t>Törekszik szakmai és gazdasági szempontok alapján a lehető legjobb módját kiválasztani a javítási folyamatnak. Igyekszik a környezeti terhelést csökkentve fenntartható módon tevékenykedni.</t>
  </si>
  <si>
    <t>Az elvárt szempontok alapján el tudja dönteni a javításhoz szükséges legmegfelelőbb munkavégzés módját és menetét.</t>
  </si>
  <si>
    <t>Szakmai és gazdasági szempontok figyelembevételével dönt a javítási folyamat elvégzéséről</t>
  </si>
  <si>
    <r>
      <t>A tananyagelemek és a deszkriptorok projektszemléletű kapcsolódása:</t>
    </r>
    <r>
      <rPr>
        <sz val="11"/>
        <color theme="1"/>
        <rFont val="Franklin Gothic Book"/>
        <family val="2"/>
        <charset val="238"/>
      </rPr>
      <t xml:space="preserve">
A tanulók egy adott járműtechnikai szerelési folyamat – például kipufogórendszer-csere, klímarendszer karbantartás vagy akkumulátorcsere – előkészítése és végrehajtása során fogalmaznak meg munkavédelmi, tűzvédelmi és környezetvédelmi szabályokat. A tanulók azonosítják a veszélyforrásokat, meghatározzák a szükséges egyéni védőeszközöket, és intézkedéseket terveznek az egészséget vagy környezetet károsító hatások elkerülésére. A projektek során biztonsági adatlapokat használnak, és ellenőrzőlistát vezetnek a szabályok betartásáról. A tanulási folyamat célja a tudatos, felelős munkavégzés megalapozása, amely valós tevékenység során fejlődik, reflektív tanulással kiegészítve.</t>
    </r>
  </si>
  <si>
    <t>Betartja és betartatja a munka- és környezetvédelmi előírásokat</t>
  </si>
  <si>
    <t>Elkötelezetten betartja a munkavédelmi előírásokat és hosszútávon fenntartható környezetmegóvó munkavégzésre törekszik.</t>
  </si>
  <si>
    <t>Ismeri a munka- és környezetvédelmi előírásokat.</t>
  </si>
  <si>
    <t>Munkáját a munka- és környezetvédelmi előírások betartásával végzi</t>
  </si>
  <si>
    <r>
      <t>A tananyagelemek és a deszkriptorok projektszemléletű kapcsolódása:</t>
    </r>
    <r>
      <rPr>
        <sz val="11"/>
        <color theme="1"/>
        <rFont val="Franklin Gothic Book"/>
        <family val="2"/>
        <charset val="238"/>
      </rPr>
      <t xml:space="preserve">
A tanulók műhelyhelyzeteket modellezve járművet készítenek elő műszaki vizsgára. A tanulók elsajátítják a közlekedésbiztonsági és környezetvédelmi megfelelőségi szempontokat, megtanulják az ellenőrzési pontokat. A projektek során tényleges vizsgálati jegyzőkönyvet készítenek (pl.: fékrendszer ellenőrzésről), az esetleges hibákat jegyzik, és javaslatokat fogalmaznak meg a helyreállításra. A folyamat során fejlődik a szabálykövető gondolkodás, a felelősségtudat és a dokumentációkészítés gyakorlata. A projektek lehetőséget adnak az önálló ellenőrzés és a csoportos kiértékelés kombinálására is.</t>
    </r>
  </si>
  <si>
    <t>Felelős a jármű hatósági és műszaki állapotának megfelelőségéért.</t>
  </si>
  <si>
    <t>Törekszik a jármű összes műszaki és hatósági megfelelőségének meglétére</t>
  </si>
  <si>
    <t>Ismeri a járművekhez tartozó hatósági és műszaki követelményeket</t>
  </si>
  <si>
    <t>Megvizsgálja a járművek előírásoknak való megfelelését</t>
  </si>
  <si>
    <t>"A" Hatósági és műszaki követelmények (1. sor)</t>
  </si>
  <si>
    <t>Motorkerékpár karbantartás szakmairány</t>
  </si>
  <si>
    <t>Szerviz szakmairány és Gyártás szakmairány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</si>
</sst>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color theme="1"/>
      <name val="Franklin Gothic Book"/>
      <family val="2"/>
    </font>
    <font>
      <b/>
      <sz val="11"/>
      <color theme="1"/>
      <name val="Franklin Gothic Book"/>
      <family val="2"/>
    </font>
    <font>
      <sz val="11"/>
      <color rgb="FF006100"/>
      <name val="Aptos Narrow"/>
      <family val="2"/>
      <charset val="238"/>
      <scheme val="minor"/>
    </font>
    <font>
      <sz val="11"/>
      <name val="Franklin Gothic Book"/>
      <family val="2"/>
      <charset val="238"/>
    </font>
    <font>
      <sz val="11"/>
      <color rgb="FF000000"/>
      <name val="Franklin Gothic Book"/>
      <family val="2"/>
      <charset val="238"/>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rgb="FFC6EFCE"/>
      </patternFill>
    </fill>
  </fills>
  <borders count="47">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right style="thin">
        <color auto="1"/>
      </right>
      <top style="thin">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bottom style="medium">
        <color auto="1"/>
      </bottom>
      <diagonal/>
    </border>
    <border>
      <left style="medium">
        <color indexed="64"/>
      </left>
      <right/>
      <top/>
      <bottom style="medium">
        <color auto="1"/>
      </bottom>
      <diagonal/>
    </border>
    <border>
      <left/>
      <right style="medium">
        <color auto="1"/>
      </right>
      <top/>
      <bottom/>
      <diagonal/>
    </border>
    <border>
      <left style="medium">
        <color indexed="64"/>
      </left>
      <right/>
      <top/>
      <bottom/>
      <diagonal/>
    </border>
    <border>
      <left style="medium">
        <color indexed="64"/>
      </left>
      <right/>
      <top style="thin">
        <color auto="1"/>
      </top>
      <bottom/>
      <diagonal/>
    </border>
    <border>
      <left style="thin">
        <color indexed="64"/>
      </left>
      <right/>
      <top/>
      <bottom style="medium">
        <color auto="1"/>
      </bottom>
      <diagonal/>
    </border>
    <border>
      <left style="medium">
        <color indexed="64"/>
      </left>
      <right style="thin">
        <color auto="1"/>
      </right>
      <top style="thin">
        <color auto="1"/>
      </top>
      <bottom style="thin">
        <color auto="1"/>
      </bottom>
      <diagonal/>
    </border>
    <border>
      <left style="thin">
        <color indexed="64"/>
      </left>
      <right/>
      <top/>
      <bottom/>
      <diagonal/>
    </border>
    <border>
      <left style="medium">
        <color indexed="64"/>
      </left>
      <right/>
      <top style="medium">
        <color auto="1"/>
      </top>
      <bottom style="thin">
        <color auto="1"/>
      </bottom>
      <diagonal/>
    </border>
    <border>
      <left style="thin">
        <color indexed="64"/>
      </left>
      <right/>
      <top style="medium">
        <color indexed="64"/>
      </top>
      <bottom/>
      <diagonal/>
    </border>
    <border>
      <left style="thin">
        <color auto="1"/>
      </left>
      <right style="medium">
        <color indexed="64"/>
      </right>
      <top style="thin">
        <color auto="1"/>
      </top>
      <bottom/>
      <diagonal/>
    </border>
    <border>
      <left style="medium">
        <color indexed="64"/>
      </left>
      <right style="thin">
        <color auto="1"/>
      </right>
      <top style="thin">
        <color auto="1"/>
      </top>
      <bottom/>
      <diagonal/>
    </border>
    <border>
      <left style="thin">
        <color auto="1"/>
      </left>
      <right style="medium">
        <color indexed="64"/>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diagonal/>
    </border>
    <border>
      <left style="medium">
        <color auto="1"/>
      </left>
      <right style="thin">
        <color auto="1"/>
      </right>
      <top style="medium">
        <color auto="1"/>
      </top>
      <bottom style="thin">
        <color auto="1"/>
      </bottom>
      <diagonal/>
    </border>
  </borders>
  <cellStyleXfs count="2">
    <xf numFmtId="0" fontId="0" fillId="0" borderId="0"/>
    <xf numFmtId="0" fontId="6" fillId="7" borderId="0" applyNumberFormat="0" applyBorder="0" applyAlignment="0" applyProtection="0"/>
  </cellStyleXfs>
  <cellXfs count="99">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4" borderId="0" xfId="0" applyFont="1" applyFill="1" applyAlignment="1" applyProtection="1">
      <alignment horizontal="center" vertical="center" wrapText="1"/>
      <protection locked="0"/>
    </xf>
    <xf numFmtId="0" fontId="2" fillId="4" borderId="0" xfId="0" applyFont="1" applyFill="1" applyAlignment="1" applyProtection="1">
      <alignment horizontal="center" vertical="center" wrapText="1"/>
      <protection locked="0"/>
    </xf>
    <xf numFmtId="0" fontId="6" fillId="4" borderId="0" xfId="1" applyFill="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1" fillId="0" borderId="13" xfId="0" applyFont="1" applyBorder="1" applyAlignment="1">
      <alignment horizontal="center" vertical="center" wrapText="1"/>
    </xf>
    <xf numFmtId="0" fontId="1" fillId="3" borderId="28" xfId="0" applyFont="1" applyFill="1" applyBorder="1" applyAlignment="1">
      <alignment horizontal="left" vertical="center" wrapText="1"/>
    </xf>
    <xf numFmtId="0" fontId="3" fillId="6" borderId="20"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1" fillId="6" borderId="30" xfId="0" applyFont="1" applyFill="1" applyBorder="1" applyAlignment="1">
      <alignment horizontal="center" vertical="center" wrapText="1"/>
    </xf>
    <xf numFmtId="0" fontId="1" fillId="3" borderId="37" xfId="0" applyFont="1" applyFill="1" applyBorder="1" applyAlignment="1">
      <alignment horizontal="left" vertical="center" wrapText="1"/>
    </xf>
    <xf numFmtId="0" fontId="1" fillId="3" borderId="37" xfId="0" applyFont="1" applyFill="1" applyBorder="1" applyAlignment="1">
      <alignment vertical="center" wrapText="1"/>
    </xf>
    <xf numFmtId="0" fontId="2" fillId="3" borderId="4" xfId="0" applyFont="1" applyFill="1" applyBorder="1" applyAlignment="1">
      <alignment horizontal="center" vertical="center" wrapText="1"/>
    </xf>
    <xf numFmtId="0" fontId="1" fillId="3" borderId="46"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12" xfId="0" applyFont="1" applyBorder="1" applyAlignment="1">
      <alignment horizontal="center" vertical="center" wrapText="1"/>
    </xf>
    <xf numFmtId="0" fontId="2" fillId="4" borderId="12" xfId="0" applyFont="1" applyFill="1" applyBorder="1" applyAlignment="1" applyProtection="1">
      <alignment horizontal="justify" vertical="center" wrapText="1"/>
      <protection locked="0"/>
    </xf>
    <xf numFmtId="0" fontId="2" fillId="4" borderId="9" xfId="0" applyFont="1" applyFill="1" applyBorder="1" applyAlignment="1" applyProtection="1">
      <alignment horizontal="justify" vertical="center" wrapText="1"/>
      <protection locked="0"/>
    </xf>
    <xf numFmtId="0" fontId="2" fillId="4" borderId="13" xfId="0" applyFont="1" applyFill="1" applyBorder="1" applyAlignment="1" applyProtection="1">
      <alignment horizontal="justify" vertical="center" wrapText="1"/>
      <protection locked="0"/>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5" fillId="5" borderId="9" xfId="0" applyFont="1" applyFill="1" applyBorder="1" applyAlignment="1">
      <alignment horizontal="justify" vertical="center" wrapText="1"/>
    </xf>
    <xf numFmtId="0" fontId="5" fillId="5" borderId="11" xfId="0" applyFont="1" applyFill="1" applyBorder="1" applyAlignment="1">
      <alignment horizontal="justify" vertical="center" wrapText="1"/>
    </xf>
    <xf numFmtId="0" fontId="2" fillId="4" borderId="39" xfId="0" applyFont="1" applyFill="1" applyBorder="1" applyAlignment="1">
      <alignment horizontal="center" vertical="center" wrapText="1"/>
    </xf>
    <xf numFmtId="0" fontId="2" fillId="3" borderId="41"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1" fillId="0" borderId="35" xfId="0" applyFont="1" applyBorder="1" applyAlignment="1">
      <alignment horizontal="center" vertical="center" wrapText="1"/>
    </xf>
    <xf numFmtId="0" fontId="1" fillId="0" borderId="32" xfId="0" applyFont="1" applyBorder="1" applyAlignment="1">
      <alignment horizontal="center" vertical="center" wrapText="1"/>
    </xf>
    <xf numFmtId="0" fontId="1" fillId="3" borderId="42" xfId="0" applyFont="1" applyFill="1" applyBorder="1" applyAlignment="1">
      <alignment horizontal="left" vertical="center" wrapText="1"/>
    </xf>
    <xf numFmtId="0" fontId="1" fillId="3" borderId="7" xfId="0" applyFont="1" applyFill="1" applyBorder="1" applyAlignment="1">
      <alignment horizontal="left" vertical="center" wrapText="1"/>
    </xf>
    <xf numFmtId="0" fontId="1" fillId="3" borderId="44" xfId="0" applyFont="1" applyFill="1" applyBorder="1" applyAlignment="1">
      <alignment horizontal="left" vertical="center" wrapText="1"/>
    </xf>
    <xf numFmtId="0" fontId="2" fillId="3" borderId="45" xfId="0" applyFont="1" applyFill="1" applyBorder="1" applyAlignment="1">
      <alignment horizontal="center" vertical="center" wrapText="1"/>
    </xf>
    <xf numFmtId="0" fontId="2" fillId="3" borderId="43" xfId="0" applyFont="1" applyFill="1" applyBorder="1" applyAlignment="1">
      <alignment horizontal="center" vertical="center" wrapText="1"/>
    </xf>
    <xf numFmtId="0" fontId="1" fillId="3" borderId="8" xfId="0" applyFont="1" applyFill="1" applyBorder="1" applyAlignment="1">
      <alignment horizontal="left" vertical="center" wrapText="1"/>
    </xf>
    <xf numFmtId="0" fontId="8" fillId="0" borderId="40"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36" xfId="0" applyFont="1" applyBorder="1" applyAlignment="1">
      <alignment horizontal="center" vertical="center" wrapText="1"/>
    </xf>
    <xf numFmtId="0" fontId="2" fillId="4" borderId="1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34" xfId="0" applyFont="1" applyBorder="1" applyAlignment="1">
      <alignment horizontal="center" vertical="center" wrapText="1"/>
    </xf>
    <xf numFmtId="0" fontId="1" fillId="0" borderId="33"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2" fillId="6" borderId="1" xfId="0" applyFont="1" applyFill="1" applyBorder="1" applyAlignment="1">
      <alignment horizontal="justify" vertical="center" wrapText="1"/>
    </xf>
    <xf numFmtId="0" fontId="2" fillId="6" borderId="2" xfId="0" applyFont="1" applyFill="1" applyBorder="1" applyAlignment="1">
      <alignment horizontal="justify" vertical="center" wrapText="1"/>
    </xf>
    <xf numFmtId="0" fontId="2" fillId="6" borderId="20" xfId="0" applyFont="1" applyFill="1" applyBorder="1" applyAlignment="1">
      <alignment horizontal="justify" vertical="center" wrapText="1"/>
    </xf>
    <xf numFmtId="0" fontId="1" fillId="6" borderId="9" xfId="0" applyFont="1" applyFill="1" applyBorder="1" applyAlignment="1">
      <alignment horizontal="center" vertical="center" wrapText="1"/>
    </xf>
    <xf numFmtId="0" fontId="2" fillId="6" borderId="27" xfId="0" applyFont="1" applyFill="1" applyBorder="1" applyAlignment="1">
      <alignment horizontal="justify" vertical="center" wrapText="1"/>
    </xf>
    <xf numFmtId="0" fontId="2" fillId="6" borderId="31" xfId="0" applyFont="1" applyFill="1" applyBorder="1" applyAlignment="1">
      <alignment horizontal="justify" vertical="center" wrapText="1"/>
    </xf>
    <xf numFmtId="0" fontId="2" fillId="4" borderId="29"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1" fillId="6" borderId="12" xfId="0" applyFont="1" applyFill="1" applyBorder="1" applyAlignment="1">
      <alignment horizontal="justify" vertical="center" wrapText="1"/>
    </xf>
    <xf numFmtId="0" fontId="1" fillId="6" borderId="9" xfId="0" applyFont="1" applyFill="1" applyBorder="1" applyAlignment="1">
      <alignment horizontal="justify" vertical="center" wrapText="1"/>
    </xf>
    <xf numFmtId="0" fontId="1" fillId="6" borderId="13" xfId="0" applyFont="1" applyFill="1" applyBorder="1" applyAlignment="1">
      <alignment horizontal="justify" vertical="center" wrapText="1"/>
    </xf>
    <xf numFmtId="0" fontId="3" fillId="5" borderId="9" xfId="0" applyFont="1" applyFill="1" applyBorder="1" applyAlignment="1">
      <alignment horizontal="justify" vertical="center" wrapText="1"/>
    </xf>
    <xf numFmtId="0" fontId="3" fillId="5" borderId="11" xfId="0" applyFont="1" applyFill="1" applyBorder="1" applyAlignment="1">
      <alignment horizontal="justify" vertical="center" wrapText="1"/>
    </xf>
  </cellXfs>
  <cellStyles count="2">
    <cellStyle name="Jó" xfId="1" builtinId="26"/>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P74"/>
  <sheetViews>
    <sheetView tabSelected="1" zoomScale="85" zoomScaleNormal="85" workbookViewId="0">
      <pane ySplit="1" topLeftCell="A2" activePane="bottomLeft" state="frozen"/>
      <selection pane="bottomLeft" activeCell="B2" sqref="B2:B7"/>
    </sheetView>
  </sheetViews>
  <sheetFormatPr defaultColWidth="9.140625" defaultRowHeight="15.75" x14ac:dyDescent="0.25"/>
  <cols>
    <col min="1" max="1" width="10.140625" style="3" customWidth="1"/>
    <col min="2" max="2" width="25.140625" style="4" customWidth="1"/>
    <col min="3" max="3" width="34.7109375" style="3" customWidth="1"/>
    <col min="4" max="4" width="39.28515625" style="3" customWidth="1"/>
    <col min="5" max="5" width="36.42578125" style="3" customWidth="1"/>
    <col min="6" max="6" width="57.85546875" style="3" customWidth="1"/>
    <col min="7" max="7" width="24.85546875" style="3" customWidth="1"/>
    <col min="8" max="8" width="23.5703125" style="3" customWidth="1"/>
    <col min="9" max="9" width="46.140625" style="3" customWidth="1"/>
    <col min="10" max="10" width="28.85546875" style="3" customWidth="1"/>
    <col min="11" max="11" width="9.140625" style="3"/>
    <col min="12" max="12" width="33.42578125" style="3" customWidth="1"/>
    <col min="13" max="13" width="44.42578125" style="6" customWidth="1"/>
    <col min="14" max="14" width="9.140625" style="6"/>
    <col min="15" max="15" width="18.42578125" style="6" customWidth="1"/>
    <col min="16" max="16" width="27.7109375" style="6" customWidth="1"/>
    <col min="17" max="16384" width="9.140625" style="2"/>
  </cols>
  <sheetData>
    <row r="1" spans="1:16" s="1" customFormat="1" ht="32.25" thickBot="1" x14ac:dyDescent="0.3">
      <c r="A1" s="8" t="s">
        <v>0</v>
      </c>
      <c r="B1" s="9" t="s">
        <v>1</v>
      </c>
      <c r="C1" s="10" t="s">
        <v>2</v>
      </c>
      <c r="D1" s="10" t="s">
        <v>3</v>
      </c>
      <c r="E1" s="10" t="s">
        <v>4</v>
      </c>
      <c r="F1" s="10" t="s">
        <v>5</v>
      </c>
      <c r="G1" s="11" t="s">
        <v>6</v>
      </c>
      <c r="H1" s="12" t="s">
        <v>7</v>
      </c>
      <c r="I1" s="3"/>
      <c r="J1" s="3"/>
      <c r="K1" s="3"/>
      <c r="L1" s="3"/>
      <c r="M1" s="5"/>
      <c r="N1" s="5"/>
      <c r="O1" s="5"/>
      <c r="P1" s="5"/>
    </row>
    <row r="2" spans="1:16" x14ac:dyDescent="0.25">
      <c r="A2" s="55">
        <v>1</v>
      </c>
      <c r="B2" s="58" t="s">
        <v>75</v>
      </c>
      <c r="C2" s="52" t="s">
        <v>10</v>
      </c>
      <c r="D2" s="52" t="s">
        <v>11</v>
      </c>
      <c r="E2" s="52" t="s">
        <v>12</v>
      </c>
      <c r="F2" s="52" t="s">
        <v>13</v>
      </c>
      <c r="G2" s="44" t="s">
        <v>50</v>
      </c>
      <c r="H2" s="45"/>
    </row>
    <row r="3" spans="1:16" x14ac:dyDescent="0.25">
      <c r="A3" s="56"/>
      <c r="B3" s="59"/>
      <c r="C3" s="53"/>
      <c r="D3" s="53"/>
      <c r="E3" s="53"/>
      <c r="F3" s="53"/>
      <c r="G3" s="13" t="s">
        <v>51</v>
      </c>
      <c r="H3" s="14">
        <v>15</v>
      </c>
    </row>
    <row r="4" spans="1:16" ht="31.5" x14ac:dyDescent="0.25">
      <c r="A4" s="56"/>
      <c r="B4" s="59"/>
      <c r="C4" s="53"/>
      <c r="D4" s="53"/>
      <c r="E4" s="53"/>
      <c r="F4" s="53"/>
      <c r="G4" s="13" t="s">
        <v>52</v>
      </c>
      <c r="H4" s="14">
        <v>2</v>
      </c>
    </row>
    <row r="5" spans="1:16" x14ac:dyDescent="0.25">
      <c r="A5" s="56"/>
      <c r="B5" s="59"/>
      <c r="C5" s="53"/>
      <c r="D5" s="53"/>
      <c r="E5" s="53"/>
      <c r="F5" s="53"/>
      <c r="G5" s="13" t="s">
        <v>64</v>
      </c>
      <c r="H5" s="14">
        <v>10</v>
      </c>
    </row>
    <row r="6" spans="1:16" ht="16.5" thickBot="1" x14ac:dyDescent="0.3">
      <c r="A6" s="56"/>
      <c r="B6" s="59"/>
      <c r="C6" s="54"/>
      <c r="D6" s="54"/>
      <c r="E6" s="54"/>
      <c r="F6" s="54"/>
      <c r="G6" s="46" t="s">
        <v>8</v>
      </c>
      <c r="H6" s="48">
        <f>SUM(H3:H5,)</f>
        <v>27</v>
      </c>
    </row>
    <row r="7" spans="1:16" ht="249.95" customHeight="1" thickBot="1" x14ac:dyDescent="0.3">
      <c r="A7" s="57"/>
      <c r="B7" s="60"/>
      <c r="C7" s="50" t="s">
        <v>71</v>
      </c>
      <c r="D7" s="50"/>
      <c r="E7" s="50"/>
      <c r="F7" s="51"/>
      <c r="G7" s="47"/>
      <c r="H7" s="49"/>
    </row>
    <row r="8" spans="1:16" x14ac:dyDescent="0.25">
      <c r="A8" s="55">
        <v>2</v>
      </c>
      <c r="B8" s="58" t="s">
        <v>75</v>
      </c>
      <c r="C8" s="52" t="s">
        <v>14</v>
      </c>
      <c r="D8" s="52" t="s">
        <v>15</v>
      </c>
      <c r="E8" s="52" t="s">
        <v>16</v>
      </c>
      <c r="F8" s="52" t="s">
        <v>17</v>
      </c>
      <c r="G8" s="44" t="s">
        <v>50</v>
      </c>
      <c r="H8" s="45"/>
    </row>
    <row r="9" spans="1:16" ht="31.5" x14ac:dyDescent="0.25">
      <c r="A9" s="56"/>
      <c r="B9" s="59"/>
      <c r="C9" s="53"/>
      <c r="D9" s="53"/>
      <c r="E9" s="53"/>
      <c r="F9" s="53"/>
      <c r="G9" s="13" t="s">
        <v>53</v>
      </c>
      <c r="H9" s="14">
        <v>4</v>
      </c>
    </row>
    <row r="10" spans="1:16" x14ac:dyDescent="0.25">
      <c r="A10" s="56"/>
      <c r="B10" s="59"/>
      <c r="C10" s="53"/>
      <c r="D10" s="53"/>
      <c r="E10" s="53"/>
      <c r="F10" s="53"/>
      <c r="G10" s="13" t="s">
        <v>51</v>
      </c>
      <c r="H10" s="14">
        <v>15</v>
      </c>
    </row>
    <row r="11" spans="1:16" ht="31.5" x14ac:dyDescent="0.25">
      <c r="A11" s="56"/>
      <c r="B11" s="59"/>
      <c r="C11" s="53"/>
      <c r="D11" s="53"/>
      <c r="E11" s="53"/>
      <c r="F11" s="53"/>
      <c r="G11" s="13" t="s">
        <v>54</v>
      </c>
      <c r="H11" s="14">
        <v>4</v>
      </c>
    </row>
    <row r="12" spans="1:16" ht="31.5" x14ac:dyDescent="0.25">
      <c r="A12" s="56"/>
      <c r="B12" s="59"/>
      <c r="C12" s="53"/>
      <c r="D12" s="53"/>
      <c r="E12" s="53"/>
      <c r="F12" s="53"/>
      <c r="G12" s="13" t="s">
        <v>55</v>
      </c>
      <c r="H12" s="14">
        <v>20</v>
      </c>
    </row>
    <row r="13" spans="1:16" ht="137.25" customHeight="1" thickBot="1" x14ac:dyDescent="0.3">
      <c r="A13" s="56"/>
      <c r="B13" s="59"/>
      <c r="C13" s="54"/>
      <c r="D13" s="54"/>
      <c r="E13" s="54"/>
      <c r="F13" s="54"/>
      <c r="G13" s="46" t="s">
        <v>8</v>
      </c>
      <c r="H13" s="48">
        <f>SUM(H9:H12,)</f>
        <v>43</v>
      </c>
    </row>
    <row r="14" spans="1:16" ht="249.95" customHeight="1" thickBot="1" x14ac:dyDescent="0.3">
      <c r="A14" s="57"/>
      <c r="B14" s="60"/>
      <c r="C14" s="50" t="s">
        <v>67</v>
      </c>
      <c r="D14" s="50"/>
      <c r="E14" s="50"/>
      <c r="F14" s="51"/>
      <c r="G14" s="47"/>
      <c r="H14" s="49"/>
    </row>
    <row r="15" spans="1:16" x14ac:dyDescent="0.25">
      <c r="A15" s="55">
        <v>3</v>
      </c>
      <c r="B15" s="58" t="s">
        <v>75</v>
      </c>
      <c r="C15" s="52" t="s">
        <v>18</v>
      </c>
      <c r="D15" s="52" t="s">
        <v>19</v>
      </c>
      <c r="E15" s="52" t="s">
        <v>20</v>
      </c>
      <c r="F15" s="52" t="s">
        <v>21</v>
      </c>
      <c r="G15" s="44" t="s">
        <v>50</v>
      </c>
      <c r="H15" s="45"/>
    </row>
    <row r="16" spans="1:16" ht="31.5" x14ac:dyDescent="0.25">
      <c r="A16" s="56"/>
      <c r="B16" s="59"/>
      <c r="C16" s="53"/>
      <c r="D16" s="53"/>
      <c r="E16" s="53"/>
      <c r="F16" s="53"/>
      <c r="G16" s="13" t="s">
        <v>53</v>
      </c>
      <c r="H16" s="14">
        <v>4</v>
      </c>
    </row>
    <row r="17" spans="1:8" x14ac:dyDescent="0.25">
      <c r="A17" s="56"/>
      <c r="B17" s="59"/>
      <c r="C17" s="53"/>
      <c r="D17" s="53"/>
      <c r="E17" s="53"/>
      <c r="F17" s="53"/>
      <c r="G17" s="13" t="s">
        <v>51</v>
      </c>
      <c r="H17" s="14">
        <v>12</v>
      </c>
    </row>
    <row r="18" spans="1:8" ht="31.5" x14ac:dyDescent="0.25">
      <c r="A18" s="56"/>
      <c r="B18" s="59"/>
      <c r="C18" s="53"/>
      <c r="D18" s="53"/>
      <c r="E18" s="53"/>
      <c r="F18" s="53"/>
      <c r="G18" s="13" t="s">
        <v>54</v>
      </c>
      <c r="H18" s="14">
        <v>6</v>
      </c>
    </row>
    <row r="19" spans="1:8" ht="31.5" x14ac:dyDescent="0.25">
      <c r="A19" s="56"/>
      <c r="B19" s="59"/>
      <c r="C19" s="53"/>
      <c r="D19" s="53"/>
      <c r="E19" s="53"/>
      <c r="F19" s="53"/>
      <c r="G19" s="13" t="s">
        <v>55</v>
      </c>
      <c r="H19" s="14">
        <v>20</v>
      </c>
    </row>
    <row r="20" spans="1:8" x14ac:dyDescent="0.25">
      <c r="A20" s="56"/>
      <c r="B20" s="59"/>
      <c r="C20" s="53"/>
      <c r="D20" s="53"/>
      <c r="E20" s="53"/>
      <c r="F20" s="53"/>
      <c r="G20" s="13" t="s">
        <v>65</v>
      </c>
      <c r="H20" s="14">
        <v>10</v>
      </c>
    </row>
    <row r="21" spans="1:8" ht="76.5" customHeight="1" thickBot="1" x14ac:dyDescent="0.3">
      <c r="A21" s="56"/>
      <c r="B21" s="59"/>
      <c r="C21" s="54"/>
      <c r="D21" s="54"/>
      <c r="E21" s="54"/>
      <c r="F21" s="54"/>
      <c r="G21" s="46" t="s">
        <v>8</v>
      </c>
      <c r="H21" s="48">
        <f>SUM(H16:H20,)</f>
        <v>52</v>
      </c>
    </row>
    <row r="22" spans="1:8" ht="249.95" customHeight="1" thickBot="1" x14ac:dyDescent="0.3">
      <c r="A22" s="57"/>
      <c r="B22" s="60"/>
      <c r="C22" s="50" t="s">
        <v>70</v>
      </c>
      <c r="D22" s="50"/>
      <c r="E22" s="50"/>
      <c r="F22" s="51"/>
      <c r="G22" s="47"/>
      <c r="H22" s="49"/>
    </row>
    <row r="23" spans="1:8" x14ac:dyDescent="0.25">
      <c r="A23" s="55">
        <v>4</v>
      </c>
      <c r="B23" s="58" t="s">
        <v>75</v>
      </c>
      <c r="C23" s="52" t="s">
        <v>22</v>
      </c>
      <c r="D23" s="52" t="s">
        <v>23</v>
      </c>
      <c r="E23" s="52" t="s">
        <v>24</v>
      </c>
      <c r="F23" s="52" t="s">
        <v>25</v>
      </c>
      <c r="G23" s="44" t="s">
        <v>50</v>
      </c>
      <c r="H23" s="45"/>
    </row>
    <row r="24" spans="1:8" x14ac:dyDescent="0.25">
      <c r="A24" s="56"/>
      <c r="B24" s="59"/>
      <c r="C24" s="53"/>
      <c r="D24" s="53"/>
      <c r="E24" s="53"/>
      <c r="F24" s="53"/>
      <c r="G24" s="13" t="s">
        <v>51</v>
      </c>
      <c r="H24" s="14">
        <v>10</v>
      </c>
    </row>
    <row r="25" spans="1:8" ht="31.5" x14ac:dyDescent="0.25">
      <c r="A25" s="56"/>
      <c r="B25" s="59"/>
      <c r="C25" s="53"/>
      <c r="D25" s="53"/>
      <c r="E25" s="53"/>
      <c r="F25" s="53"/>
      <c r="G25" s="13" t="s">
        <v>55</v>
      </c>
      <c r="H25" s="14">
        <v>12</v>
      </c>
    </row>
    <row r="26" spans="1:8" x14ac:dyDescent="0.25">
      <c r="A26" s="56"/>
      <c r="B26" s="59"/>
      <c r="C26" s="53"/>
      <c r="D26" s="53"/>
      <c r="E26" s="53"/>
      <c r="F26" s="53"/>
      <c r="G26" s="13" t="s">
        <v>65</v>
      </c>
      <c r="H26" s="14">
        <v>20</v>
      </c>
    </row>
    <row r="27" spans="1:8" ht="16.5" thickBot="1" x14ac:dyDescent="0.3">
      <c r="A27" s="56"/>
      <c r="B27" s="59"/>
      <c r="C27" s="54"/>
      <c r="D27" s="54"/>
      <c r="E27" s="54"/>
      <c r="F27" s="54"/>
      <c r="G27" s="46" t="s">
        <v>8</v>
      </c>
      <c r="H27" s="48">
        <f>SUM(H24:H26)</f>
        <v>42</v>
      </c>
    </row>
    <row r="28" spans="1:8" ht="249.95" customHeight="1" thickBot="1" x14ac:dyDescent="0.3">
      <c r="A28" s="57"/>
      <c r="B28" s="60"/>
      <c r="C28" s="61" t="s">
        <v>69</v>
      </c>
      <c r="D28" s="61"/>
      <c r="E28" s="61"/>
      <c r="F28" s="62"/>
      <c r="G28" s="47"/>
      <c r="H28" s="49"/>
    </row>
    <row r="29" spans="1:8" x14ac:dyDescent="0.25">
      <c r="A29" s="55">
        <v>5</v>
      </c>
      <c r="B29" s="58" t="s">
        <v>77</v>
      </c>
      <c r="C29" s="52" t="s">
        <v>26</v>
      </c>
      <c r="D29" s="52" t="s">
        <v>27</v>
      </c>
      <c r="E29" s="52" t="s">
        <v>28</v>
      </c>
      <c r="F29" s="52" t="s">
        <v>29</v>
      </c>
      <c r="G29" s="44" t="s">
        <v>50</v>
      </c>
      <c r="H29" s="45"/>
    </row>
    <row r="30" spans="1:8" ht="31.5" x14ac:dyDescent="0.25">
      <c r="A30" s="56"/>
      <c r="B30" s="59"/>
      <c r="C30" s="53"/>
      <c r="D30" s="53"/>
      <c r="E30" s="53"/>
      <c r="F30" s="53"/>
      <c r="G30" s="13" t="s">
        <v>53</v>
      </c>
      <c r="H30" s="14">
        <v>10</v>
      </c>
    </row>
    <row r="31" spans="1:8" x14ac:dyDescent="0.25">
      <c r="A31" s="56"/>
      <c r="B31" s="59"/>
      <c r="C31" s="53"/>
      <c r="D31" s="53"/>
      <c r="E31" s="53"/>
      <c r="F31" s="53"/>
      <c r="G31" s="13" t="s">
        <v>51</v>
      </c>
      <c r="H31" s="14">
        <v>20</v>
      </c>
    </row>
    <row r="32" spans="1:8" ht="31.5" x14ac:dyDescent="0.25">
      <c r="A32" s="56"/>
      <c r="B32" s="59"/>
      <c r="C32" s="53"/>
      <c r="D32" s="53"/>
      <c r="E32" s="53"/>
      <c r="F32" s="53"/>
      <c r="G32" s="13" t="s">
        <v>54</v>
      </c>
      <c r="H32" s="14">
        <v>6</v>
      </c>
    </row>
    <row r="33" spans="1:8" ht="31.5" x14ac:dyDescent="0.25">
      <c r="A33" s="56"/>
      <c r="B33" s="59"/>
      <c r="C33" s="53"/>
      <c r="D33" s="53"/>
      <c r="E33" s="53"/>
      <c r="F33" s="53"/>
      <c r="G33" s="13" t="s">
        <v>55</v>
      </c>
      <c r="H33" s="14">
        <v>20</v>
      </c>
    </row>
    <row r="34" spans="1:8" ht="16.5" thickBot="1" x14ac:dyDescent="0.3">
      <c r="A34" s="56"/>
      <c r="B34" s="59"/>
      <c r="C34" s="53"/>
      <c r="D34" s="53"/>
      <c r="E34" s="53"/>
      <c r="F34" s="53"/>
      <c r="G34" s="13" t="s">
        <v>65</v>
      </c>
      <c r="H34" s="14">
        <v>50</v>
      </c>
    </row>
    <row r="35" spans="1:8" x14ac:dyDescent="0.25">
      <c r="A35" s="56"/>
      <c r="B35" s="59"/>
      <c r="C35" s="53"/>
      <c r="D35" s="53"/>
      <c r="E35" s="53"/>
      <c r="F35" s="53"/>
      <c r="G35" s="44" t="s">
        <v>56</v>
      </c>
      <c r="H35" s="45"/>
    </row>
    <row r="36" spans="1:8" ht="31.5" x14ac:dyDescent="0.25">
      <c r="A36" s="56"/>
      <c r="B36" s="59"/>
      <c r="C36" s="53"/>
      <c r="D36" s="53"/>
      <c r="E36" s="53"/>
      <c r="F36" s="53"/>
      <c r="G36" s="13" t="s">
        <v>59</v>
      </c>
      <c r="H36" s="14">
        <v>12</v>
      </c>
    </row>
    <row r="37" spans="1:8" ht="16.5" thickBot="1" x14ac:dyDescent="0.3">
      <c r="A37" s="56"/>
      <c r="B37" s="59"/>
      <c r="C37" s="54"/>
      <c r="D37" s="54"/>
      <c r="E37" s="54"/>
      <c r="F37" s="54"/>
      <c r="G37" s="46" t="s">
        <v>8</v>
      </c>
      <c r="H37" s="48">
        <f>SUM(H30:H34,H36:H36)</f>
        <v>118</v>
      </c>
    </row>
    <row r="38" spans="1:8" ht="249.95" customHeight="1" thickBot="1" x14ac:dyDescent="0.3">
      <c r="A38" s="57"/>
      <c r="B38" s="60"/>
      <c r="C38" s="50" t="s">
        <v>68</v>
      </c>
      <c r="D38" s="50"/>
      <c r="E38" s="50"/>
      <c r="F38" s="51"/>
      <c r="G38" s="47"/>
      <c r="H38" s="49"/>
    </row>
    <row r="39" spans="1:8" x14ac:dyDescent="0.25">
      <c r="A39" s="55">
        <v>6</v>
      </c>
      <c r="B39" s="58" t="s">
        <v>76</v>
      </c>
      <c r="C39" s="52" t="s">
        <v>30</v>
      </c>
      <c r="D39" s="52" t="s">
        <v>31</v>
      </c>
      <c r="E39" s="52" t="s">
        <v>32</v>
      </c>
      <c r="F39" s="52" t="s">
        <v>33</v>
      </c>
      <c r="G39" s="44" t="s">
        <v>56</v>
      </c>
      <c r="H39" s="45"/>
    </row>
    <row r="40" spans="1:8" x14ac:dyDescent="0.25">
      <c r="A40" s="56"/>
      <c r="B40" s="59"/>
      <c r="C40" s="53"/>
      <c r="D40" s="53"/>
      <c r="E40" s="53"/>
      <c r="F40" s="53"/>
      <c r="G40" s="13" t="s">
        <v>57</v>
      </c>
      <c r="H40" s="14">
        <v>20</v>
      </c>
    </row>
    <row r="41" spans="1:8" ht="31.5" x14ac:dyDescent="0.25">
      <c r="A41" s="56"/>
      <c r="B41" s="59"/>
      <c r="C41" s="53"/>
      <c r="D41" s="53"/>
      <c r="E41" s="53"/>
      <c r="F41" s="53"/>
      <c r="G41" s="13" t="s">
        <v>58</v>
      </c>
      <c r="H41" s="14">
        <v>6</v>
      </c>
    </row>
    <row r="42" spans="1:8" ht="31.5" x14ac:dyDescent="0.25">
      <c r="A42" s="56"/>
      <c r="B42" s="59"/>
      <c r="C42" s="53"/>
      <c r="D42" s="53"/>
      <c r="E42" s="53"/>
      <c r="F42" s="53"/>
      <c r="G42" s="13" t="s">
        <v>59</v>
      </c>
      <c r="H42" s="14">
        <v>12</v>
      </c>
    </row>
    <row r="43" spans="1:8" ht="31.5" x14ac:dyDescent="0.25">
      <c r="A43" s="56"/>
      <c r="B43" s="59"/>
      <c r="C43" s="53"/>
      <c r="D43" s="53"/>
      <c r="E43" s="53"/>
      <c r="F43" s="53"/>
      <c r="G43" s="13" t="s">
        <v>60</v>
      </c>
      <c r="H43" s="14">
        <v>6</v>
      </c>
    </row>
    <row r="44" spans="1:8" ht="47.25" x14ac:dyDescent="0.25">
      <c r="A44" s="56"/>
      <c r="B44" s="59"/>
      <c r="C44" s="53"/>
      <c r="D44" s="53"/>
      <c r="E44" s="53"/>
      <c r="F44" s="53"/>
      <c r="G44" s="13" t="s">
        <v>63</v>
      </c>
      <c r="H44" s="14">
        <v>30</v>
      </c>
    </row>
    <row r="45" spans="1:8" ht="16.5" thickBot="1" x14ac:dyDescent="0.3">
      <c r="A45" s="56"/>
      <c r="B45" s="59"/>
      <c r="C45" s="54"/>
      <c r="D45" s="54"/>
      <c r="E45" s="54"/>
      <c r="F45" s="54"/>
      <c r="G45" s="46" t="s">
        <v>8</v>
      </c>
      <c r="H45" s="48">
        <f>SUM(H40:H44)</f>
        <v>74</v>
      </c>
    </row>
    <row r="46" spans="1:8" ht="249.95" customHeight="1" thickBot="1" x14ac:dyDescent="0.3">
      <c r="A46" s="57"/>
      <c r="B46" s="60"/>
      <c r="C46" s="50" t="s">
        <v>72</v>
      </c>
      <c r="D46" s="50"/>
      <c r="E46" s="50"/>
      <c r="F46" s="51"/>
      <c r="G46" s="47"/>
      <c r="H46" s="49"/>
    </row>
    <row r="47" spans="1:8" x14ac:dyDescent="0.25">
      <c r="A47" s="55">
        <v>7</v>
      </c>
      <c r="B47" s="58" t="s">
        <v>76</v>
      </c>
      <c r="C47" s="52" t="s">
        <v>34</v>
      </c>
      <c r="D47" s="52" t="s">
        <v>35</v>
      </c>
      <c r="E47" s="52" t="s">
        <v>36</v>
      </c>
      <c r="F47" s="52" t="s">
        <v>37</v>
      </c>
      <c r="G47" s="44" t="s">
        <v>56</v>
      </c>
      <c r="H47" s="45"/>
    </row>
    <row r="48" spans="1:8" x14ac:dyDescent="0.25">
      <c r="A48" s="56"/>
      <c r="B48" s="59"/>
      <c r="C48" s="53"/>
      <c r="D48" s="53"/>
      <c r="E48" s="53"/>
      <c r="F48" s="53"/>
      <c r="G48" s="13" t="s">
        <v>57</v>
      </c>
      <c r="H48" s="14">
        <v>50</v>
      </c>
    </row>
    <row r="49" spans="1:8" ht="31.5" x14ac:dyDescent="0.25">
      <c r="A49" s="56"/>
      <c r="B49" s="59"/>
      <c r="C49" s="53"/>
      <c r="D49" s="53"/>
      <c r="E49" s="53"/>
      <c r="F49" s="53"/>
      <c r="G49" s="13" t="s">
        <v>58</v>
      </c>
      <c r="H49" s="14">
        <v>6</v>
      </c>
    </row>
    <row r="50" spans="1:8" ht="31.5" x14ac:dyDescent="0.25">
      <c r="A50" s="56"/>
      <c r="B50" s="59"/>
      <c r="C50" s="53"/>
      <c r="D50" s="53"/>
      <c r="E50" s="53"/>
      <c r="F50" s="53"/>
      <c r="G50" s="13" t="s">
        <v>59</v>
      </c>
      <c r="H50" s="14">
        <v>12</v>
      </c>
    </row>
    <row r="51" spans="1:8" ht="31.5" x14ac:dyDescent="0.25">
      <c r="A51" s="56"/>
      <c r="B51" s="59"/>
      <c r="C51" s="53"/>
      <c r="D51" s="53"/>
      <c r="E51" s="53"/>
      <c r="F51" s="53"/>
      <c r="G51" s="13" t="s">
        <v>60</v>
      </c>
      <c r="H51" s="14">
        <v>2</v>
      </c>
    </row>
    <row r="52" spans="1:8" ht="47.25" x14ac:dyDescent="0.25">
      <c r="A52" s="56"/>
      <c r="B52" s="59"/>
      <c r="C52" s="53"/>
      <c r="D52" s="53"/>
      <c r="E52" s="53"/>
      <c r="F52" s="53"/>
      <c r="G52" s="13" t="s">
        <v>63</v>
      </c>
      <c r="H52" s="14">
        <v>52</v>
      </c>
    </row>
    <row r="53" spans="1:8" ht="16.5" thickBot="1" x14ac:dyDescent="0.3">
      <c r="A53" s="56"/>
      <c r="B53" s="59"/>
      <c r="C53" s="54"/>
      <c r="D53" s="54"/>
      <c r="E53" s="54"/>
      <c r="F53" s="54"/>
      <c r="G53" s="46" t="s">
        <v>8</v>
      </c>
      <c r="H53" s="48">
        <f>SUM(H48:H52,)</f>
        <v>122</v>
      </c>
    </row>
    <row r="54" spans="1:8" ht="249.95" customHeight="1" thickBot="1" x14ac:dyDescent="0.3">
      <c r="A54" s="57"/>
      <c r="B54" s="60"/>
      <c r="C54" s="50" t="s">
        <v>73</v>
      </c>
      <c r="D54" s="50"/>
      <c r="E54" s="50"/>
      <c r="F54" s="51"/>
      <c r="G54" s="47"/>
      <c r="H54" s="49"/>
    </row>
    <row r="55" spans="1:8" x14ac:dyDescent="0.25">
      <c r="A55" s="55">
        <v>8</v>
      </c>
      <c r="B55" s="58" t="s">
        <v>76</v>
      </c>
      <c r="C55" s="52" t="s">
        <v>38</v>
      </c>
      <c r="D55" s="52" t="s">
        <v>39</v>
      </c>
      <c r="E55" s="52" t="s">
        <v>40</v>
      </c>
      <c r="F55" s="52" t="s">
        <v>41</v>
      </c>
      <c r="G55" s="44" t="s">
        <v>56</v>
      </c>
      <c r="H55" s="45"/>
    </row>
    <row r="56" spans="1:8" x14ac:dyDescent="0.25">
      <c r="A56" s="56"/>
      <c r="B56" s="59"/>
      <c r="C56" s="53"/>
      <c r="D56" s="53"/>
      <c r="E56" s="53"/>
      <c r="F56" s="53"/>
      <c r="G56" s="13" t="s">
        <v>57</v>
      </c>
      <c r="H56" s="14">
        <v>20</v>
      </c>
    </row>
    <row r="57" spans="1:8" ht="31.5" x14ac:dyDescent="0.25">
      <c r="A57" s="56"/>
      <c r="B57" s="59"/>
      <c r="C57" s="53"/>
      <c r="D57" s="53"/>
      <c r="E57" s="53"/>
      <c r="F57" s="53"/>
      <c r="G57" s="13" t="s">
        <v>60</v>
      </c>
      <c r="H57" s="14">
        <v>12</v>
      </c>
    </row>
    <row r="58" spans="1:8" ht="47.25" x14ac:dyDescent="0.25">
      <c r="A58" s="56"/>
      <c r="B58" s="59"/>
      <c r="C58" s="53"/>
      <c r="D58" s="53"/>
      <c r="E58" s="53"/>
      <c r="F58" s="53"/>
      <c r="G58" s="13" t="s">
        <v>63</v>
      </c>
      <c r="H58" s="14">
        <v>10</v>
      </c>
    </row>
    <row r="59" spans="1:8" ht="16.5" thickBot="1" x14ac:dyDescent="0.3">
      <c r="A59" s="56"/>
      <c r="B59" s="59"/>
      <c r="C59" s="54"/>
      <c r="D59" s="54"/>
      <c r="E59" s="54"/>
      <c r="F59" s="54"/>
      <c r="G59" s="46" t="s">
        <v>8</v>
      </c>
      <c r="H59" s="48">
        <f>SUM(H56:H58,)</f>
        <v>42</v>
      </c>
    </row>
    <row r="60" spans="1:8" ht="249.95" customHeight="1" thickBot="1" x14ac:dyDescent="0.3">
      <c r="A60" s="57"/>
      <c r="B60" s="60"/>
      <c r="C60" s="50" t="s">
        <v>74</v>
      </c>
      <c r="D60" s="50"/>
      <c r="E60" s="50"/>
      <c r="F60" s="51"/>
      <c r="G60" s="47"/>
      <c r="H60" s="49"/>
    </row>
    <row r="61" spans="1:8" x14ac:dyDescent="0.25">
      <c r="A61" s="55">
        <v>9</v>
      </c>
      <c r="B61" s="58" t="s">
        <v>76</v>
      </c>
      <c r="C61" s="52" t="s">
        <v>42</v>
      </c>
      <c r="D61" s="52" t="s">
        <v>43</v>
      </c>
      <c r="E61" s="52" t="s">
        <v>44</v>
      </c>
      <c r="F61" s="52" t="s">
        <v>45</v>
      </c>
      <c r="G61" s="44" t="s">
        <v>56</v>
      </c>
      <c r="H61" s="45"/>
    </row>
    <row r="62" spans="1:8" ht="31.5" x14ac:dyDescent="0.25">
      <c r="A62" s="56"/>
      <c r="B62" s="59"/>
      <c r="C62" s="53"/>
      <c r="D62" s="53"/>
      <c r="E62" s="53"/>
      <c r="F62" s="53"/>
      <c r="G62" s="13" t="s">
        <v>58</v>
      </c>
      <c r="H62" s="14">
        <v>6</v>
      </c>
    </row>
    <row r="63" spans="1:8" ht="47.25" x14ac:dyDescent="0.25">
      <c r="A63" s="56"/>
      <c r="B63" s="59"/>
      <c r="C63" s="53"/>
      <c r="D63" s="53"/>
      <c r="E63" s="53"/>
      <c r="F63" s="53"/>
      <c r="G63" s="13" t="s">
        <v>63</v>
      </c>
      <c r="H63" s="14">
        <v>10</v>
      </c>
    </row>
    <row r="64" spans="1:8" ht="16.5" thickBot="1" x14ac:dyDescent="0.3">
      <c r="A64" s="56"/>
      <c r="B64" s="59"/>
      <c r="C64" s="54"/>
      <c r="D64" s="54"/>
      <c r="E64" s="54"/>
      <c r="F64" s="54"/>
      <c r="G64" s="46" t="s">
        <v>8</v>
      </c>
      <c r="H64" s="48">
        <f>SUM(H62:H63,)</f>
        <v>16</v>
      </c>
    </row>
    <row r="65" spans="1:16" ht="249.95" customHeight="1" thickBot="1" x14ac:dyDescent="0.3">
      <c r="A65" s="57"/>
      <c r="B65" s="60"/>
      <c r="C65" s="50" t="s">
        <v>62</v>
      </c>
      <c r="D65" s="50"/>
      <c r="E65" s="50"/>
      <c r="F65" s="51"/>
      <c r="G65" s="47"/>
      <c r="H65" s="49"/>
    </row>
    <row r="66" spans="1:16" x14ac:dyDescent="0.25">
      <c r="A66" s="55">
        <v>10</v>
      </c>
      <c r="B66" s="58" t="s">
        <v>76</v>
      </c>
      <c r="C66" s="52" t="s">
        <v>46</v>
      </c>
      <c r="D66" s="52" t="s">
        <v>47</v>
      </c>
      <c r="E66" s="52" t="s">
        <v>48</v>
      </c>
      <c r="F66" s="52" t="s">
        <v>49</v>
      </c>
      <c r="G66" s="44" t="s">
        <v>56</v>
      </c>
      <c r="H66" s="45"/>
    </row>
    <row r="67" spans="1:16" ht="31.5" x14ac:dyDescent="0.25">
      <c r="A67" s="56"/>
      <c r="B67" s="59"/>
      <c r="C67" s="53"/>
      <c r="D67" s="53"/>
      <c r="E67" s="53"/>
      <c r="F67" s="53"/>
      <c r="G67" s="13" t="s">
        <v>60</v>
      </c>
      <c r="H67" s="14">
        <v>16</v>
      </c>
    </row>
    <row r="68" spans="1:16" ht="47.25" x14ac:dyDescent="0.25">
      <c r="A68" s="56"/>
      <c r="B68" s="59"/>
      <c r="C68" s="53"/>
      <c r="D68" s="53"/>
      <c r="E68" s="53"/>
      <c r="F68" s="53"/>
      <c r="G68" s="13" t="s">
        <v>63</v>
      </c>
      <c r="H68" s="14">
        <v>6</v>
      </c>
    </row>
    <row r="69" spans="1:16" ht="16.5" thickBot="1" x14ac:dyDescent="0.3">
      <c r="A69" s="56"/>
      <c r="B69" s="59"/>
      <c r="C69" s="54"/>
      <c r="D69" s="54"/>
      <c r="E69" s="54"/>
      <c r="F69" s="54"/>
      <c r="G69" s="46" t="s">
        <v>8</v>
      </c>
      <c r="H69" s="48">
        <f>SUM(H67:H68)</f>
        <v>22</v>
      </c>
    </row>
    <row r="70" spans="1:16" ht="249.95" customHeight="1" thickBot="1" x14ac:dyDescent="0.3">
      <c r="A70" s="57"/>
      <c r="B70" s="60"/>
      <c r="C70" s="50" t="s">
        <v>61</v>
      </c>
      <c r="D70" s="50"/>
      <c r="E70" s="50"/>
      <c r="F70" s="51"/>
      <c r="G70" s="47"/>
      <c r="H70" s="49"/>
    </row>
    <row r="71" spans="1:16" ht="16.5" thickBot="1" x14ac:dyDescent="0.3">
      <c r="A71" s="38" t="s">
        <v>86</v>
      </c>
      <c r="B71" s="39"/>
      <c r="C71" s="39"/>
      <c r="D71" s="39"/>
      <c r="E71" s="40"/>
      <c r="F71" s="41">
        <f>H69+H64+H59+H53+H45+H37+H27+H21+H13+H6</f>
        <v>558</v>
      </c>
      <c r="G71" s="42"/>
      <c r="H71" s="43"/>
    </row>
    <row r="72" spans="1:16" ht="249.95" customHeight="1" thickBot="1" x14ac:dyDescent="0.3">
      <c r="A72" s="33" t="s">
        <v>9</v>
      </c>
      <c r="B72" s="34"/>
      <c r="C72" s="35" t="s">
        <v>78</v>
      </c>
      <c r="D72" s="36"/>
      <c r="E72" s="36"/>
      <c r="F72" s="37"/>
      <c r="G72" s="15" t="s">
        <v>80</v>
      </c>
      <c r="H72" s="16" t="s">
        <v>81</v>
      </c>
      <c r="M72" s="7"/>
    </row>
    <row r="73" spans="1:16" ht="249.95" customHeight="1" thickBot="1" x14ac:dyDescent="0.3">
      <c r="A73" s="33" t="s">
        <v>9</v>
      </c>
      <c r="B73" s="34"/>
      <c r="C73" s="35" t="s">
        <v>66</v>
      </c>
      <c r="D73" s="36"/>
      <c r="E73" s="36"/>
      <c r="F73" s="37"/>
      <c r="G73" s="15" t="s">
        <v>83</v>
      </c>
      <c r="H73" s="16" t="s">
        <v>82</v>
      </c>
    </row>
    <row r="74" spans="1:16" ht="363" customHeight="1" thickBot="1" x14ac:dyDescent="0.3">
      <c r="A74" s="33" t="s">
        <v>9</v>
      </c>
      <c r="B74" s="34"/>
      <c r="C74" s="35" t="s">
        <v>79</v>
      </c>
      <c r="D74" s="36"/>
      <c r="E74" s="36"/>
      <c r="F74" s="37"/>
      <c r="G74" s="17" t="s">
        <v>84</v>
      </c>
      <c r="H74" s="18" t="s">
        <v>85</v>
      </c>
      <c r="M74" s="30"/>
      <c r="N74" s="31"/>
      <c r="O74" s="31"/>
      <c r="P74" s="32"/>
    </row>
  </sheetData>
  <sheetProtection algorithmName="SHA-512" hashValue="F4M+pVFsMJoiCbNAXgV90ia7Lrr+49AxCtQAXVAYdsb0rZED+vzME/IOQhJzHn0o4A49l2I6M7aJGhf3OwnpCw==" saltValue="99zcLjJoYQx7k4T0Ktr9zQ==" spinCount="100000" sheet="1" formatCells="0" formatColumns="0" formatRows="0" insertColumns="0" insertRows="0" autoFilter="0"/>
  <autoFilter ref="A1:H410" xr:uid="{00000000-0009-0000-0000-000000000000}"/>
  <mergeCells count="110">
    <mergeCell ref="C66:C69"/>
    <mergeCell ref="D66:D69"/>
    <mergeCell ref="E66:E69"/>
    <mergeCell ref="F66:F69"/>
    <mergeCell ref="B66:B70"/>
    <mergeCell ref="G66:H66"/>
    <mergeCell ref="G69:G70"/>
    <mergeCell ref="H69:H70"/>
    <mergeCell ref="C70:F70"/>
    <mergeCell ref="B61:B65"/>
    <mergeCell ref="G61:H61"/>
    <mergeCell ref="G64:G65"/>
    <mergeCell ref="H64:H65"/>
    <mergeCell ref="C65:F65"/>
    <mergeCell ref="C61:C64"/>
    <mergeCell ref="D61:D64"/>
    <mergeCell ref="E61:E64"/>
    <mergeCell ref="F61:F64"/>
    <mergeCell ref="B55:B60"/>
    <mergeCell ref="G55:H55"/>
    <mergeCell ref="G59:G60"/>
    <mergeCell ref="H59:H60"/>
    <mergeCell ref="C60:F60"/>
    <mergeCell ref="C55:C59"/>
    <mergeCell ref="D55:D59"/>
    <mergeCell ref="E55:E59"/>
    <mergeCell ref="F55:F59"/>
    <mergeCell ref="G39:H39"/>
    <mergeCell ref="G45:G46"/>
    <mergeCell ref="H45:H46"/>
    <mergeCell ref="C46:F46"/>
    <mergeCell ref="C39:C45"/>
    <mergeCell ref="D39:D45"/>
    <mergeCell ref="E39:E45"/>
    <mergeCell ref="F39:F45"/>
    <mergeCell ref="B47:B54"/>
    <mergeCell ref="G47:H47"/>
    <mergeCell ref="G53:G54"/>
    <mergeCell ref="H53:H54"/>
    <mergeCell ref="C54:F54"/>
    <mergeCell ref="C47:C53"/>
    <mergeCell ref="D47:D53"/>
    <mergeCell ref="E47:E53"/>
    <mergeCell ref="F47:F53"/>
    <mergeCell ref="A39:A46"/>
    <mergeCell ref="A47:A54"/>
    <mergeCell ref="A55:A60"/>
    <mergeCell ref="A61:A65"/>
    <mergeCell ref="B23:B28"/>
    <mergeCell ref="G23:H23"/>
    <mergeCell ref="G27:G28"/>
    <mergeCell ref="H27:H28"/>
    <mergeCell ref="C28:F28"/>
    <mergeCell ref="C23:C27"/>
    <mergeCell ref="D23:D27"/>
    <mergeCell ref="E23:E27"/>
    <mergeCell ref="F23:F27"/>
    <mergeCell ref="B29:B38"/>
    <mergeCell ref="G29:H29"/>
    <mergeCell ref="G35:H35"/>
    <mergeCell ref="G37:G38"/>
    <mergeCell ref="H37:H38"/>
    <mergeCell ref="C38:F38"/>
    <mergeCell ref="C29:C37"/>
    <mergeCell ref="D29:D37"/>
    <mergeCell ref="E29:E37"/>
    <mergeCell ref="F29:F37"/>
    <mergeCell ref="B39:B46"/>
    <mergeCell ref="D8:D13"/>
    <mergeCell ref="E8:E13"/>
    <mergeCell ref="F8:F13"/>
    <mergeCell ref="A2:A7"/>
    <mergeCell ref="A8:A14"/>
    <mergeCell ref="A15:A22"/>
    <mergeCell ref="A23:A28"/>
    <mergeCell ref="A29:A38"/>
    <mergeCell ref="B15:B22"/>
    <mergeCell ref="G15:H15"/>
    <mergeCell ref="G21:G22"/>
    <mergeCell ref="H21:H22"/>
    <mergeCell ref="C22:F22"/>
    <mergeCell ref="C15:C21"/>
    <mergeCell ref="D15:D21"/>
    <mergeCell ref="A66:A70"/>
    <mergeCell ref="B2:B7"/>
    <mergeCell ref="G2:H2"/>
    <mergeCell ref="G6:G7"/>
    <mergeCell ref="H6:H7"/>
    <mergeCell ref="C7:F7"/>
    <mergeCell ref="C2:C6"/>
    <mergeCell ref="D2:D6"/>
    <mergeCell ref="E2:E6"/>
    <mergeCell ref="F2:F6"/>
    <mergeCell ref="B8:B14"/>
    <mergeCell ref="G8:H8"/>
    <mergeCell ref="E15:E21"/>
    <mergeCell ref="F15:F21"/>
    <mergeCell ref="G13:G14"/>
    <mergeCell ref="H13:H14"/>
    <mergeCell ref="C14:F14"/>
    <mergeCell ref="C8:C13"/>
    <mergeCell ref="M74:P74"/>
    <mergeCell ref="A74:B74"/>
    <mergeCell ref="C74:F74"/>
    <mergeCell ref="A71:E71"/>
    <mergeCell ref="F71:H71"/>
    <mergeCell ref="A72:B72"/>
    <mergeCell ref="C72:F72"/>
    <mergeCell ref="A73:B73"/>
    <mergeCell ref="C73:F7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E0620-C926-42B2-B7BF-1D4F122DAD00}">
  <dimension ref="A1:J142"/>
  <sheetViews>
    <sheetView zoomScale="85" zoomScaleNormal="85" workbookViewId="0">
      <pane ySplit="2" topLeftCell="A3" activePane="bottomLeft" state="frozen"/>
      <selection pane="bottomLeft" activeCell="G2" sqref="G2"/>
    </sheetView>
  </sheetViews>
  <sheetFormatPr defaultColWidth="9.140625" defaultRowHeight="15.75" x14ac:dyDescent="0.25"/>
  <cols>
    <col min="1" max="1" width="15.7109375" style="3" customWidth="1"/>
    <col min="2" max="2" width="27.85546875" style="4" customWidth="1"/>
    <col min="3" max="3" width="23" style="3" customWidth="1"/>
    <col min="4" max="4" width="28.7109375" style="3" customWidth="1"/>
    <col min="5" max="5" width="24.42578125" style="3" customWidth="1"/>
    <col min="6" max="6" width="28" style="3" customWidth="1"/>
    <col min="7" max="7" width="34.28515625" style="3" customWidth="1"/>
    <col min="8" max="8" width="21" style="3" customWidth="1"/>
    <col min="9" max="9" width="37" style="2" customWidth="1"/>
    <col min="10" max="10" width="29.28515625" style="2" customWidth="1"/>
    <col min="11" max="16384" width="9.140625" style="2"/>
  </cols>
  <sheetData>
    <row r="1" spans="1:10" ht="16.5" customHeight="1" thickBot="1" x14ac:dyDescent="0.3">
      <c r="G1" s="41" t="s">
        <v>454</v>
      </c>
      <c r="H1" s="43"/>
      <c r="I1" s="41" t="s">
        <v>453</v>
      </c>
      <c r="J1" s="43"/>
    </row>
    <row r="2" spans="1:10" s="1" customFormat="1" ht="48" thickBot="1" x14ac:dyDescent="0.3">
      <c r="A2" s="8" t="s">
        <v>0</v>
      </c>
      <c r="B2" s="9" t="s">
        <v>1</v>
      </c>
      <c r="C2" s="10" t="s">
        <v>2</v>
      </c>
      <c r="D2" s="10" t="s">
        <v>3</v>
      </c>
      <c r="E2" s="10" t="s">
        <v>4</v>
      </c>
      <c r="F2" s="29" t="s">
        <v>5</v>
      </c>
      <c r="G2" s="28" t="s">
        <v>6</v>
      </c>
      <c r="H2" s="12" t="s">
        <v>7</v>
      </c>
      <c r="I2" s="28" t="s">
        <v>6</v>
      </c>
      <c r="J2" s="12" t="s">
        <v>7</v>
      </c>
    </row>
    <row r="3" spans="1:10" ht="16.5" thickBot="1" x14ac:dyDescent="0.3">
      <c r="A3" s="55">
        <v>1</v>
      </c>
      <c r="B3" s="58" t="s">
        <v>452</v>
      </c>
      <c r="C3" s="81" t="s">
        <v>451</v>
      </c>
      <c r="D3" s="81" t="s">
        <v>450</v>
      </c>
      <c r="E3" s="81" t="s">
        <v>449</v>
      </c>
      <c r="F3" s="74" t="s">
        <v>448</v>
      </c>
      <c r="G3" s="77" t="s">
        <v>363</v>
      </c>
      <c r="H3" s="78"/>
      <c r="I3" s="77" t="s">
        <v>363</v>
      </c>
      <c r="J3" s="78"/>
    </row>
    <row r="4" spans="1:10" x14ac:dyDescent="0.25">
      <c r="A4" s="56"/>
      <c r="B4" s="59"/>
      <c r="C4" s="82"/>
      <c r="D4" s="82"/>
      <c r="E4" s="82"/>
      <c r="F4" s="75"/>
      <c r="G4" s="27" t="s">
        <v>101</v>
      </c>
      <c r="H4" s="26">
        <v>7</v>
      </c>
      <c r="I4" s="27" t="s">
        <v>101</v>
      </c>
      <c r="J4" s="26">
        <v>7</v>
      </c>
    </row>
    <row r="5" spans="1:10" x14ac:dyDescent="0.25">
      <c r="A5" s="56"/>
      <c r="B5" s="59"/>
      <c r="C5" s="82"/>
      <c r="D5" s="82"/>
      <c r="E5" s="82"/>
      <c r="F5" s="75"/>
      <c r="G5" s="25" t="s">
        <v>100</v>
      </c>
      <c r="H5" s="14">
        <v>7</v>
      </c>
      <c r="I5" s="25" t="s">
        <v>100</v>
      </c>
      <c r="J5" s="14">
        <v>7</v>
      </c>
    </row>
    <row r="6" spans="1:10" ht="88.5" customHeight="1" thickBot="1" x14ac:dyDescent="0.3">
      <c r="A6" s="56"/>
      <c r="B6" s="59"/>
      <c r="C6" s="83"/>
      <c r="D6" s="83"/>
      <c r="E6" s="83"/>
      <c r="F6" s="76"/>
      <c r="G6" s="66" t="s">
        <v>8</v>
      </c>
      <c r="H6" s="48">
        <f>SUM(H4:H5)</f>
        <v>14</v>
      </c>
      <c r="I6" s="66" t="s">
        <v>8</v>
      </c>
      <c r="J6" s="48">
        <f>SUM(J4:J5)</f>
        <v>14</v>
      </c>
    </row>
    <row r="7" spans="1:10" ht="150" customHeight="1" thickBot="1" x14ac:dyDescent="0.3">
      <c r="A7" s="57"/>
      <c r="B7" s="60"/>
      <c r="C7" s="50" t="s">
        <v>447</v>
      </c>
      <c r="D7" s="50"/>
      <c r="E7" s="50"/>
      <c r="F7" s="50"/>
      <c r="G7" s="67"/>
      <c r="H7" s="49"/>
      <c r="I7" s="67"/>
      <c r="J7" s="49"/>
    </row>
    <row r="8" spans="1:10" x14ac:dyDescent="0.25">
      <c r="A8" s="55">
        <v>2</v>
      </c>
      <c r="B8" s="58" t="s">
        <v>420</v>
      </c>
      <c r="C8" s="81" t="s">
        <v>446</v>
      </c>
      <c r="D8" s="81" t="s">
        <v>445</v>
      </c>
      <c r="E8" s="81" t="s">
        <v>444</v>
      </c>
      <c r="F8" s="74" t="s">
        <v>443</v>
      </c>
      <c r="G8" s="63" t="s">
        <v>98</v>
      </c>
      <c r="H8" s="45"/>
      <c r="I8" s="63" t="s">
        <v>98</v>
      </c>
      <c r="J8" s="45"/>
    </row>
    <row r="9" spans="1:10" ht="16.5" thickBot="1" x14ac:dyDescent="0.3">
      <c r="A9" s="56"/>
      <c r="B9" s="59"/>
      <c r="C9" s="82"/>
      <c r="D9" s="82"/>
      <c r="E9" s="82"/>
      <c r="F9" s="75"/>
      <c r="G9" s="24" t="s">
        <v>92</v>
      </c>
      <c r="H9" s="14">
        <v>7</v>
      </c>
      <c r="I9" s="24" t="s">
        <v>92</v>
      </c>
      <c r="J9" s="14">
        <v>7</v>
      </c>
    </row>
    <row r="10" spans="1:10" x14ac:dyDescent="0.25">
      <c r="A10" s="56"/>
      <c r="B10" s="59"/>
      <c r="C10" s="82"/>
      <c r="D10" s="82"/>
      <c r="E10" s="82"/>
      <c r="F10" s="75"/>
      <c r="G10" s="63" t="s">
        <v>91</v>
      </c>
      <c r="H10" s="45"/>
      <c r="I10" s="63" t="s">
        <v>91</v>
      </c>
      <c r="J10" s="45"/>
    </row>
    <row r="11" spans="1:10" x14ac:dyDescent="0.25">
      <c r="A11" s="56"/>
      <c r="B11" s="59"/>
      <c r="C11" s="82"/>
      <c r="D11" s="82"/>
      <c r="E11" s="82"/>
      <c r="F11" s="75"/>
      <c r="G11" s="24" t="s">
        <v>154</v>
      </c>
      <c r="H11" s="14">
        <v>8</v>
      </c>
      <c r="I11" s="24" t="s">
        <v>154</v>
      </c>
      <c r="J11" s="14">
        <v>8</v>
      </c>
    </row>
    <row r="12" spans="1:10" ht="142.5" customHeight="1" thickBot="1" x14ac:dyDescent="0.3">
      <c r="A12" s="56"/>
      <c r="B12" s="59"/>
      <c r="C12" s="83"/>
      <c r="D12" s="83"/>
      <c r="E12" s="83"/>
      <c r="F12" s="76"/>
      <c r="G12" s="66" t="s">
        <v>8</v>
      </c>
      <c r="H12" s="48">
        <f>SUM(H9:H9,H11:H11,)</f>
        <v>15</v>
      </c>
      <c r="I12" s="66" t="s">
        <v>8</v>
      </c>
      <c r="J12" s="48">
        <f>SUM(J9:J9,J11:J11,)</f>
        <v>15</v>
      </c>
    </row>
    <row r="13" spans="1:10" ht="150" customHeight="1" thickBot="1" x14ac:dyDescent="0.3">
      <c r="A13" s="57"/>
      <c r="B13" s="60"/>
      <c r="C13" s="50" t="s">
        <v>442</v>
      </c>
      <c r="D13" s="50"/>
      <c r="E13" s="50"/>
      <c r="F13" s="50"/>
      <c r="G13" s="67"/>
      <c r="H13" s="49"/>
      <c r="I13" s="67"/>
      <c r="J13" s="49"/>
    </row>
    <row r="14" spans="1:10" x14ac:dyDescent="0.25">
      <c r="A14" s="55">
        <v>3</v>
      </c>
      <c r="B14" s="58" t="s">
        <v>395</v>
      </c>
      <c r="C14" s="81" t="s">
        <v>441</v>
      </c>
      <c r="D14" s="81" t="s">
        <v>440</v>
      </c>
      <c r="E14" s="81" t="s">
        <v>439</v>
      </c>
      <c r="F14" s="74" t="s">
        <v>438</v>
      </c>
      <c r="G14" s="63" t="s">
        <v>98</v>
      </c>
      <c r="H14" s="45"/>
      <c r="I14" s="63" t="s">
        <v>98</v>
      </c>
      <c r="J14" s="45"/>
    </row>
    <row r="15" spans="1:10" x14ac:dyDescent="0.25">
      <c r="A15" s="56"/>
      <c r="B15" s="59"/>
      <c r="C15" s="82"/>
      <c r="D15" s="82"/>
      <c r="E15" s="82"/>
      <c r="F15" s="75"/>
      <c r="G15" s="24" t="s">
        <v>97</v>
      </c>
      <c r="H15" s="14">
        <v>3</v>
      </c>
      <c r="I15" s="24" t="s">
        <v>97</v>
      </c>
      <c r="J15" s="14">
        <v>3</v>
      </c>
    </row>
    <row r="16" spans="1:10" x14ac:dyDescent="0.25">
      <c r="A16" s="56"/>
      <c r="B16" s="59"/>
      <c r="C16" s="82"/>
      <c r="D16" s="82"/>
      <c r="E16" s="82"/>
      <c r="F16" s="75"/>
      <c r="G16" s="24" t="s">
        <v>95</v>
      </c>
      <c r="H16" s="14">
        <v>4</v>
      </c>
      <c r="I16" s="24" t="s">
        <v>95</v>
      </c>
      <c r="J16" s="14">
        <v>4</v>
      </c>
    </row>
    <row r="17" spans="1:10" x14ac:dyDescent="0.25">
      <c r="A17" s="56"/>
      <c r="B17" s="59"/>
      <c r="C17" s="82"/>
      <c r="D17" s="82"/>
      <c r="E17" s="82"/>
      <c r="F17" s="75"/>
      <c r="G17" s="24" t="s">
        <v>93</v>
      </c>
      <c r="H17" s="14">
        <v>5</v>
      </c>
      <c r="I17" s="24" t="s">
        <v>93</v>
      </c>
      <c r="J17" s="14">
        <v>5</v>
      </c>
    </row>
    <row r="18" spans="1:10" x14ac:dyDescent="0.25">
      <c r="A18" s="56"/>
      <c r="B18" s="59"/>
      <c r="C18" s="82"/>
      <c r="D18" s="82"/>
      <c r="E18" s="82"/>
      <c r="F18" s="75"/>
      <c r="G18" s="24" t="s">
        <v>94</v>
      </c>
      <c r="H18" s="14">
        <v>5</v>
      </c>
      <c r="I18" s="24" t="s">
        <v>94</v>
      </c>
      <c r="J18" s="14">
        <v>5</v>
      </c>
    </row>
    <row r="19" spans="1:10" ht="106.5" customHeight="1" thickBot="1" x14ac:dyDescent="0.3">
      <c r="A19" s="56"/>
      <c r="B19" s="59"/>
      <c r="C19" s="83"/>
      <c r="D19" s="83"/>
      <c r="E19" s="83"/>
      <c r="F19" s="76"/>
      <c r="G19" s="66" t="s">
        <v>8</v>
      </c>
      <c r="H19" s="48">
        <f>SUM(H15:H18,)</f>
        <v>17</v>
      </c>
      <c r="I19" s="66" t="s">
        <v>8</v>
      </c>
      <c r="J19" s="48">
        <f>SUM(J15:J18,)</f>
        <v>17</v>
      </c>
    </row>
    <row r="20" spans="1:10" ht="150" customHeight="1" thickBot="1" x14ac:dyDescent="0.3">
      <c r="A20" s="57"/>
      <c r="B20" s="60"/>
      <c r="C20" s="50" t="s">
        <v>437</v>
      </c>
      <c r="D20" s="50"/>
      <c r="E20" s="50"/>
      <c r="F20" s="50"/>
      <c r="G20" s="67"/>
      <c r="H20" s="49"/>
      <c r="I20" s="67"/>
      <c r="J20" s="49"/>
    </row>
    <row r="21" spans="1:10" ht="75.599999999999994" customHeight="1" x14ac:dyDescent="0.25">
      <c r="A21" s="55">
        <v>4</v>
      </c>
      <c r="B21" s="58" t="s">
        <v>420</v>
      </c>
      <c r="C21" s="81" t="s">
        <v>436</v>
      </c>
      <c r="D21" s="81" t="s">
        <v>435</v>
      </c>
      <c r="E21" s="81" t="s">
        <v>434</v>
      </c>
      <c r="F21" s="74" t="s">
        <v>433</v>
      </c>
      <c r="G21" s="63" t="s">
        <v>103</v>
      </c>
      <c r="H21" s="45"/>
      <c r="I21" s="63" t="s">
        <v>432</v>
      </c>
      <c r="J21" s="45"/>
    </row>
    <row r="22" spans="1:10" ht="54" customHeight="1" x14ac:dyDescent="0.25">
      <c r="A22" s="56"/>
      <c r="B22" s="59"/>
      <c r="C22" s="82"/>
      <c r="D22" s="82"/>
      <c r="E22" s="82"/>
      <c r="F22" s="75"/>
      <c r="G22" s="24" t="s">
        <v>108</v>
      </c>
      <c r="H22" s="14">
        <v>5</v>
      </c>
      <c r="I22" s="24" t="s">
        <v>108</v>
      </c>
      <c r="J22" s="14">
        <v>5</v>
      </c>
    </row>
    <row r="23" spans="1:10" x14ac:dyDescent="0.25">
      <c r="A23" s="56"/>
      <c r="B23" s="59"/>
      <c r="C23" s="82"/>
      <c r="D23" s="82"/>
      <c r="E23" s="82"/>
      <c r="F23" s="75"/>
      <c r="G23" s="24" t="s">
        <v>208</v>
      </c>
      <c r="H23" s="14">
        <v>5</v>
      </c>
      <c r="I23" s="24" t="s">
        <v>208</v>
      </c>
      <c r="J23" s="14">
        <v>5</v>
      </c>
    </row>
    <row r="24" spans="1:10" x14ac:dyDescent="0.25">
      <c r="A24" s="56"/>
      <c r="B24" s="59"/>
      <c r="C24" s="82"/>
      <c r="D24" s="82"/>
      <c r="E24" s="82"/>
      <c r="F24" s="75"/>
      <c r="G24" s="24" t="s">
        <v>153</v>
      </c>
      <c r="H24" s="14">
        <v>5</v>
      </c>
      <c r="I24" s="24" t="s">
        <v>153</v>
      </c>
      <c r="J24" s="14">
        <v>5</v>
      </c>
    </row>
    <row r="25" spans="1:10" ht="16.5" thickBot="1" x14ac:dyDescent="0.3">
      <c r="A25" s="56"/>
      <c r="B25" s="59"/>
      <c r="C25" s="83"/>
      <c r="D25" s="83"/>
      <c r="E25" s="83"/>
      <c r="F25" s="76"/>
      <c r="G25" s="66" t="s">
        <v>8</v>
      </c>
      <c r="H25" s="48">
        <f>SUM(H22:H24,)</f>
        <v>15</v>
      </c>
      <c r="I25" s="66" t="s">
        <v>8</v>
      </c>
      <c r="J25" s="48">
        <f>SUM(J22:J24,)</f>
        <v>15</v>
      </c>
    </row>
    <row r="26" spans="1:10" ht="150" customHeight="1" thickBot="1" x14ac:dyDescent="0.3">
      <c r="A26" s="57"/>
      <c r="B26" s="60"/>
      <c r="C26" s="50" t="s">
        <v>431</v>
      </c>
      <c r="D26" s="50"/>
      <c r="E26" s="50"/>
      <c r="F26" s="50"/>
      <c r="G26" s="67"/>
      <c r="H26" s="49"/>
      <c r="I26" s="67"/>
      <c r="J26" s="49"/>
    </row>
    <row r="27" spans="1:10" x14ac:dyDescent="0.25">
      <c r="A27" s="55">
        <v>5</v>
      </c>
      <c r="B27" s="58" t="s">
        <v>395</v>
      </c>
      <c r="C27" s="81" t="s">
        <v>430</v>
      </c>
      <c r="D27" s="81" t="s">
        <v>429</v>
      </c>
      <c r="E27" s="81" t="s">
        <v>428</v>
      </c>
      <c r="F27" s="74" t="s">
        <v>427</v>
      </c>
      <c r="G27" s="63" t="s">
        <v>91</v>
      </c>
      <c r="H27" s="45"/>
      <c r="I27" s="63" t="s">
        <v>91</v>
      </c>
      <c r="J27" s="45"/>
    </row>
    <row r="28" spans="1:10" ht="31.5" x14ac:dyDescent="0.25">
      <c r="A28" s="56"/>
      <c r="B28" s="59"/>
      <c r="C28" s="82"/>
      <c r="D28" s="82"/>
      <c r="E28" s="82"/>
      <c r="F28" s="75"/>
      <c r="G28" s="24" t="s">
        <v>88</v>
      </c>
      <c r="H28" s="14">
        <v>12</v>
      </c>
      <c r="I28" s="24" t="s">
        <v>88</v>
      </c>
      <c r="J28" s="14">
        <v>12</v>
      </c>
    </row>
    <row r="29" spans="1:10" x14ac:dyDescent="0.25">
      <c r="A29" s="56"/>
      <c r="B29" s="59"/>
      <c r="C29" s="82"/>
      <c r="D29" s="82"/>
      <c r="E29" s="82"/>
      <c r="F29" s="75"/>
      <c r="G29" s="24" t="s">
        <v>89</v>
      </c>
      <c r="H29" s="14">
        <v>12</v>
      </c>
      <c r="I29" s="24" t="s">
        <v>89</v>
      </c>
      <c r="J29" s="14">
        <v>12</v>
      </c>
    </row>
    <row r="30" spans="1:10" ht="127.5" customHeight="1" thickBot="1" x14ac:dyDescent="0.3">
      <c r="A30" s="56"/>
      <c r="B30" s="59"/>
      <c r="C30" s="83"/>
      <c r="D30" s="83"/>
      <c r="E30" s="83"/>
      <c r="F30" s="76"/>
      <c r="G30" s="66" t="s">
        <v>8</v>
      </c>
      <c r="H30" s="48">
        <f>SUM(H28:H29,)</f>
        <v>24</v>
      </c>
      <c r="I30" s="66" t="s">
        <v>8</v>
      </c>
      <c r="J30" s="48">
        <f>SUM(J28:J29,)</f>
        <v>24</v>
      </c>
    </row>
    <row r="31" spans="1:10" ht="150" customHeight="1" thickBot="1" x14ac:dyDescent="0.3">
      <c r="A31" s="57"/>
      <c r="B31" s="60"/>
      <c r="C31" s="50" t="s">
        <v>426</v>
      </c>
      <c r="D31" s="50"/>
      <c r="E31" s="50"/>
      <c r="F31" s="50"/>
      <c r="G31" s="67"/>
      <c r="H31" s="49"/>
      <c r="I31" s="67"/>
      <c r="J31" s="49"/>
    </row>
    <row r="32" spans="1:10" x14ac:dyDescent="0.25">
      <c r="A32" s="55">
        <v>6</v>
      </c>
      <c r="B32" s="58" t="s">
        <v>420</v>
      </c>
      <c r="C32" s="81" t="s">
        <v>425</v>
      </c>
      <c r="D32" s="81" t="s">
        <v>424</v>
      </c>
      <c r="E32" s="81" t="s">
        <v>423</v>
      </c>
      <c r="F32" s="74" t="s">
        <v>422</v>
      </c>
      <c r="G32" s="63" t="s">
        <v>98</v>
      </c>
      <c r="H32" s="45"/>
      <c r="I32" s="63" t="s">
        <v>98</v>
      </c>
      <c r="J32" s="45"/>
    </row>
    <row r="33" spans="1:10" x14ac:dyDescent="0.25">
      <c r="A33" s="56"/>
      <c r="B33" s="59"/>
      <c r="C33" s="82"/>
      <c r="D33" s="82"/>
      <c r="E33" s="82"/>
      <c r="F33" s="75"/>
      <c r="G33" s="24" t="s">
        <v>96</v>
      </c>
      <c r="H33" s="14">
        <v>10</v>
      </c>
      <c r="I33" s="24" t="s">
        <v>96</v>
      </c>
      <c r="J33" s="14">
        <v>10</v>
      </c>
    </row>
    <row r="34" spans="1:10" ht="138" customHeight="1" thickBot="1" x14ac:dyDescent="0.3">
      <c r="A34" s="56"/>
      <c r="B34" s="59"/>
      <c r="C34" s="83"/>
      <c r="D34" s="83"/>
      <c r="E34" s="83"/>
      <c r="F34" s="76"/>
      <c r="G34" s="66" t="s">
        <v>8</v>
      </c>
      <c r="H34" s="48">
        <f>SUM(H33:H33,)</f>
        <v>10</v>
      </c>
      <c r="I34" s="66" t="s">
        <v>8</v>
      </c>
      <c r="J34" s="48">
        <f>SUM(J33:J33,)</f>
        <v>10</v>
      </c>
    </row>
    <row r="35" spans="1:10" ht="150" customHeight="1" thickBot="1" x14ac:dyDescent="0.3">
      <c r="A35" s="57"/>
      <c r="B35" s="60"/>
      <c r="C35" s="50" t="s">
        <v>421</v>
      </c>
      <c r="D35" s="50"/>
      <c r="E35" s="50"/>
      <c r="F35" s="50"/>
      <c r="G35" s="67"/>
      <c r="H35" s="49"/>
      <c r="I35" s="67"/>
      <c r="J35" s="49"/>
    </row>
    <row r="36" spans="1:10" ht="18" customHeight="1" x14ac:dyDescent="0.25">
      <c r="A36" s="55">
        <v>7</v>
      </c>
      <c r="B36" s="58" t="s">
        <v>420</v>
      </c>
      <c r="C36" s="81" t="s">
        <v>419</v>
      </c>
      <c r="D36" s="81" t="s">
        <v>418</v>
      </c>
      <c r="E36" s="81" t="s">
        <v>417</v>
      </c>
      <c r="F36" s="74" t="s">
        <v>416</v>
      </c>
      <c r="G36" s="63" t="s">
        <v>105</v>
      </c>
      <c r="H36" s="45"/>
      <c r="I36" s="63" t="s">
        <v>242</v>
      </c>
      <c r="J36" s="45"/>
    </row>
    <row r="37" spans="1:10" x14ac:dyDescent="0.25">
      <c r="A37" s="56"/>
      <c r="B37" s="59"/>
      <c r="C37" s="82"/>
      <c r="D37" s="82"/>
      <c r="E37" s="82"/>
      <c r="F37" s="75"/>
      <c r="G37" s="24" t="s">
        <v>106</v>
      </c>
      <c r="H37" s="14">
        <v>10</v>
      </c>
      <c r="I37" s="24" t="s">
        <v>106</v>
      </c>
      <c r="J37" s="14">
        <v>10</v>
      </c>
    </row>
    <row r="38" spans="1:10" ht="144.75" customHeight="1" thickBot="1" x14ac:dyDescent="0.3">
      <c r="A38" s="56"/>
      <c r="B38" s="59"/>
      <c r="C38" s="83"/>
      <c r="D38" s="83"/>
      <c r="E38" s="83"/>
      <c r="F38" s="76"/>
      <c r="G38" s="66" t="s">
        <v>8</v>
      </c>
      <c r="H38" s="48">
        <f>SUM(H37:H37,)</f>
        <v>10</v>
      </c>
      <c r="I38" s="66" t="s">
        <v>8</v>
      </c>
      <c r="J38" s="48">
        <f>SUM(J37:J37,)</f>
        <v>10</v>
      </c>
    </row>
    <row r="39" spans="1:10" ht="150" customHeight="1" thickBot="1" x14ac:dyDescent="0.3">
      <c r="A39" s="57"/>
      <c r="B39" s="60"/>
      <c r="C39" s="50" t="s">
        <v>415</v>
      </c>
      <c r="D39" s="50"/>
      <c r="E39" s="50"/>
      <c r="F39" s="50"/>
      <c r="G39" s="67"/>
      <c r="H39" s="49"/>
      <c r="I39" s="67"/>
      <c r="J39" s="49"/>
    </row>
    <row r="40" spans="1:10" x14ac:dyDescent="0.25">
      <c r="A40" s="55">
        <v>8</v>
      </c>
      <c r="B40" s="58" t="s">
        <v>361</v>
      </c>
      <c r="C40" s="81" t="s">
        <v>414</v>
      </c>
      <c r="D40" s="81" t="s">
        <v>413</v>
      </c>
      <c r="E40" s="81" t="s">
        <v>412</v>
      </c>
      <c r="F40" s="74" t="s">
        <v>411</v>
      </c>
      <c r="G40" s="63" t="s">
        <v>91</v>
      </c>
      <c r="H40" s="45"/>
      <c r="I40" s="63" t="s">
        <v>91</v>
      </c>
      <c r="J40" s="45"/>
    </row>
    <row r="41" spans="1:10" ht="31.5" x14ac:dyDescent="0.25">
      <c r="A41" s="56"/>
      <c r="B41" s="59"/>
      <c r="C41" s="82"/>
      <c r="D41" s="82"/>
      <c r="E41" s="82"/>
      <c r="F41" s="75"/>
      <c r="G41" s="24" t="s">
        <v>139</v>
      </c>
      <c r="H41" s="14">
        <v>8</v>
      </c>
      <c r="I41" s="24" t="s">
        <v>139</v>
      </c>
      <c r="J41" s="14">
        <v>8</v>
      </c>
    </row>
    <row r="42" spans="1:10" x14ac:dyDescent="0.25">
      <c r="A42" s="56"/>
      <c r="B42" s="59"/>
      <c r="C42" s="82"/>
      <c r="D42" s="82"/>
      <c r="E42" s="82"/>
      <c r="F42" s="75"/>
      <c r="G42" s="24" t="s">
        <v>140</v>
      </c>
      <c r="H42" s="14">
        <v>8</v>
      </c>
      <c r="I42" s="24" t="s">
        <v>140</v>
      </c>
      <c r="J42" s="14">
        <v>8</v>
      </c>
    </row>
    <row r="43" spans="1:10" x14ac:dyDescent="0.25">
      <c r="A43" s="56"/>
      <c r="B43" s="59"/>
      <c r="C43" s="82"/>
      <c r="D43" s="82"/>
      <c r="E43" s="82"/>
      <c r="F43" s="75"/>
      <c r="G43" s="24" t="s">
        <v>410</v>
      </c>
      <c r="H43" s="14">
        <v>8</v>
      </c>
      <c r="I43" s="24" t="s">
        <v>410</v>
      </c>
      <c r="J43" s="14">
        <v>8</v>
      </c>
    </row>
    <row r="44" spans="1:10" ht="72" customHeight="1" thickBot="1" x14ac:dyDescent="0.3">
      <c r="A44" s="56"/>
      <c r="B44" s="59"/>
      <c r="C44" s="83"/>
      <c r="D44" s="83"/>
      <c r="E44" s="83"/>
      <c r="F44" s="76"/>
      <c r="G44" s="66" t="s">
        <v>8</v>
      </c>
      <c r="H44" s="48">
        <f>SUM(H41:H43,)</f>
        <v>24</v>
      </c>
      <c r="I44" s="66" t="s">
        <v>8</v>
      </c>
      <c r="J44" s="48">
        <f>SUM(J41:J43,)</f>
        <v>24</v>
      </c>
    </row>
    <row r="45" spans="1:10" ht="150" customHeight="1" thickBot="1" x14ac:dyDescent="0.3">
      <c r="A45" s="57"/>
      <c r="B45" s="60"/>
      <c r="C45" s="50" t="s">
        <v>409</v>
      </c>
      <c r="D45" s="50"/>
      <c r="E45" s="50"/>
      <c r="F45" s="50"/>
      <c r="G45" s="67"/>
      <c r="H45" s="49"/>
      <c r="I45" s="67"/>
      <c r="J45" s="49"/>
    </row>
    <row r="46" spans="1:10" ht="17.25" customHeight="1" x14ac:dyDescent="0.25">
      <c r="A46" s="55">
        <v>9</v>
      </c>
      <c r="B46" s="58" t="s">
        <v>395</v>
      </c>
      <c r="C46" s="81" t="s">
        <v>408</v>
      </c>
      <c r="D46" s="81" t="s">
        <v>407</v>
      </c>
      <c r="E46" s="81" t="s">
        <v>406</v>
      </c>
      <c r="F46" s="74" t="s">
        <v>405</v>
      </c>
      <c r="G46" s="63" t="s">
        <v>387</v>
      </c>
      <c r="H46" s="45"/>
      <c r="I46" s="63" t="s">
        <v>226</v>
      </c>
      <c r="J46" s="45"/>
    </row>
    <row r="47" spans="1:10" ht="31.5" x14ac:dyDescent="0.25">
      <c r="A47" s="56"/>
      <c r="B47" s="59"/>
      <c r="C47" s="82"/>
      <c r="D47" s="82"/>
      <c r="E47" s="82"/>
      <c r="F47" s="75"/>
      <c r="G47" s="24" t="s">
        <v>143</v>
      </c>
      <c r="H47" s="14">
        <v>2</v>
      </c>
      <c r="I47" s="24" t="s">
        <v>143</v>
      </c>
      <c r="J47" s="14">
        <v>2</v>
      </c>
    </row>
    <row r="48" spans="1:10" ht="31.5" x14ac:dyDescent="0.25">
      <c r="A48" s="56"/>
      <c r="B48" s="59"/>
      <c r="C48" s="82"/>
      <c r="D48" s="82"/>
      <c r="E48" s="82"/>
      <c r="F48" s="75"/>
      <c r="G48" s="24" t="s">
        <v>137</v>
      </c>
      <c r="H48" s="14">
        <v>2</v>
      </c>
      <c r="I48" s="24" t="s">
        <v>386</v>
      </c>
      <c r="J48" s="14">
        <v>2</v>
      </c>
    </row>
    <row r="49" spans="1:10" ht="47.25" x14ac:dyDescent="0.25">
      <c r="A49" s="56"/>
      <c r="B49" s="59"/>
      <c r="C49" s="82"/>
      <c r="D49" s="82"/>
      <c r="E49" s="82"/>
      <c r="F49" s="75"/>
      <c r="G49" s="24" t="s">
        <v>310</v>
      </c>
      <c r="H49" s="14">
        <v>2</v>
      </c>
      <c r="I49" s="24" t="s">
        <v>224</v>
      </c>
      <c r="J49" s="14">
        <v>2</v>
      </c>
    </row>
    <row r="50" spans="1:10" ht="31.5" x14ac:dyDescent="0.25">
      <c r="A50" s="56"/>
      <c r="B50" s="59"/>
      <c r="C50" s="82"/>
      <c r="D50" s="82"/>
      <c r="E50" s="82"/>
      <c r="F50" s="75"/>
      <c r="G50" s="24" t="s">
        <v>142</v>
      </c>
      <c r="H50" s="14">
        <v>2</v>
      </c>
      <c r="I50" s="24" t="s">
        <v>223</v>
      </c>
      <c r="J50" s="14">
        <v>2</v>
      </c>
    </row>
    <row r="51" spans="1:10" ht="31.5" x14ac:dyDescent="0.25">
      <c r="A51" s="56"/>
      <c r="B51" s="59"/>
      <c r="C51" s="82"/>
      <c r="D51" s="82"/>
      <c r="E51" s="82"/>
      <c r="F51" s="75"/>
      <c r="G51" s="24" t="s">
        <v>132</v>
      </c>
      <c r="H51" s="14">
        <v>2</v>
      </c>
      <c r="I51" s="24" t="s">
        <v>222</v>
      </c>
      <c r="J51" s="14">
        <v>2</v>
      </c>
    </row>
    <row r="52" spans="1:10" ht="31.5" x14ac:dyDescent="0.25">
      <c r="A52" s="56"/>
      <c r="B52" s="59"/>
      <c r="C52" s="82"/>
      <c r="D52" s="82"/>
      <c r="E52" s="82"/>
      <c r="F52" s="75"/>
      <c r="G52" s="24" t="s">
        <v>131</v>
      </c>
      <c r="H52" s="14">
        <v>2</v>
      </c>
      <c r="I52" s="68" t="s">
        <v>130</v>
      </c>
      <c r="J52" s="64">
        <v>4</v>
      </c>
    </row>
    <row r="53" spans="1:10" ht="16.5" thickBot="1" x14ac:dyDescent="0.3">
      <c r="A53" s="56"/>
      <c r="B53" s="59"/>
      <c r="C53" s="82"/>
      <c r="D53" s="82"/>
      <c r="E53" s="82"/>
      <c r="F53" s="75"/>
      <c r="G53" s="24" t="s">
        <v>130</v>
      </c>
      <c r="H53" s="14">
        <v>2</v>
      </c>
      <c r="I53" s="73"/>
      <c r="J53" s="65"/>
    </row>
    <row r="54" spans="1:10" ht="15.75" customHeight="1" x14ac:dyDescent="0.25">
      <c r="A54" s="56"/>
      <c r="B54" s="59"/>
      <c r="C54" s="82"/>
      <c r="D54" s="82"/>
      <c r="E54" s="82"/>
      <c r="F54" s="75"/>
      <c r="G54" s="63" t="s">
        <v>115</v>
      </c>
      <c r="H54" s="45"/>
      <c r="I54" s="63" t="s">
        <v>234</v>
      </c>
      <c r="J54" s="45"/>
    </row>
    <row r="55" spans="1:10" ht="31.5" x14ac:dyDescent="0.25">
      <c r="A55" s="56"/>
      <c r="B55" s="59"/>
      <c r="C55" s="82"/>
      <c r="D55" s="82"/>
      <c r="E55" s="82"/>
      <c r="F55" s="75"/>
      <c r="G55" s="24" t="s">
        <v>120</v>
      </c>
      <c r="H55" s="14">
        <v>2</v>
      </c>
      <c r="I55" s="24" t="s">
        <v>233</v>
      </c>
      <c r="J55" s="14">
        <v>2</v>
      </c>
    </row>
    <row r="56" spans="1:10" ht="31.5" x14ac:dyDescent="0.25">
      <c r="A56" s="56"/>
      <c r="B56" s="59"/>
      <c r="C56" s="82"/>
      <c r="D56" s="82"/>
      <c r="E56" s="82"/>
      <c r="F56" s="75"/>
      <c r="G56" s="24" t="s">
        <v>183</v>
      </c>
      <c r="H56" s="14">
        <v>2</v>
      </c>
      <c r="I56" s="24" t="s">
        <v>404</v>
      </c>
      <c r="J56" s="14">
        <v>2</v>
      </c>
    </row>
    <row r="57" spans="1:10" x14ac:dyDescent="0.25">
      <c r="A57" s="56"/>
      <c r="B57" s="59"/>
      <c r="C57" s="82"/>
      <c r="D57" s="82"/>
      <c r="E57" s="82"/>
      <c r="F57" s="75"/>
      <c r="G57" s="24" t="s">
        <v>119</v>
      </c>
      <c r="H57" s="14">
        <v>2</v>
      </c>
      <c r="I57" s="24" t="s">
        <v>119</v>
      </c>
      <c r="J57" s="14">
        <v>2</v>
      </c>
    </row>
    <row r="58" spans="1:10" ht="31.5" x14ac:dyDescent="0.25">
      <c r="A58" s="56"/>
      <c r="B58" s="59"/>
      <c r="C58" s="82"/>
      <c r="D58" s="82"/>
      <c r="E58" s="82"/>
      <c r="F58" s="75"/>
      <c r="G58" s="24" t="s">
        <v>118</v>
      </c>
      <c r="H58" s="14">
        <v>2</v>
      </c>
      <c r="I58" s="24" t="s">
        <v>249</v>
      </c>
      <c r="J58" s="14">
        <v>2</v>
      </c>
    </row>
    <row r="59" spans="1:10" ht="31.5" x14ac:dyDescent="0.25">
      <c r="A59" s="56"/>
      <c r="B59" s="59"/>
      <c r="C59" s="82"/>
      <c r="D59" s="82"/>
      <c r="E59" s="82"/>
      <c r="F59" s="75"/>
      <c r="G59" s="24" t="s">
        <v>117</v>
      </c>
      <c r="H59" s="14">
        <v>2</v>
      </c>
      <c r="I59" s="24" t="s">
        <v>403</v>
      </c>
      <c r="J59" s="14">
        <v>2</v>
      </c>
    </row>
    <row r="60" spans="1:10" ht="16.5" thickBot="1" x14ac:dyDescent="0.3">
      <c r="A60" s="56"/>
      <c r="B60" s="59"/>
      <c r="C60" s="83"/>
      <c r="D60" s="83"/>
      <c r="E60" s="83"/>
      <c r="F60" s="76"/>
      <c r="G60" s="66" t="s">
        <v>8</v>
      </c>
      <c r="H60" s="48">
        <f>SUM(H47:H53,H55:H59,)</f>
        <v>24</v>
      </c>
      <c r="I60" s="66" t="s">
        <v>8</v>
      </c>
      <c r="J60" s="48">
        <f>SUM(J47:J53,J55:J59,)</f>
        <v>24</v>
      </c>
    </row>
    <row r="61" spans="1:10" ht="150" customHeight="1" thickBot="1" x14ac:dyDescent="0.3">
      <c r="A61" s="57"/>
      <c r="B61" s="60"/>
      <c r="C61" s="50" t="s">
        <v>402</v>
      </c>
      <c r="D61" s="50"/>
      <c r="E61" s="50"/>
      <c r="F61" s="50"/>
      <c r="G61" s="67"/>
      <c r="H61" s="49"/>
      <c r="I61" s="67"/>
      <c r="J61" s="49"/>
    </row>
    <row r="62" spans="1:10" ht="14.25" customHeight="1" x14ac:dyDescent="0.25">
      <c r="A62" s="55">
        <v>10</v>
      </c>
      <c r="B62" s="58" t="s">
        <v>395</v>
      </c>
      <c r="C62" s="81" t="s">
        <v>401</v>
      </c>
      <c r="D62" s="81" t="s">
        <v>400</v>
      </c>
      <c r="E62" s="81" t="s">
        <v>399</v>
      </c>
      <c r="F62" s="74" t="s">
        <v>398</v>
      </c>
      <c r="G62" s="63" t="s">
        <v>128</v>
      </c>
      <c r="H62" s="45"/>
      <c r="I62" s="63" t="s">
        <v>368</v>
      </c>
      <c r="J62" s="45"/>
    </row>
    <row r="63" spans="1:10" ht="31.5" x14ac:dyDescent="0.25">
      <c r="A63" s="56"/>
      <c r="B63" s="59"/>
      <c r="C63" s="82"/>
      <c r="D63" s="82"/>
      <c r="E63" s="82"/>
      <c r="F63" s="75"/>
      <c r="G63" s="24" t="s">
        <v>127</v>
      </c>
      <c r="H63" s="14">
        <v>2</v>
      </c>
      <c r="I63" s="24" t="s">
        <v>259</v>
      </c>
      <c r="J63" s="14">
        <v>2</v>
      </c>
    </row>
    <row r="64" spans="1:10" ht="31.5" x14ac:dyDescent="0.25">
      <c r="A64" s="56"/>
      <c r="B64" s="59"/>
      <c r="C64" s="82"/>
      <c r="D64" s="82"/>
      <c r="E64" s="82"/>
      <c r="F64" s="75"/>
      <c r="G64" s="24" t="s">
        <v>126</v>
      </c>
      <c r="H64" s="14">
        <v>2</v>
      </c>
      <c r="I64" s="24" t="s">
        <v>258</v>
      </c>
      <c r="J64" s="14">
        <v>2</v>
      </c>
    </row>
    <row r="65" spans="1:10" x14ac:dyDescent="0.25">
      <c r="A65" s="56"/>
      <c r="B65" s="59"/>
      <c r="C65" s="82"/>
      <c r="D65" s="82"/>
      <c r="E65" s="82"/>
      <c r="F65" s="75"/>
      <c r="G65" s="24" t="s">
        <v>125</v>
      </c>
      <c r="H65" s="14">
        <v>2</v>
      </c>
      <c r="I65" s="24" t="s">
        <v>257</v>
      </c>
      <c r="J65" s="14">
        <v>2</v>
      </c>
    </row>
    <row r="66" spans="1:10" x14ac:dyDescent="0.25">
      <c r="A66" s="56"/>
      <c r="B66" s="59"/>
      <c r="C66" s="82"/>
      <c r="D66" s="82"/>
      <c r="E66" s="82"/>
      <c r="F66" s="75"/>
      <c r="G66" s="24" t="s">
        <v>124</v>
      </c>
      <c r="H66" s="14">
        <v>2</v>
      </c>
      <c r="I66" s="24" t="s">
        <v>124</v>
      </c>
      <c r="J66" s="14">
        <v>2</v>
      </c>
    </row>
    <row r="67" spans="1:10" ht="31.5" x14ac:dyDescent="0.25">
      <c r="A67" s="56"/>
      <c r="B67" s="59"/>
      <c r="C67" s="82"/>
      <c r="D67" s="82"/>
      <c r="E67" s="82"/>
      <c r="F67" s="75"/>
      <c r="G67" s="24" t="s">
        <v>186</v>
      </c>
      <c r="H67" s="14">
        <v>2</v>
      </c>
      <c r="I67" s="24" t="s">
        <v>256</v>
      </c>
      <c r="J67" s="14">
        <v>2</v>
      </c>
    </row>
    <row r="68" spans="1:10" ht="31.5" x14ac:dyDescent="0.25">
      <c r="A68" s="56"/>
      <c r="B68" s="59"/>
      <c r="C68" s="82"/>
      <c r="D68" s="82"/>
      <c r="E68" s="82"/>
      <c r="F68" s="75"/>
      <c r="G68" s="24" t="s">
        <v>123</v>
      </c>
      <c r="H68" s="14">
        <v>2</v>
      </c>
      <c r="I68" s="24" t="s">
        <v>123</v>
      </c>
      <c r="J68" s="14">
        <v>2</v>
      </c>
    </row>
    <row r="69" spans="1:10" x14ac:dyDescent="0.25">
      <c r="A69" s="56"/>
      <c r="B69" s="59"/>
      <c r="C69" s="82"/>
      <c r="D69" s="82"/>
      <c r="E69" s="82"/>
      <c r="F69" s="75"/>
      <c r="G69" s="24" t="s">
        <v>122</v>
      </c>
      <c r="H69" s="14">
        <v>2</v>
      </c>
      <c r="I69" s="24" t="s">
        <v>122</v>
      </c>
      <c r="J69" s="14">
        <v>2</v>
      </c>
    </row>
    <row r="70" spans="1:10" ht="32.25" thickBot="1" x14ac:dyDescent="0.3">
      <c r="A70" s="56"/>
      <c r="B70" s="59"/>
      <c r="C70" s="82"/>
      <c r="D70" s="82"/>
      <c r="E70" s="82"/>
      <c r="F70" s="75"/>
      <c r="G70" s="24" t="s">
        <v>146</v>
      </c>
      <c r="H70" s="14">
        <v>2</v>
      </c>
      <c r="I70" s="24" t="s">
        <v>121</v>
      </c>
      <c r="J70" s="14">
        <v>2</v>
      </c>
    </row>
    <row r="71" spans="1:10" ht="17.25" customHeight="1" x14ac:dyDescent="0.25">
      <c r="A71" s="56"/>
      <c r="B71" s="59"/>
      <c r="C71" s="82"/>
      <c r="D71" s="82"/>
      <c r="E71" s="82"/>
      <c r="F71" s="75"/>
      <c r="G71" s="63" t="s">
        <v>133</v>
      </c>
      <c r="H71" s="45"/>
      <c r="I71" s="63" t="s">
        <v>226</v>
      </c>
      <c r="J71" s="45"/>
    </row>
    <row r="72" spans="1:10" ht="31.5" x14ac:dyDescent="0.25">
      <c r="A72" s="56"/>
      <c r="B72" s="59"/>
      <c r="C72" s="82"/>
      <c r="D72" s="82"/>
      <c r="E72" s="82"/>
      <c r="F72" s="75"/>
      <c r="G72" s="24" t="s">
        <v>143</v>
      </c>
      <c r="H72" s="14">
        <v>2</v>
      </c>
      <c r="I72" s="24" t="s">
        <v>143</v>
      </c>
      <c r="J72" s="14">
        <v>2</v>
      </c>
    </row>
    <row r="73" spans="1:10" ht="31.5" x14ac:dyDescent="0.25">
      <c r="A73" s="56"/>
      <c r="B73" s="59"/>
      <c r="C73" s="82"/>
      <c r="D73" s="82"/>
      <c r="E73" s="82"/>
      <c r="F73" s="75"/>
      <c r="G73" s="24" t="s">
        <v>137</v>
      </c>
      <c r="H73" s="14">
        <v>2</v>
      </c>
      <c r="I73" s="24" t="s">
        <v>223</v>
      </c>
      <c r="J73" s="14">
        <v>2</v>
      </c>
    </row>
    <row r="74" spans="1:10" ht="47.25" x14ac:dyDescent="0.25">
      <c r="A74" s="56"/>
      <c r="B74" s="59"/>
      <c r="C74" s="82"/>
      <c r="D74" s="82"/>
      <c r="E74" s="82"/>
      <c r="F74" s="75"/>
      <c r="G74" s="24" t="s">
        <v>310</v>
      </c>
      <c r="H74" s="14">
        <v>2</v>
      </c>
      <c r="I74" s="24" t="s">
        <v>397</v>
      </c>
      <c r="J74" s="14">
        <v>2</v>
      </c>
    </row>
    <row r="75" spans="1:10" ht="31.5" x14ac:dyDescent="0.25">
      <c r="A75" s="56"/>
      <c r="B75" s="59"/>
      <c r="C75" s="82"/>
      <c r="D75" s="82"/>
      <c r="E75" s="82"/>
      <c r="F75" s="75"/>
      <c r="G75" s="24" t="s">
        <v>142</v>
      </c>
      <c r="H75" s="14">
        <v>2</v>
      </c>
      <c r="I75" s="24" t="s">
        <v>386</v>
      </c>
      <c r="J75" s="14">
        <v>2</v>
      </c>
    </row>
    <row r="76" spans="1:10" ht="16.5" thickBot="1" x14ac:dyDescent="0.3">
      <c r="A76" s="56"/>
      <c r="B76" s="59"/>
      <c r="C76" s="83"/>
      <c r="D76" s="83"/>
      <c r="E76" s="83"/>
      <c r="F76" s="76"/>
      <c r="G76" s="66" t="s">
        <v>8</v>
      </c>
      <c r="H76" s="48">
        <f>SUM(H63:H70,H72:H75,)</f>
        <v>24</v>
      </c>
      <c r="I76" s="66" t="s">
        <v>8</v>
      </c>
      <c r="J76" s="48">
        <f>SUM(J63:J70,J72:J75,)</f>
        <v>24</v>
      </c>
    </row>
    <row r="77" spans="1:10" ht="150" customHeight="1" thickBot="1" x14ac:dyDescent="0.3">
      <c r="A77" s="57"/>
      <c r="B77" s="60"/>
      <c r="C77" s="50" t="s">
        <v>396</v>
      </c>
      <c r="D77" s="50"/>
      <c r="E77" s="50"/>
      <c r="F77" s="50"/>
      <c r="G77" s="67"/>
      <c r="H77" s="49"/>
      <c r="I77" s="67"/>
      <c r="J77" s="49"/>
    </row>
    <row r="78" spans="1:10" ht="20.25" customHeight="1" x14ac:dyDescent="0.25">
      <c r="A78" s="55">
        <v>11</v>
      </c>
      <c r="B78" s="58" t="s">
        <v>395</v>
      </c>
      <c r="C78" s="81" t="s">
        <v>394</v>
      </c>
      <c r="D78" s="81" t="s">
        <v>393</v>
      </c>
      <c r="E78" s="81" t="s">
        <v>392</v>
      </c>
      <c r="F78" s="74" t="s">
        <v>391</v>
      </c>
      <c r="G78" s="63" t="s">
        <v>387</v>
      </c>
      <c r="H78" s="45"/>
      <c r="I78" s="63" t="s">
        <v>226</v>
      </c>
      <c r="J78" s="45"/>
    </row>
    <row r="79" spans="1:10" ht="31.5" x14ac:dyDescent="0.25">
      <c r="A79" s="56"/>
      <c r="B79" s="59"/>
      <c r="C79" s="82"/>
      <c r="D79" s="82"/>
      <c r="E79" s="82"/>
      <c r="F79" s="75"/>
      <c r="G79" s="24" t="s">
        <v>143</v>
      </c>
      <c r="H79" s="14">
        <v>3</v>
      </c>
      <c r="I79" s="24" t="s">
        <v>143</v>
      </c>
      <c r="J79" s="14">
        <v>3</v>
      </c>
    </row>
    <row r="80" spans="1:10" ht="31.5" x14ac:dyDescent="0.25">
      <c r="A80" s="56"/>
      <c r="B80" s="59"/>
      <c r="C80" s="82"/>
      <c r="D80" s="82"/>
      <c r="E80" s="82"/>
      <c r="F80" s="75"/>
      <c r="G80" s="24" t="s">
        <v>137</v>
      </c>
      <c r="H80" s="14">
        <v>3</v>
      </c>
      <c r="I80" s="24" t="s">
        <v>386</v>
      </c>
      <c r="J80" s="14">
        <v>6</v>
      </c>
    </row>
    <row r="81" spans="1:10" ht="47.25" x14ac:dyDescent="0.25">
      <c r="A81" s="56"/>
      <c r="B81" s="59"/>
      <c r="C81" s="82"/>
      <c r="D81" s="82"/>
      <c r="E81" s="82"/>
      <c r="F81" s="75"/>
      <c r="G81" s="24" t="s">
        <v>310</v>
      </c>
      <c r="H81" s="14">
        <v>3</v>
      </c>
      <c r="I81" s="24" t="s">
        <v>224</v>
      </c>
      <c r="J81" s="14">
        <v>3</v>
      </c>
    </row>
    <row r="82" spans="1:10" x14ac:dyDescent="0.25">
      <c r="A82" s="56"/>
      <c r="B82" s="59"/>
      <c r="C82" s="82"/>
      <c r="D82" s="82"/>
      <c r="E82" s="82"/>
      <c r="F82" s="75"/>
      <c r="G82" s="24" t="s">
        <v>142</v>
      </c>
      <c r="H82" s="14">
        <v>3</v>
      </c>
      <c r="I82" s="24" t="s">
        <v>222</v>
      </c>
      <c r="J82" s="14">
        <v>3</v>
      </c>
    </row>
    <row r="83" spans="1:10" ht="31.5" x14ac:dyDescent="0.25">
      <c r="A83" s="56"/>
      <c r="B83" s="59"/>
      <c r="C83" s="82"/>
      <c r="D83" s="82"/>
      <c r="E83" s="82"/>
      <c r="F83" s="75"/>
      <c r="G83" s="24" t="s">
        <v>132</v>
      </c>
      <c r="H83" s="14">
        <v>3</v>
      </c>
      <c r="I83" s="24" t="s">
        <v>130</v>
      </c>
      <c r="J83" s="14">
        <v>4</v>
      </c>
    </row>
    <row r="84" spans="1:10" ht="31.5" x14ac:dyDescent="0.25">
      <c r="A84" s="56"/>
      <c r="B84" s="59"/>
      <c r="C84" s="82"/>
      <c r="D84" s="82"/>
      <c r="E84" s="82"/>
      <c r="F84" s="75"/>
      <c r="G84" s="24" t="s">
        <v>131</v>
      </c>
      <c r="H84" s="14">
        <v>2</v>
      </c>
      <c r="I84" s="68" t="s">
        <v>129</v>
      </c>
      <c r="J84" s="64">
        <v>2</v>
      </c>
    </row>
    <row r="85" spans="1:10" x14ac:dyDescent="0.25">
      <c r="A85" s="56"/>
      <c r="B85" s="59"/>
      <c r="C85" s="82"/>
      <c r="D85" s="82"/>
      <c r="E85" s="82"/>
      <c r="F85" s="75"/>
      <c r="G85" s="24" t="s">
        <v>130</v>
      </c>
      <c r="H85" s="14">
        <v>2</v>
      </c>
      <c r="I85" s="69"/>
      <c r="J85" s="71"/>
    </row>
    <row r="86" spans="1:10" x14ac:dyDescent="0.25">
      <c r="A86" s="56"/>
      <c r="B86" s="59"/>
      <c r="C86" s="82"/>
      <c r="D86" s="82"/>
      <c r="E86" s="82"/>
      <c r="F86" s="75"/>
      <c r="G86" s="24" t="s">
        <v>129</v>
      </c>
      <c r="H86" s="14">
        <v>2</v>
      </c>
      <c r="I86" s="70"/>
      <c r="J86" s="72"/>
    </row>
    <row r="87" spans="1:10" ht="16.5" thickBot="1" x14ac:dyDescent="0.3">
      <c r="A87" s="56"/>
      <c r="B87" s="59"/>
      <c r="C87" s="83"/>
      <c r="D87" s="83"/>
      <c r="E87" s="83"/>
      <c r="F87" s="76"/>
      <c r="G87" s="66" t="s">
        <v>8</v>
      </c>
      <c r="H87" s="48">
        <f>SUM(H79:H86,)</f>
        <v>21</v>
      </c>
      <c r="I87" s="66" t="s">
        <v>8</v>
      </c>
      <c r="J87" s="48">
        <f>SUM(J79:J86,)</f>
        <v>21</v>
      </c>
    </row>
    <row r="88" spans="1:10" ht="150" customHeight="1" thickBot="1" x14ac:dyDescent="0.3">
      <c r="A88" s="57"/>
      <c r="B88" s="60"/>
      <c r="C88" s="50" t="s">
        <v>390</v>
      </c>
      <c r="D88" s="50"/>
      <c r="E88" s="50"/>
      <c r="F88" s="50"/>
      <c r="G88" s="67"/>
      <c r="H88" s="49"/>
      <c r="I88" s="67"/>
      <c r="J88" s="49"/>
    </row>
    <row r="89" spans="1:10" ht="18" customHeight="1" x14ac:dyDescent="0.25">
      <c r="A89" s="55">
        <v>12</v>
      </c>
      <c r="B89" s="58" t="s">
        <v>361</v>
      </c>
      <c r="C89" s="81" t="s">
        <v>389</v>
      </c>
      <c r="D89" s="81" t="s">
        <v>388</v>
      </c>
      <c r="E89" s="81" t="s">
        <v>269</v>
      </c>
      <c r="F89" s="74" t="s">
        <v>364</v>
      </c>
      <c r="G89" s="63" t="s">
        <v>128</v>
      </c>
      <c r="H89" s="45"/>
      <c r="I89" s="63" t="s">
        <v>381</v>
      </c>
      <c r="J89" s="45"/>
    </row>
    <row r="90" spans="1:10" ht="31.5" x14ac:dyDescent="0.25">
      <c r="A90" s="56"/>
      <c r="B90" s="59"/>
      <c r="C90" s="82"/>
      <c r="D90" s="82"/>
      <c r="E90" s="82"/>
      <c r="F90" s="75"/>
      <c r="G90" s="24" t="s">
        <v>127</v>
      </c>
      <c r="H90" s="14">
        <v>5</v>
      </c>
      <c r="I90" s="24" t="s">
        <v>259</v>
      </c>
      <c r="J90" s="14">
        <v>5</v>
      </c>
    </row>
    <row r="91" spans="1:10" ht="32.25" thickBot="1" x14ac:dyDescent="0.3">
      <c r="A91" s="56"/>
      <c r="B91" s="59"/>
      <c r="C91" s="82"/>
      <c r="D91" s="82"/>
      <c r="E91" s="82"/>
      <c r="F91" s="75"/>
      <c r="G91" s="24" t="s">
        <v>126</v>
      </c>
      <c r="H91" s="14">
        <v>3</v>
      </c>
      <c r="I91" s="24" t="s">
        <v>258</v>
      </c>
      <c r="J91" s="14">
        <v>3</v>
      </c>
    </row>
    <row r="92" spans="1:10" ht="19.5" customHeight="1" x14ac:dyDescent="0.25">
      <c r="A92" s="56"/>
      <c r="B92" s="59"/>
      <c r="C92" s="82"/>
      <c r="D92" s="82"/>
      <c r="E92" s="82"/>
      <c r="F92" s="75"/>
      <c r="G92" s="63" t="s">
        <v>387</v>
      </c>
      <c r="H92" s="45"/>
      <c r="I92" s="63" t="s">
        <v>380</v>
      </c>
      <c r="J92" s="45"/>
    </row>
    <row r="93" spans="1:10" ht="31.5" x14ac:dyDescent="0.25">
      <c r="A93" s="56"/>
      <c r="B93" s="59"/>
      <c r="C93" s="82"/>
      <c r="D93" s="82"/>
      <c r="E93" s="82"/>
      <c r="F93" s="75"/>
      <c r="G93" s="24" t="s">
        <v>143</v>
      </c>
      <c r="H93" s="14">
        <v>5</v>
      </c>
      <c r="I93" s="24" t="s">
        <v>143</v>
      </c>
      <c r="J93" s="14">
        <v>5</v>
      </c>
    </row>
    <row r="94" spans="1:10" ht="31.5" x14ac:dyDescent="0.25">
      <c r="A94" s="56"/>
      <c r="B94" s="59"/>
      <c r="C94" s="82"/>
      <c r="D94" s="82"/>
      <c r="E94" s="82"/>
      <c r="F94" s="75"/>
      <c r="G94" s="24" t="s">
        <v>137</v>
      </c>
      <c r="H94" s="14">
        <v>3</v>
      </c>
      <c r="I94" s="24" t="s">
        <v>386</v>
      </c>
      <c r="J94" s="14">
        <v>5</v>
      </c>
    </row>
    <row r="95" spans="1:10" ht="47.25" x14ac:dyDescent="0.25">
      <c r="A95" s="56"/>
      <c r="B95" s="59"/>
      <c r="C95" s="82"/>
      <c r="D95" s="82"/>
      <c r="E95" s="82"/>
      <c r="F95" s="75"/>
      <c r="G95" s="24" t="s">
        <v>310</v>
      </c>
      <c r="H95" s="14">
        <v>3</v>
      </c>
      <c r="I95" s="68" t="s">
        <v>224</v>
      </c>
      <c r="J95" s="64">
        <v>3</v>
      </c>
    </row>
    <row r="96" spans="1:10" x14ac:dyDescent="0.25">
      <c r="A96" s="56"/>
      <c r="B96" s="59"/>
      <c r="C96" s="82"/>
      <c r="D96" s="82"/>
      <c r="E96" s="82"/>
      <c r="F96" s="75"/>
      <c r="G96" s="24" t="s">
        <v>142</v>
      </c>
      <c r="H96" s="14">
        <v>2</v>
      </c>
      <c r="I96" s="70"/>
      <c r="J96" s="72"/>
    </row>
    <row r="97" spans="1:10" ht="16.5" thickBot="1" x14ac:dyDescent="0.3">
      <c r="A97" s="56"/>
      <c r="B97" s="59"/>
      <c r="C97" s="83"/>
      <c r="D97" s="83"/>
      <c r="E97" s="83"/>
      <c r="F97" s="76"/>
      <c r="G97" s="66" t="s">
        <v>8</v>
      </c>
      <c r="H97" s="48">
        <f>SUM(H90:H91,H93:H96,)</f>
        <v>21</v>
      </c>
      <c r="I97" s="66" t="s">
        <v>8</v>
      </c>
      <c r="J97" s="48">
        <f>SUM(J90:J91,J93:J96,)</f>
        <v>21</v>
      </c>
    </row>
    <row r="98" spans="1:10" ht="150" customHeight="1" thickBot="1" x14ac:dyDescent="0.3">
      <c r="A98" s="57"/>
      <c r="B98" s="60"/>
      <c r="C98" s="50" t="s">
        <v>385</v>
      </c>
      <c r="D98" s="50"/>
      <c r="E98" s="50"/>
      <c r="F98" s="50"/>
      <c r="G98" s="67"/>
      <c r="H98" s="49"/>
      <c r="I98" s="67"/>
      <c r="J98" s="49"/>
    </row>
    <row r="99" spans="1:10" ht="15" customHeight="1" x14ac:dyDescent="0.25">
      <c r="A99" s="55">
        <v>13</v>
      </c>
      <c r="B99" s="58" t="s">
        <v>361</v>
      </c>
      <c r="C99" s="81" t="s">
        <v>384</v>
      </c>
      <c r="D99" s="81" t="s">
        <v>383</v>
      </c>
      <c r="E99" s="81" t="s">
        <v>269</v>
      </c>
      <c r="F99" s="74" t="s">
        <v>364</v>
      </c>
      <c r="G99" s="63" t="s">
        <v>363</v>
      </c>
      <c r="H99" s="45"/>
      <c r="I99" s="63" t="s">
        <v>363</v>
      </c>
      <c r="J99" s="45"/>
    </row>
    <row r="100" spans="1:10" ht="16.5" thickBot="1" x14ac:dyDescent="0.3">
      <c r="A100" s="56"/>
      <c r="B100" s="59"/>
      <c r="C100" s="82"/>
      <c r="D100" s="82"/>
      <c r="E100" s="82"/>
      <c r="F100" s="75"/>
      <c r="G100" s="24" t="s">
        <v>146</v>
      </c>
      <c r="H100" s="14">
        <v>4</v>
      </c>
      <c r="I100" s="24" t="s">
        <v>146</v>
      </c>
      <c r="J100" s="14">
        <v>4</v>
      </c>
    </row>
    <row r="101" spans="1:10" ht="19.5" customHeight="1" x14ac:dyDescent="0.25">
      <c r="A101" s="56"/>
      <c r="B101" s="59"/>
      <c r="C101" s="82"/>
      <c r="D101" s="82"/>
      <c r="E101" s="82"/>
      <c r="F101" s="75"/>
      <c r="G101" s="63" t="s">
        <v>382</v>
      </c>
      <c r="H101" s="45"/>
      <c r="I101" s="63" t="s">
        <v>381</v>
      </c>
      <c r="J101" s="45"/>
    </row>
    <row r="102" spans="1:10" ht="31.5" customHeight="1" x14ac:dyDescent="0.25">
      <c r="A102" s="56"/>
      <c r="B102" s="59"/>
      <c r="C102" s="82"/>
      <c r="D102" s="82"/>
      <c r="E102" s="82"/>
      <c r="F102" s="75"/>
      <c r="G102" s="24" t="s">
        <v>146</v>
      </c>
      <c r="H102" s="14">
        <v>5</v>
      </c>
      <c r="I102" s="68" t="s">
        <v>121</v>
      </c>
      <c r="J102" s="64">
        <v>10</v>
      </c>
    </row>
    <row r="103" spans="1:10" ht="16.5" thickBot="1" x14ac:dyDescent="0.3">
      <c r="A103" s="56"/>
      <c r="B103" s="59"/>
      <c r="C103" s="82"/>
      <c r="D103" s="82"/>
      <c r="E103" s="82"/>
      <c r="F103" s="75"/>
      <c r="G103" s="24" t="s">
        <v>184</v>
      </c>
      <c r="H103" s="14">
        <v>5</v>
      </c>
      <c r="I103" s="73"/>
      <c r="J103" s="65"/>
    </row>
    <row r="104" spans="1:10" ht="25.5" customHeight="1" x14ac:dyDescent="0.25">
      <c r="A104" s="56"/>
      <c r="B104" s="59"/>
      <c r="C104" s="82"/>
      <c r="D104" s="82"/>
      <c r="E104" s="82"/>
      <c r="F104" s="75"/>
      <c r="G104" s="63" t="s">
        <v>133</v>
      </c>
      <c r="H104" s="45"/>
      <c r="I104" s="63" t="s">
        <v>380</v>
      </c>
      <c r="J104" s="45"/>
    </row>
    <row r="105" spans="1:10" ht="31.5" x14ac:dyDescent="0.25">
      <c r="A105" s="56"/>
      <c r="B105" s="59"/>
      <c r="C105" s="82"/>
      <c r="D105" s="82"/>
      <c r="E105" s="82"/>
      <c r="F105" s="75"/>
      <c r="G105" s="24" t="s">
        <v>132</v>
      </c>
      <c r="H105" s="14">
        <v>2</v>
      </c>
      <c r="I105" s="24" t="s">
        <v>222</v>
      </c>
      <c r="J105" s="14">
        <v>2</v>
      </c>
    </row>
    <row r="106" spans="1:10" ht="16.5" thickBot="1" x14ac:dyDescent="0.3">
      <c r="A106" s="56"/>
      <c r="B106" s="59"/>
      <c r="C106" s="83"/>
      <c r="D106" s="83"/>
      <c r="E106" s="83"/>
      <c r="F106" s="76"/>
      <c r="G106" s="66" t="s">
        <v>8</v>
      </c>
      <c r="H106" s="48">
        <f>SUM(H100:H100,H102:H103,H105:H105,)</f>
        <v>16</v>
      </c>
      <c r="I106" s="66" t="s">
        <v>8</v>
      </c>
      <c r="J106" s="48">
        <f>SUM(J100:J100,J102:J103,J105:J105,)</f>
        <v>16</v>
      </c>
    </row>
    <row r="107" spans="1:10" ht="150" customHeight="1" thickBot="1" x14ac:dyDescent="0.3">
      <c r="A107" s="57"/>
      <c r="B107" s="60"/>
      <c r="C107" s="50" t="s">
        <v>379</v>
      </c>
      <c r="D107" s="50"/>
      <c r="E107" s="50"/>
      <c r="F107" s="50"/>
      <c r="G107" s="67"/>
      <c r="H107" s="49"/>
      <c r="I107" s="67"/>
      <c r="J107" s="49"/>
    </row>
    <row r="108" spans="1:10" x14ac:dyDescent="0.25">
      <c r="A108" s="55">
        <v>14</v>
      </c>
      <c r="B108" s="58" t="s">
        <v>361</v>
      </c>
      <c r="C108" s="81" t="s">
        <v>378</v>
      </c>
      <c r="D108" s="81" t="s">
        <v>377</v>
      </c>
      <c r="E108" s="81" t="s">
        <v>269</v>
      </c>
      <c r="F108" s="74" t="s">
        <v>364</v>
      </c>
      <c r="G108" s="63" t="s">
        <v>91</v>
      </c>
      <c r="H108" s="45"/>
      <c r="I108" s="63" t="s">
        <v>91</v>
      </c>
      <c r="J108" s="45"/>
    </row>
    <row r="109" spans="1:10" x14ac:dyDescent="0.25">
      <c r="A109" s="56"/>
      <c r="B109" s="59"/>
      <c r="C109" s="82"/>
      <c r="D109" s="82"/>
      <c r="E109" s="82"/>
      <c r="F109" s="75"/>
      <c r="G109" s="24" t="s">
        <v>376</v>
      </c>
      <c r="H109" s="14">
        <v>8</v>
      </c>
      <c r="I109" s="24" t="s">
        <v>376</v>
      </c>
      <c r="J109" s="14">
        <v>8</v>
      </c>
    </row>
    <row r="110" spans="1:10" x14ac:dyDescent="0.25">
      <c r="A110" s="56"/>
      <c r="B110" s="59"/>
      <c r="C110" s="82"/>
      <c r="D110" s="82"/>
      <c r="E110" s="82"/>
      <c r="F110" s="75"/>
      <c r="G110" s="24" t="s">
        <v>90</v>
      </c>
      <c r="H110" s="14">
        <v>5</v>
      </c>
      <c r="I110" s="24" t="s">
        <v>90</v>
      </c>
      <c r="J110" s="14">
        <v>5</v>
      </c>
    </row>
    <row r="111" spans="1:10" ht="31.5" x14ac:dyDescent="0.25">
      <c r="A111" s="56"/>
      <c r="B111" s="59"/>
      <c r="C111" s="82"/>
      <c r="D111" s="82"/>
      <c r="E111" s="82"/>
      <c r="F111" s="75"/>
      <c r="G111" s="24" t="s">
        <v>138</v>
      </c>
      <c r="H111" s="14">
        <v>5</v>
      </c>
      <c r="I111" s="24" t="s">
        <v>138</v>
      </c>
      <c r="J111" s="14">
        <v>5</v>
      </c>
    </row>
    <row r="112" spans="1:10" ht="135.75" customHeight="1" thickBot="1" x14ac:dyDescent="0.3">
      <c r="A112" s="56"/>
      <c r="B112" s="59"/>
      <c r="C112" s="83"/>
      <c r="D112" s="83"/>
      <c r="E112" s="83"/>
      <c r="F112" s="76"/>
      <c r="G112" s="66" t="s">
        <v>8</v>
      </c>
      <c r="H112" s="48">
        <f>SUM(H109:H111)</f>
        <v>18</v>
      </c>
      <c r="I112" s="66" t="s">
        <v>8</v>
      </c>
      <c r="J112" s="48">
        <f>SUM(J109:J111)</f>
        <v>18</v>
      </c>
    </row>
    <row r="113" spans="1:10" ht="150" customHeight="1" thickBot="1" x14ac:dyDescent="0.3">
      <c r="A113" s="57"/>
      <c r="B113" s="60"/>
      <c r="C113" s="50" t="s">
        <v>375</v>
      </c>
      <c r="D113" s="50"/>
      <c r="E113" s="50"/>
      <c r="F113" s="50"/>
      <c r="G113" s="67"/>
      <c r="H113" s="49"/>
      <c r="I113" s="67"/>
      <c r="J113" s="49"/>
    </row>
    <row r="114" spans="1:10" x14ac:dyDescent="0.25">
      <c r="A114" s="55">
        <v>15</v>
      </c>
      <c r="B114" s="58" t="s">
        <v>361</v>
      </c>
      <c r="C114" s="81" t="s">
        <v>374</v>
      </c>
      <c r="D114" s="81" t="s">
        <v>373</v>
      </c>
      <c r="E114" s="81" t="s">
        <v>269</v>
      </c>
      <c r="F114" s="74" t="s">
        <v>364</v>
      </c>
      <c r="G114" s="63" t="s">
        <v>363</v>
      </c>
      <c r="H114" s="45"/>
      <c r="I114" s="63" t="s">
        <v>363</v>
      </c>
      <c r="J114" s="45"/>
    </row>
    <row r="115" spans="1:10" x14ac:dyDescent="0.25">
      <c r="A115" s="56"/>
      <c r="B115" s="59"/>
      <c r="C115" s="82"/>
      <c r="D115" s="82"/>
      <c r="E115" s="82"/>
      <c r="F115" s="75"/>
      <c r="G115" s="24" t="s">
        <v>148</v>
      </c>
      <c r="H115" s="14">
        <v>5</v>
      </c>
      <c r="I115" s="24" t="s">
        <v>148</v>
      </c>
      <c r="J115" s="14">
        <v>5</v>
      </c>
    </row>
    <row r="116" spans="1:10" x14ac:dyDescent="0.25">
      <c r="A116" s="56"/>
      <c r="B116" s="59"/>
      <c r="C116" s="82"/>
      <c r="D116" s="82"/>
      <c r="E116" s="82"/>
      <c r="F116" s="75"/>
      <c r="G116" s="24" t="s">
        <v>147</v>
      </c>
      <c r="H116" s="14">
        <v>5</v>
      </c>
      <c r="I116" s="24" t="s">
        <v>147</v>
      </c>
      <c r="J116" s="14">
        <v>5</v>
      </c>
    </row>
    <row r="117" spans="1:10" x14ac:dyDescent="0.25">
      <c r="A117" s="56"/>
      <c r="B117" s="59"/>
      <c r="C117" s="82"/>
      <c r="D117" s="82"/>
      <c r="E117" s="82"/>
      <c r="F117" s="75"/>
      <c r="G117" s="24" t="s">
        <v>145</v>
      </c>
      <c r="H117" s="14">
        <v>5</v>
      </c>
      <c r="I117" s="24" t="s">
        <v>145</v>
      </c>
      <c r="J117" s="14">
        <v>5</v>
      </c>
    </row>
    <row r="118" spans="1:10" x14ac:dyDescent="0.25">
      <c r="A118" s="56"/>
      <c r="B118" s="59"/>
      <c r="C118" s="82"/>
      <c r="D118" s="82"/>
      <c r="E118" s="82"/>
      <c r="F118" s="75"/>
      <c r="G118" s="24" t="s">
        <v>99</v>
      </c>
      <c r="H118" s="14">
        <v>2</v>
      </c>
      <c r="I118" s="24" t="s">
        <v>99</v>
      </c>
      <c r="J118" s="14">
        <v>2</v>
      </c>
    </row>
    <row r="119" spans="1:10" ht="103.5" customHeight="1" thickBot="1" x14ac:dyDescent="0.3">
      <c r="A119" s="56"/>
      <c r="B119" s="59"/>
      <c r="C119" s="83"/>
      <c r="D119" s="83"/>
      <c r="E119" s="83"/>
      <c r="F119" s="76"/>
      <c r="G119" s="66" t="s">
        <v>8</v>
      </c>
      <c r="H119" s="48">
        <f>SUM(H115:H118,)</f>
        <v>17</v>
      </c>
      <c r="I119" s="66" t="s">
        <v>8</v>
      </c>
      <c r="J119" s="48">
        <f>SUM(J115:J118,)</f>
        <v>17</v>
      </c>
    </row>
    <row r="120" spans="1:10" ht="150" customHeight="1" thickBot="1" x14ac:dyDescent="0.3">
      <c r="A120" s="57"/>
      <c r="B120" s="60"/>
      <c r="C120" s="50" t="s">
        <v>372</v>
      </c>
      <c r="D120" s="50"/>
      <c r="E120" s="50"/>
      <c r="F120" s="50"/>
      <c r="G120" s="67"/>
      <c r="H120" s="49"/>
      <c r="I120" s="67"/>
      <c r="J120" s="49"/>
    </row>
    <row r="121" spans="1:10" ht="18.95" customHeight="1" x14ac:dyDescent="0.25">
      <c r="A121" s="55">
        <v>16</v>
      </c>
      <c r="B121" s="58" t="s">
        <v>361</v>
      </c>
      <c r="C121" s="81" t="s">
        <v>371</v>
      </c>
      <c r="D121" s="81" t="s">
        <v>370</v>
      </c>
      <c r="E121" s="81" t="s">
        <v>269</v>
      </c>
      <c r="F121" s="74" t="s">
        <v>364</v>
      </c>
      <c r="G121" s="63" t="s">
        <v>369</v>
      </c>
      <c r="H121" s="45"/>
      <c r="I121" s="63" t="s">
        <v>368</v>
      </c>
      <c r="J121" s="45"/>
    </row>
    <row r="122" spans="1:10" ht="31.5" x14ac:dyDescent="0.25">
      <c r="A122" s="56"/>
      <c r="B122" s="59"/>
      <c r="C122" s="82"/>
      <c r="D122" s="82"/>
      <c r="E122" s="82"/>
      <c r="F122" s="75"/>
      <c r="G122" s="24" t="s">
        <v>127</v>
      </c>
      <c r="H122" s="14">
        <v>5</v>
      </c>
      <c r="I122" s="24" t="s">
        <v>259</v>
      </c>
      <c r="J122" s="14">
        <v>5</v>
      </c>
    </row>
    <row r="123" spans="1:10" ht="32.25" thickBot="1" x14ac:dyDescent="0.3">
      <c r="A123" s="56"/>
      <c r="B123" s="59"/>
      <c r="C123" s="82"/>
      <c r="D123" s="82"/>
      <c r="E123" s="82"/>
      <c r="F123" s="75"/>
      <c r="G123" s="24" t="s">
        <v>126</v>
      </c>
      <c r="H123" s="14">
        <v>5</v>
      </c>
      <c r="I123" s="24" t="s">
        <v>258</v>
      </c>
      <c r="J123" s="14">
        <v>5</v>
      </c>
    </row>
    <row r="124" spans="1:10" ht="20.100000000000001" customHeight="1" x14ac:dyDescent="0.25">
      <c r="A124" s="56"/>
      <c r="B124" s="59"/>
      <c r="C124" s="82"/>
      <c r="D124" s="82"/>
      <c r="E124" s="82"/>
      <c r="F124" s="75"/>
      <c r="G124" s="63" t="s">
        <v>133</v>
      </c>
      <c r="H124" s="45"/>
      <c r="I124" s="63" t="s">
        <v>226</v>
      </c>
      <c r="J124" s="45"/>
    </row>
    <row r="125" spans="1:10" ht="31.5" x14ac:dyDescent="0.25">
      <c r="A125" s="56"/>
      <c r="B125" s="59"/>
      <c r="C125" s="82"/>
      <c r="D125" s="82"/>
      <c r="E125" s="82"/>
      <c r="F125" s="75"/>
      <c r="G125" s="24" t="s">
        <v>143</v>
      </c>
      <c r="H125" s="14">
        <v>5</v>
      </c>
      <c r="I125" s="24" t="s">
        <v>143</v>
      </c>
      <c r="J125" s="14">
        <v>5</v>
      </c>
    </row>
    <row r="126" spans="1:10" ht="31.5" x14ac:dyDescent="0.25">
      <c r="A126" s="56"/>
      <c r="B126" s="59"/>
      <c r="C126" s="82"/>
      <c r="D126" s="82"/>
      <c r="E126" s="82"/>
      <c r="F126" s="75"/>
      <c r="G126" s="24" t="s">
        <v>137</v>
      </c>
      <c r="H126" s="14">
        <v>2</v>
      </c>
      <c r="I126" s="24" t="s">
        <v>224</v>
      </c>
      <c r="J126" s="14">
        <v>2</v>
      </c>
    </row>
    <row r="127" spans="1:10" ht="16.5" thickBot="1" x14ac:dyDescent="0.3">
      <c r="A127" s="56"/>
      <c r="B127" s="59"/>
      <c r="C127" s="83"/>
      <c r="D127" s="83"/>
      <c r="E127" s="83"/>
      <c r="F127" s="76"/>
      <c r="G127" s="66" t="s">
        <v>8</v>
      </c>
      <c r="H127" s="48">
        <f>SUM(H122:H123,H125:H126,)</f>
        <v>17</v>
      </c>
      <c r="I127" s="66" t="s">
        <v>8</v>
      </c>
      <c r="J127" s="48">
        <f>SUM(J122:J123,J125:J126,)</f>
        <v>17</v>
      </c>
    </row>
    <row r="128" spans="1:10" ht="150" customHeight="1" thickBot="1" x14ac:dyDescent="0.3">
      <c r="A128" s="57"/>
      <c r="B128" s="60"/>
      <c r="C128" s="50" t="s">
        <v>367</v>
      </c>
      <c r="D128" s="50"/>
      <c r="E128" s="50"/>
      <c r="F128" s="50"/>
      <c r="G128" s="67"/>
      <c r="H128" s="49"/>
      <c r="I128" s="67"/>
      <c r="J128" s="49"/>
    </row>
    <row r="129" spans="1:10" x14ac:dyDescent="0.25">
      <c r="A129" s="55">
        <v>17</v>
      </c>
      <c r="B129" s="58" t="s">
        <v>361</v>
      </c>
      <c r="C129" s="81" t="s">
        <v>366</v>
      </c>
      <c r="D129" s="81" t="s">
        <v>365</v>
      </c>
      <c r="E129" s="81" t="s">
        <v>269</v>
      </c>
      <c r="F129" s="74" t="s">
        <v>364</v>
      </c>
      <c r="G129" s="63" t="s">
        <v>363</v>
      </c>
      <c r="H129" s="45"/>
      <c r="I129" s="63" t="s">
        <v>363</v>
      </c>
      <c r="J129" s="45"/>
    </row>
    <row r="130" spans="1:10" x14ac:dyDescent="0.25">
      <c r="A130" s="56"/>
      <c r="B130" s="59"/>
      <c r="C130" s="82"/>
      <c r="D130" s="82"/>
      <c r="E130" s="82"/>
      <c r="F130" s="75"/>
      <c r="G130" s="24" t="s">
        <v>151</v>
      </c>
      <c r="H130" s="14">
        <v>4</v>
      </c>
      <c r="I130" s="24" t="s">
        <v>151</v>
      </c>
      <c r="J130" s="14">
        <v>4</v>
      </c>
    </row>
    <row r="131" spans="1:10" x14ac:dyDescent="0.25">
      <c r="A131" s="56"/>
      <c r="B131" s="59"/>
      <c r="C131" s="82"/>
      <c r="D131" s="82"/>
      <c r="E131" s="82"/>
      <c r="F131" s="75"/>
      <c r="G131" s="24" t="s">
        <v>150</v>
      </c>
      <c r="H131" s="14">
        <v>5</v>
      </c>
      <c r="I131" s="24" t="s">
        <v>150</v>
      </c>
      <c r="J131" s="14">
        <v>5</v>
      </c>
    </row>
    <row r="132" spans="1:10" x14ac:dyDescent="0.25">
      <c r="A132" s="56"/>
      <c r="B132" s="59"/>
      <c r="C132" s="82"/>
      <c r="D132" s="82"/>
      <c r="E132" s="82"/>
      <c r="F132" s="75"/>
      <c r="G132" s="24" t="s">
        <v>149</v>
      </c>
      <c r="H132" s="14">
        <v>6</v>
      </c>
      <c r="I132" s="24" t="s">
        <v>149</v>
      </c>
      <c r="J132" s="14">
        <v>6</v>
      </c>
    </row>
    <row r="133" spans="1:10" ht="143.25" customHeight="1" thickBot="1" x14ac:dyDescent="0.3">
      <c r="A133" s="56"/>
      <c r="B133" s="59"/>
      <c r="C133" s="83"/>
      <c r="D133" s="83"/>
      <c r="E133" s="83"/>
      <c r="F133" s="76"/>
      <c r="G133" s="66" t="s">
        <v>8</v>
      </c>
      <c r="H133" s="48">
        <f>SUM(H130:H132,)</f>
        <v>15</v>
      </c>
      <c r="I133" s="66" t="s">
        <v>8</v>
      </c>
      <c r="J133" s="48">
        <f>SUM(J130:J132,)</f>
        <v>15</v>
      </c>
    </row>
    <row r="134" spans="1:10" ht="150" customHeight="1" thickBot="1" x14ac:dyDescent="0.3">
      <c r="A134" s="57"/>
      <c r="B134" s="60"/>
      <c r="C134" s="50" t="s">
        <v>362</v>
      </c>
      <c r="D134" s="50"/>
      <c r="E134" s="50"/>
      <c r="F134" s="50"/>
      <c r="G134" s="67"/>
      <c r="H134" s="49"/>
      <c r="I134" s="67"/>
      <c r="J134" s="49"/>
    </row>
    <row r="135" spans="1:10" x14ac:dyDescent="0.25">
      <c r="A135" s="55">
        <v>18</v>
      </c>
      <c r="B135" s="58" t="s">
        <v>361</v>
      </c>
      <c r="C135" s="81" t="s">
        <v>360</v>
      </c>
      <c r="D135" s="81" t="s">
        <v>359</v>
      </c>
      <c r="E135" s="81" t="s">
        <v>358</v>
      </c>
      <c r="F135" s="74" t="s">
        <v>357</v>
      </c>
      <c r="G135" s="63" t="s">
        <v>91</v>
      </c>
      <c r="H135" s="45"/>
      <c r="I135" s="63" t="s">
        <v>91</v>
      </c>
      <c r="J135" s="45"/>
    </row>
    <row r="136" spans="1:10" ht="31.5" x14ac:dyDescent="0.25">
      <c r="A136" s="56"/>
      <c r="B136" s="59"/>
      <c r="C136" s="82"/>
      <c r="D136" s="82"/>
      <c r="E136" s="82"/>
      <c r="F136" s="75"/>
      <c r="G136" s="24" t="s">
        <v>138</v>
      </c>
      <c r="H136" s="14">
        <v>17</v>
      </c>
      <c r="I136" s="24" t="s">
        <v>138</v>
      </c>
      <c r="J136" s="14">
        <v>17</v>
      </c>
    </row>
    <row r="137" spans="1:10" ht="166.5" customHeight="1" thickBot="1" x14ac:dyDescent="0.3">
      <c r="A137" s="56"/>
      <c r="B137" s="59"/>
      <c r="C137" s="83"/>
      <c r="D137" s="83"/>
      <c r="E137" s="83"/>
      <c r="F137" s="76"/>
      <c r="G137" s="66" t="s">
        <v>8</v>
      </c>
      <c r="H137" s="48">
        <f>SUM(H136:H136,)</f>
        <v>17</v>
      </c>
      <c r="I137" s="66" t="s">
        <v>8</v>
      </c>
      <c r="J137" s="48">
        <f>SUM(J136:J136,)</f>
        <v>17</v>
      </c>
    </row>
    <row r="138" spans="1:10" ht="150" customHeight="1" thickBot="1" x14ac:dyDescent="0.3">
      <c r="A138" s="57"/>
      <c r="B138" s="60"/>
      <c r="C138" s="50" t="s">
        <v>356</v>
      </c>
      <c r="D138" s="50"/>
      <c r="E138" s="50"/>
      <c r="F138" s="50"/>
      <c r="G138" s="79"/>
      <c r="H138" s="80"/>
      <c r="I138" s="67"/>
      <c r="J138" s="49"/>
    </row>
    <row r="139" spans="1:10" ht="16.5" customHeight="1" thickBot="1" x14ac:dyDescent="0.3">
      <c r="A139" s="39" t="s">
        <v>355</v>
      </c>
      <c r="B139" s="39"/>
      <c r="C139" s="39"/>
      <c r="D139" s="39"/>
      <c r="E139" s="39"/>
      <c r="F139" s="39"/>
      <c r="G139" s="41">
        <f>H137+H133+H127+H119+H112+H106+H97+H87+H76+H60+H44+H38+H34+H30+H25+H19+H12+H6</f>
        <v>319</v>
      </c>
      <c r="H139" s="43"/>
      <c r="I139" s="41">
        <f>SUM(J6,J12,J19,J25,J30,J34,J38,J44,J60,J76,J87,J97,J106,J112,J119,J127,J133,J137)</f>
        <v>319</v>
      </c>
      <c r="J139" s="43"/>
    </row>
    <row r="140" spans="1:10" ht="200.1" customHeight="1" thickBot="1" x14ac:dyDescent="0.3">
      <c r="A140" s="33" t="s">
        <v>9</v>
      </c>
      <c r="B140" s="87"/>
      <c r="C140" s="84" t="s">
        <v>354</v>
      </c>
      <c r="D140" s="85"/>
      <c r="E140" s="85"/>
      <c r="F140" s="85"/>
      <c r="G140" s="88"/>
      <c r="H140" s="89"/>
      <c r="I140" s="23" t="s">
        <v>349</v>
      </c>
      <c r="J140" s="22" t="s">
        <v>348</v>
      </c>
    </row>
    <row r="141" spans="1:10" ht="200.1" customHeight="1" thickBot="1" x14ac:dyDescent="0.3">
      <c r="A141" s="33" t="s">
        <v>9</v>
      </c>
      <c r="B141" s="34"/>
      <c r="C141" s="84" t="s">
        <v>353</v>
      </c>
      <c r="D141" s="85"/>
      <c r="E141" s="85"/>
      <c r="F141" s="85"/>
      <c r="G141" s="85"/>
      <c r="H141" s="86"/>
      <c r="I141" s="15" t="s">
        <v>352</v>
      </c>
      <c r="J141" s="22" t="s">
        <v>351</v>
      </c>
    </row>
    <row r="142" spans="1:10" ht="200.1" customHeight="1" thickBot="1" x14ac:dyDescent="0.3">
      <c r="A142" s="33" t="s">
        <v>9</v>
      </c>
      <c r="B142" s="34"/>
      <c r="C142" s="84" t="s">
        <v>350</v>
      </c>
      <c r="D142" s="85"/>
      <c r="E142" s="85"/>
      <c r="F142" s="85"/>
      <c r="G142" s="85"/>
      <c r="H142" s="86"/>
      <c r="I142" s="17" t="s">
        <v>349</v>
      </c>
      <c r="J142" s="21" t="s">
        <v>348</v>
      </c>
    </row>
  </sheetData>
  <sheetProtection algorithmName="SHA-512" hashValue="PSLX9b9NHTe7ICs4T24Q75X5iKnBRF57X5fPM/SxpX+J5fk9P5PjKNXFZixtkeMozp5jsDFq9JQMk3WmxofoIA==" saltValue="BYl57X6Oxxq7A4/CPLUKAw==" spinCount="100000" sheet="1" formatCells="0" formatColumns="0" formatRows="0" insertColumns="0" insertRows="0" insertHyperlinks="0" sort="0" autoFilter="0"/>
  <autoFilter ref="A2:J142" xr:uid="{00000000-0001-0000-0000-000000000000}"/>
  <mergeCells count="267">
    <mergeCell ref="G112:G113"/>
    <mergeCell ref="H112:H113"/>
    <mergeCell ref="E78:E87"/>
    <mergeCell ref="G106:G107"/>
    <mergeCell ref="H106:H107"/>
    <mergeCell ref="C62:C76"/>
    <mergeCell ref="I1:J1"/>
    <mergeCell ref="C140:H140"/>
    <mergeCell ref="C113:F113"/>
    <mergeCell ref="C138:F138"/>
    <mergeCell ref="C121:C127"/>
    <mergeCell ref="D121:D127"/>
    <mergeCell ref="C142:H142"/>
    <mergeCell ref="A139:F139"/>
    <mergeCell ref="G139:H139"/>
    <mergeCell ref="I139:J139"/>
    <mergeCell ref="A121:A128"/>
    <mergeCell ref="A129:A134"/>
    <mergeCell ref="A142:B142"/>
    <mergeCell ref="A140:B140"/>
    <mergeCell ref="C141:H141"/>
    <mergeCell ref="C114:C119"/>
    <mergeCell ref="D114:D119"/>
    <mergeCell ref="E114:E119"/>
    <mergeCell ref="F114:F119"/>
    <mergeCell ref="C107:F107"/>
    <mergeCell ref="A99:A107"/>
    <mergeCell ref="A108:A113"/>
    <mergeCell ref="A114:A120"/>
    <mergeCell ref="B108:B113"/>
    <mergeCell ref="C99:C106"/>
    <mergeCell ref="D99:D106"/>
    <mergeCell ref="E99:E106"/>
    <mergeCell ref="F99:F106"/>
    <mergeCell ref="C108:C112"/>
    <mergeCell ref="D108:D112"/>
    <mergeCell ref="E108:E112"/>
    <mergeCell ref="F108:F112"/>
    <mergeCell ref="B89:B98"/>
    <mergeCell ref="G89:H89"/>
    <mergeCell ref="G92:H92"/>
    <mergeCell ref="G97:G98"/>
    <mergeCell ref="H97:H98"/>
    <mergeCell ref="C98:F98"/>
    <mergeCell ref="G108:H108"/>
    <mergeCell ref="B78:B88"/>
    <mergeCell ref="G1:H1"/>
    <mergeCell ref="B99:B107"/>
    <mergeCell ref="G62:H62"/>
    <mergeCell ref="G71:H71"/>
    <mergeCell ref="G76:G77"/>
    <mergeCell ref="H76:H77"/>
    <mergeCell ref="C77:F77"/>
    <mergeCell ref="G78:H78"/>
    <mergeCell ref="D62:D76"/>
    <mergeCell ref="E46:E60"/>
    <mergeCell ref="F46:F60"/>
    <mergeCell ref="F78:F87"/>
    <mergeCell ref="F89:F97"/>
    <mergeCell ref="C78:C87"/>
    <mergeCell ref="D78:D87"/>
    <mergeCell ref="F40:F44"/>
    <mergeCell ref="G99:H99"/>
    <mergeCell ref="G101:H101"/>
    <mergeCell ref="G104:H104"/>
    <mergeCell ref="C89:C97"/>
    <mergeCell ref="D89:D97"/>
    <mergeCell ref="E89:E97"/>
    <mergeCell ref="G87:G88"/>
    <mergeCell ref="H87:H88"/>
    <mergeCell ref="C88:F88"/>
    <mergeCell ref="E32:E34"/>
    <mergeCell ref="F32:F34"/>
    <mergeCell ref="E62:E76"/>
    <mergeCell ref="F62:F76"/>
    <mergeCell ref="B36:B39"/>
    <mergeCell ref="G36:H36"/>
    <mergeCell ref="G38:G39"/>
    <mergeCell ref="H38:H39"/>
    <mergeCell ref="C39:F39"/>
    <mergeCell ref="C36:C38"/>
    <mergeCell ref="D36:D38"/>
    <mergeCell ref="E36:E38"/>
    <mergeCell ref="B46:B61"/>
    <mergeCell ref="G46:H46"/>
    <mergeCell ref="G54:H54"/>
    <mergeCell ref="G60:G61"/>
    <mergeCell ref="H60:H61"/>
    <mergeCell ref="C61:F61"/>
    <mergeCell ref="C46:C60"/>
    <mergeCell ref="D46:D60"/>
    <mergeCell ref="B62:B77"/>
    <mergeCell ref="B40:B45"/>
    <mergeCell ref="G40:H40"/>
    <mergeCell ref="G44:G45"/>
    <mergeCell ref="A78:A88"/>
    <mergeCell ref="A89:A98"/>
    <mergeCell ref="A21:A26"/>
    <mergeCell ref="A27:A31"/>
    <mergeCell ref="A32:A35"/>
    <mergeCell ref="A36:A39"/>
    <mergeCell ref="A40:A45"/>
    <mergeCell ref="B21:B26"/>
    <mergeCell ref="G21:H21"/>
    <mergeCell ref="G25:G26"/>
    <mergeCell ref="H25:H26"/>
    <mergeCell ref="C26:F26"/>
    <mergeCell ref="C21:C25"/>
    <mergeCell ref="D21:D25"/>
    <mergeCell ref="E21:E25"/>
    <mergeCell ref="F21:F25"/>
    <mergeCell ref="B27:B31"/>
    <mergeCell ref="G27:H27"/>
    <mergeCell ref="G30:G31"/>
    <mergeCell ref="H30:H31"/>
    <mergeCell ref="C31:F31"/>
    <mergeCell ref="C27:C30"/>
    <mergeCell ref="D27:D30"/>
    <mergeCell ref="E27:E30"/>
    <mergeCell ref="D8:D12"/>
    <mergeCell ref="E8:E12"/>
    <mergeCell ref="A46:A61"/>
    <mergeCell ref="A62:A77"/>
    <mergeCell ref="B3:B7"/>
    <mergeCell ref="G3:H3"/>
    <mergeCell ref="G6:G7"/>
    <mergeCell ref="H6:H7"/>
    <mergeCell ref="C7:F7"/>
    <mergeCell ref="C3:C6"/>
    <mergeCell ref="D3:D6"/>
    <mergeCell ref="E3:E6"/>
    <mergeCell ref="A3:A7"/>
    <mergeCell ref="A8:A13"/>
    <mergeCell ref="A14:A20"/>
    <mergeCell ref="F27:F30"/>
    <mergeCell ref="F36:F38"/>
    <mergeCell ref="B32:B35"/>
    <mergeCell ref="G32:H32"/>
    <mergeCell ref="G34:G35"/>
    <mergeCell ref="H34:H35"/>
    <mergeCell ref="C35:F35"/>
    <mergeCell ref="C32:C34"/>
    <mergeCell ref="D32:D34"/>
    <mergeCell ref="B114:B120"/>
    <mergeCell ref="G114:H114"/>
    <mergeCell ref="G119:G120"/>
    <mergeCell ref="H119:H120"/>
    <mergeCell ref="C120:F120"/>
    <mergeCell ref="G124:H124"/>
    <mergeCell ref="G127:G128"/>
    <mergeCell ref="F8:F12"/>
    <mergeCell ref="B14:B20"/>
    <mergeCell ref="G14:H14"/>
    <mergeCell ref="G19:G20"/>
    <mergeCell ref="H19:H20"/>
    <mergeCell ref="C20:F20"/>
    <mergeCell ref="C14:C19"/>
    <mergeCell ref="D14:D19"/>
    <mergeCell ref="E14:E19"/>
    <mergeCell ref="F14:F19"/>
    <mergeCell ref="B8:B13"/>
    <mergeCell ref="G8:H8"/>
    <mergeCell ref="G10:H10"/>
    <mergeCell ref="G12:G13"/>
    <mergeCell ref="H12:H13"/>
    <mergeCell ref="C13:F13"/>
    <mergeCell ref="C8:C12"/>
    <mergeCell ref="C129:C133"/>
    <mergeCell ref="D129:D133"/>
    <mergeCell ref="E129:E133"/>
    <mergeCell ref="F129:F133"/>
    <mergeCell ref="C135:C137"/>
    <mergeCell ref="D135:D137"/>
    <mergeCell ref="E135:E137"/>
    <mergeCell ref="A141:B141"/>
    <mergeCell ref="B121:B128"/>
    <mergeCell ref="C128:F128"/>
    <mergeCell ref="B129:B134"/>
    <mergeCell ref="A135:A138"/>
    <mergeCell ref="B135:B138"/>
    <mergeCell ref="C134:F134"/>
    <mergeCell ref="E121:E127"/>
    <mergeCell ref="F121:F127"/>
    <mergeCell ref="F135:F137"/>
    <mergeCell ref="I3:J3"/>
    <mergeCell ref="I6:I7"/>
    <mergeCell ref="J6:J7"/>
    <mergeCell ref="I8:J8"/>
    <mergeCell ref="I10:J10"/>
    <mergeCell ref="I12:I13"/>
    <mergeCell ref="J12:J13"/>
    <mergeCell ref="I14:J14"/>
    <mergeCell ref="I19:I20"/>
    <mergeCell ref="G135:H135"/>
    <mergeCell ref="G137:G138"/>
    <mergeCell ref="H137:H138"/>
    <mergeCell ref="G121:H121"/>
    <mergeCell ref="G133:G134"/>
    <mergeCell ref="H127:H128"/>
    <mergeCell ref="G129:H129"/>
    <mergeCell ref="H133:H134"/>
    <mergeCell ref="F3:F6"/>
    <mergeCell ref="H44:H45"/>
    <mergeCell ref="C45:F45"/>
    <mergeCell ref="C40:C44"/>
    <mergeCell ref="D40:D44"/>
    <mergeCell ref="E40:E44"/>
    <mergeCell ref="I32:J32"/>
    <mergeCell ref="I34:I35"/>
    <mergeCell ref="J34:J35"/>
    <mergeCell ref="I36:J36"/>
    <mergeCell ref="I38:I39"/>
    <mergeCell ref="J38:J39"/>
    <mergeCell ref="J19:J20"/>
    <mergeCell ref="I21:J21"/>
    <mergeCell ref="I25:I26"/>
    <mergeCell ref="J25:J26"/>
    <mergeCell ref="I27:J27"/>
    <mergeCell ref="I30:I31"/>
    <mergeCell ref="J30:J31"/>
    <mergeCell ref="I52:I53"/>
    <mergeCell ref="J52:J53"/>
    <mergeCell ref="I40:J40"/>
    <mergeCell ref="I44:I45"/>
    <mergeCell ref="J44:J45"/>
    <mergeCell ref="I46:J46"/>
    <mergeCell ref="I54:J54"/>
    <mergeCell ref="I60:I61"/>
    <mergeCell ref="J60:J61"/>
    <mergeCell ref="I135:J135"/>
    <mergeCell ref="I137:I138"/>
    <mergeCell ref="J137:J138"/>
    <mergeCell ref="I114:J114"/>
    <mergeCell ref="I119:I120"/>
    <mergeCell ref="J119:J120"/>
    <mergeCell ref="I121:J121"/>
    <mergeCell ref="I124:J124"/>
    <mergeCell ref="I62:J62"/>
    <mergeCell ref="I71:J71"/>
    <mergeCell ref="I76:I77"/>
    <mergeCell ref="J76:J77"/>
    <mergeCell ref="I78:J78"/>
    <mergeCell ref="I127:I128"/>
    <mergeCell ref="J127:J128"/>
    <mergeCell ref="I129:J129"/>
    <mergeCell ref="I133:I134"/>
    <mergeCell ref="J133:J134"/>
    <mergeCell ref="I84:I86"/>
    <mergeCell ref="J84:J86"/>
    <mergeCell ref="I95:I96"/>
    <mergeCell ref="J95:J96"/>
    <mergeCell ref="I102:I103"/>
    <mergeCell ref="I112:I113"/>
    <mergeCell ref="J112:J113"/>
    <mergeCell ref="I99:J99"/>
    <mergeCell ref="I101:J101"/>
    <mergeCell ref="I104:J104"/>
    <mergeCell ref="J102:J103"/>
    <mergeCell ref="I106:I107"/>
    <mergeCell ref="J106:J107"/>
    <mergeCell ref="I108:J108"/>
    <mergeCell ref="I87:I88"/>
    <mergeCell ref="J87:J88"/>
    <mergeCell ref="I89:J89"/>
    <mergeCell ref="I92:J92"/>
    <mergeCell ref="I97:I98"/>
    <mergeCell ref="J97:J9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19FC7-4EA8-4117-AD9D-2DA03D623A06}">
  <dimension ref="A1:H112"/>
  <sheetViews>
    <sheetView zoomScale="85" zoomScaleNormal="85" workbookViewId="0">
      <pane ySplit="1" topLeftCell="A2" activePane="bottomLeft" state="frozen"/>
      <selection pane="bottomLeft" activeCell="C2" sqref="C2:C20"/>
    </sheetView>
  </sheetViews>
  <sheetFormatPr defaultColWidth="9.140625" defaultRowHeight="15.75" x14ac:dyDescent="0.25"/>
  <cols>
    <col min="1" max="1" width="9.85546875" style="3" customWidth="1"/>
    <col min="2" max="2" width="20.7109375" style="4" customWidth="1"/>
    <col min="3" max="3" width="27.7109375" style="3" customWidth="1"/>
    <col min="4" max="4" width="28.7109375" style="3" customWidth="1"/>
    <col min="5" max="5" width="24.5703125" style="3" customWidth="1"/>
    <col min="6" max="6" width="26.42578125" style="3" customWidth="1"/>
    <col min="7" max="7" width="31.7109375" style="3" customWidth="1"/>
    <col min="8" max="8" width="24.5703125" style="3" customWidth="1"/>
    <col min="9" max="9" width="50.42578125" style="2" customWidth="1"/>
    <col min="10" max="16384" width="9.140625" style="2"/>
  </cols>
  <sheetData>
    <row r="1" spans="1:8" s="1" customFormat="1" ht="48" thickBot="1" x14ac:dyDescent="0.3">
      <c r="A1" s="8" t="s">
        <v>0</v>
      </c>
      <c r="B1" s="9" t="s">
        <v>1</v>
      </c>
      <c r="C1" s="19" t="s">
        <v>2</v>
      </c>
      <c r="D1" s="10" t="s">
        <v>3</v>
      </c>
      <c r="E1" s="10" t="s">
        <v>4</v>
      </c>
      <c r="F1" s="10" t="s">
        <v>5</v>
      </c>
      <c r="G1" s="11" t="s">
        <v>6</v>
      </c>
      <c r="H1" s="12" t="s">
        <v>7</v>
      </c>
    </row>
    <row r="2" spans="1:8" x14ac:dyDescent="0.25">
      <c r="A2" s="55">
        <v>1</v>
      </c>
      <c r="B2" s="58" t="s">
        <v>231</v>
      </c>
      <c r="C2" s="81" t="s">
        <v>304</v>
      </c>
      <c r="D2" s="81" t="s">
        <v>303</v>
      </c>
      <c r="E2" s="81" t="s">
        <v>302</v>
      </c>
      <c r="F2" s="81" t="s">
        <v>301</v>
      </c>
      <c r="G2" s="44" t="s">
        <v>260</v>
      </c>
      <c r="H2" s="45"/>
    </row>
    <row r="3" spans="1:8" ht="31.5" x14ac:dyDescent="0.25">
      <c r="A3" s="56"/>
      <c r="B3" s="59"/>
      <c r="C3" s="82"/>
      <c r="D3" s="82"/>
      <c r="E3" s="82"/>
      <c r="F3" s="82"/>
      <c r="G3" s="13" t="s">
        <v>259</v>
      </c>
      <c r="H3" s="14">
        <v>32</v>
      </c>
    </row>
    <row r="4" spans="1:8" ht="31.5" x14ac:dyDescent="0.25">
      <c r="A4" s="56"/>
      <c r="B4" s="59"/>
      <c r="C4" s="82"/>
      <c r="D4" s="82"/>
      <c r="E4" s="82"/>
      <c r="F4" s="82"/>
      <c r="G4" s="13" t="s">
        <v>258</v>
      </c>
      <c r="H4" s="14">
        <v>18</v>
      </c>
    </row>
    <row r="5" spans="1:8" ht="31.5" x14ac:dyDescent="0.25">
      <c r="A5" s="56"/>
      <c r="B5" s="59"/>
      <c r="C5" s="82"/>
      <c r="D5" s="82"/>
      <c r="E5" s="82"/>
      <c r="F5" s="82"/>
      <c r="G5" s="13" t="s">
        <v>257</v>
      </c>
      <c r="H5" s="14">
        <v>34</v>
      </c>
    </row>
    <row r="6" spans="1:8" x14ac:dyDescent="0.25">
      <c r="A6" s="56"/>
      <c r="B6" s="59"/>
      <c r="C6" s="82"/>
      <c r="D6" s="82"/>
      <c r="E6" s="82"/>
      <c r="F6" s="82"/>
      <c r="G6" s="13" t="s">
        <v>124</v>
      </c>
      <c r="H6" s="14">
        <v>18</v>
      </c>
    </row>
    <row r="7" spans="1:8" x14ac:dyDescent="0.25">
      <c r="A7" s="56"/>
      <c r="B7" s="59"/>
      <c r="C7" s="82"/>
      <c r="D7" s="82"/>
      <c r="E7" s="82"/>
      <c r="F7" s="82"/>
      <c r="G7" s="13" t="s">
        <v>256</v>
      </c>
      <c r="H7" s="14">
        <v>34</v>
      </c>
    </row>
    <row r="8" spans="1:8" ht="31.5" x14ac:dyDescent="0.25">
      <c r="A8" s="56"/>
      <c r="B8" s="59"/>
      <c r="C8" s="82"/>
      <c r="D8" s="82"/>
      <c r="E8" s="82"/>
      <c r="F8" s="82"/>
      <c r="G8" s="13" t="s">
        <v>123</v>
      </c>
      <c r="H8" s="14">
        <v>9</v>
      </c>
    </row>
    <row r="9" spans="1:8" x14ac:dyDescent="0.25">
      <c r="A9" s="56"/>
      <c r="B9" s="59"/>
      <c r="C9" s="82"/>
      <c r="D9" s="82"/>
      <c r="E9" s="82"/>
      <c r="F9" s="82"/>
      <c r="G9" s="13" t="s">
        <v>267</v>
      </c>
      <c r="H9" s="14">
        <v>22</v>
      </c>
    </row>
    <row r="10" spans="1:8" ht="31.5" x14ac:dyDescent="0.25">
      <c r="A10" s="56"/>
      <c r="B10" s="59"/>
      <c r="C10" s="82"/>
      <c r="D10" s="82"/>
      <c r="E10" s="82"/>
      <c r="F10" s="82"/>
      <c r="G10" s="13" t="s">
        <v>121</v>
      </c>
      <c r="H10" s="14">
        <v>12</v>
      </c>
    </row>
    <row r="11" spans="1:8" ht="16.5" thickBot="1" x14ac:dyDescent="0.3">
      <c r="A11" s="56"/>
      <c r="B11" s="59"/>
      <c r="C11" s="82"/>
      <c r="D11" s="82"/>
      <c r="E11" s="82"/>
      <c r="F11" s="82"/>
      <c r="G11" s="13" t="s">
        <v>144</v>
      </c>
      <c r="H11" s="14">
        <v>18</v>
      </c>
    </row>
    <row r="12" spans="1:8" x14ac:dyDescent="0.25">
      <c r="A12" s="56"/>
      <c r="B12" s="59"/>
      <c r="C12" s="82"/>
      <c r="D12" s="82"/>
      <c r="E12" s="82"/>
      <c r="F12" s="82"/>
      <c r="G12" s="90" t="s">
        <v>226</v>
      </c>
      <c r="H12" s="45"/>
    </row>
    <row r="13" spans="1:8" ht="31.5" x14ac:dyDescent="0.25">
      <c r="A13" s="56"/>
      <c r="B13" s="59"/>
      <c r="C13" s="82"/>
      <c r="D13" s="82"/>
      <c r="E13" s="82"/>
      <c r="F13" s="82"/>
      <c r="G13" s="20" t="s">
        <v>143</v>
      </c>
      <c r="H13" s="14">
        <v>6</v>
      </c>
    </row>
    <row r="14" spans="1:8" ht="47.25" x14ac:dyDescent="0.25">
      <c r="A14" s="56"/>
      <c r="B14" s="59"/>
      <c r="C14" s="82"/>
      <c r="D14" s="82"/>
      <c r="E14" s="82"/>
      <c r="F14" s="82"/>
      <c r="G14" s="20" t="s">
        <v>225</v>
      </c>
      <c r="H14" s="14">
        <v>6</v>
      </c>
    </row>
    <row r="15" spans="1:8" ht="31.5" x14ac:dyDescent="0.25">
      <c r="A15" s="56"/>
      <c r="B15" s="59"/>
      <c r="C15" s="82"/>
      <c r="D15" s="82"/>
      <c r="E15" s="82"/>
      <c r="F15" s="82"/>
      <c r="G15" s="20" t="s">
        <v>224</v>
      </c>
      <c r="H15" s="14">
        <v>4</v>
      </c>
    </row>
    <row r="16" spans="1:8" ht="47.25" x14ac:dyDescent="0.25">
      <c r="A16" s="56"/>
      <c r="B16" s="59"/>
      <c r="C16" s="82"/>
      <c r="D16" s="82"/>
      <c r="E16" s="82"/>
      <c r="F16" s="82"/>
      <c r="G16" s="20" t="s">
        <v>223</v>
      </c>
      <c r="H16" s="14">
        <v>4</v>
      </c>
    </row>
    <row r="17" spans="1:8" ht="31.5" x14ac:dyDescent="0.25">
      <c r="A17" s="56"/>
      <c r="B17" s="59"/>
      <c r="C17" s="82"/>
      <c r="D17" s="82"/>
      <c r="E17" s="82"/>
      <c r="F17" s="82"/>
      <c r="G17" s="20" t="s">
        <v>222</v>
      </c>
      <c r="H17" s="14">
        <v>4</v>
      </c>
    </row>
    <row r="18" spans="1:8" x14ac:dyDescent="0.25">
      <c r="A18" s="56"/>
      <c r="B18" s="59"/>
      <c r="C18" s="82"/>
      <c r="D18" s="82"/>
      <c r="E18" s="82"/>
      <c r="F18" s="82"/>
      <c r="G18" s="20" t="s">
        <v>130</v>
      </c>
      <c r="H18" s="14">
        <v>4</v>
      </c>
    </row>
    <row r="19" spans="1:8" x14ac:dyDescent="0.25">
      <c r="A19" s="56"/>
      <c r="B19" s="59"/>
      <c r="C19" s="82"/>
      <c r="D19" s="82"/>
      <c r="E19" s="82"/>
      <c r="F19" s="82"/>
      <c r="G19" s="20" t="s">
        <v>129</v>
      </c>
      <c r="H19" s="14">
        <v>4</v>
      </c>
    </row>
    <row r="20" spans="1:8" ht="16.5" thickBot="1" x14ac:dyDescent="0.3">
      <c r="A20" s="56"/>
      <c r="B20" s="59"/>
      <c r="C20" s="83"/>
      <c r="D20" s="83"/>
      <c r="E20" s="83"/>
      <c r="F20" s="83"/>
      <c r="G20" s="46" t="s">
        <v>8</v>
      </c>
      <c r="H20" s="48">
        <f>SUM(H3:H11,H13:H19,)</f>
        <v>229</v>
      </c>
    </row>
    <row r="21" spans="1:8" ht="148.5" customHeight="1" thickBot="1" x14ac:dyDescent="0.3">
      <c r="A21" s="57"/>
      <c r="B21" s="60"/>
      <c r="C21" s="50" t="s">
        <v>300</v>
      </c>
      <c r="D21" s="50"/>
      <c r="E21" s="50"/>
      <c r="F21" s="51"/>
      <c r="G21" s="47"/>
      <c r="H21" s="49"/>
    </row>
    <row r="22" spans="1:8" x14ac:dyDescent="0.25">
      <c r="A22" s="55">
        <v>2</v>
      </c>
      <c r="B22" s="58" t="s">
        <v>277</v>
      </c>
      <c r="C22" s="81" t="s">
        <v>299</v>
      </c>
      <c r="D22" s="81" t="s">
        <v>298</v>
      </c>
      <c r="E22" s="81" t="s">
        <v>297</v>
      </c>
      <c r="F22" s="81" t="s">
        <v>296</v>
      </c>
      <c r="G22" s="44" t="s">
        <v>242</v>
      </c>
      <c r="H22" s="45"/>
    </row>
    <row r="23" spans="1:8" ht="31.5" x14ac:dyDescent="0.25">
      <c r="A23" s="56"/>
      <c r="B23" s="59"/>
      <c r="C23" s="82"/>
      <c r="D23" s="82"/>
      <c r="E23" s="82"/>
      <c r="F23" s="82"/>
      <c r="G23" s="13" t="s">
        <v>106</v>
      </c>
      <c r="H23" s="14">
        <v>93</v>
      </c>
    </row>
    <row r="24" spans="1:8" ht="47.25" x14ac:dyDescent="0.25">
      <c r="A24" s="56"/>
      <c r="B24" s="59"/>
      <c r="C24" s="82"/>
      <c r="D24" s="82"/>
      <c r="E24" s="82"/>
      <c r="F24" s="82"/>
      <c r="G24" s="13" t="s">
        <v>295</v>
      </c>
      <c r="H24" s="14">
        <v>31</v>
      </c>
    </row>
    <row r="25" spans="1:8" ht="16.5" thickBot="1" x14ac:dyDescent="0.3">
      <c r="A25" s="56"/>
      <c r="B25" s="59"/>
      <c r="C25" s="83"/>
      <c r="D25" s="83"/>
      <c r="E25" s="83"/>
      <c r="F25" s="83"/>
      <c r="G25" s="46" t="s">
        <v>8</v>
      </c>
      <c r="H25" s="48">
        <f>SUM(H23:H24,)</f>
        <v>124</v>
      </c>
    </row>
    <row r="26" spans="1:8" ht="137.44999999999999" customHeight="1" thickBot="1" x14ac:dyDescent="0.3">
      <c r="A26" s="57"/>
      <c r="B26" s="60"/>
      <c r="C26" s="50" t="s">
        <v>294</v>
      </c>
      <c r="D26" s="50"/>
      <c r="E26" s="50"/>
      <c r="F26" s="51"/>
      <c r="G26" s="47"/>
      <c r="H26" s="49"/>
    </row>
    <row r="27" spans="1:8" x14ac:dyDescent="0.25">
      <c r="A27" s="55">
        <v>3</v>
      </c>
      <c r="B27" s="58" t="s">
        <v>265</v>
      </c>
      <c r="C27" s="81" t="s">
        <v>293</v>
      </c>
      <c r="D27" s="81" t="s">
        <v>292</v>
      </c>
      <c r="E27" s="81" t="s">
        <v>280</v>
      </c>
      <c r="F27" s="81" t="s">
        <v>291</v>
      </c>
      <c r="G27" s="44" t="s">
        <v>242</v>
      </c>
      <c r="H27" s="45"/>
    </row>
    <row r="28" spans="1:8" ht="63.75" thickBot="1" x14ac:dyDescent="0.3">
      <c r="A28" s="56"/>
      <c r="B28" s="59"/>
      <c r="C28" s="82"/>
      <c r="D28" s="82"/>
      <c r="E28" s="82"/>
      <c r="F28" s="82"/>
      <c r="G28" s="13" t="s">
        <v>290</v>
      </c>
      <c r="H28" s="14">
        <v>24</v>
      </c>
    </row>
    <row r="29" spans="1:8" x14ac:dyDescent="0.25">
      <c r="A29" s="56"/>
      <c r="B29" s="59"/>
      <c r="C29" s="82"/>
      <c r="D29" s="82"/>
      <c r="E29" s="82"/>
      <c r="F29" s="82"/>
      <c r="G29" s="44" t="s">
        <v>260</v>
      </c>
      <c r="H29" s="45"/>
    </row>
    <row r="30" spans="1:8" ht="31.5" x14ac:dyDescent="0.25">
      <c r="A30" s="56"/>
      <c r="B30" s="59"/>
      <c r="C30" s="82"/>
      <c r="D30" s="82"/>
      <c r="E30" s="82"/>
      <c r="F30" s="82"/>
      <c r="G30" s="13" t="s">
        <v>259</v>
      </c>
      <c r="H30" s="14">
        <v>6</v>
      </c>
    </row>
    <row r="31" spans="1:8" ht="31.5" x14ac:dyDescent="0.25">
      <c r="A31" s="56"/>
      <c r="B31" s="59"/>
      <c r="C31" s="82"/>
      <c r="D31" s="82"/>
      <c r="E31" s="82"/>
      <c r="F31" s="82"/>
      <c r="G31" s="13" t="s">
        <v>257</v>
      </c>
      <c r="H31" s="14">
        <v>12</v>
      </c>
    </row>
    <row r="32" spans="1:8" x14ac:dyDescent="0.25">
      <c r="A32" s="56"/>
      <c r="B32" s="59"/>
      <c r="C32" s="82"/>
      <c r="D32" s="82"/>
      <c r="E32" s="82"/>
      <c r="F32" s="82"/>
      <c r="G32" s="13" t="s">
        <v>256</v>
      </c>
      <c r="H32" s="14">
        <v>12</v>
      </c>
    </row>
    <row r="33" spans="1:8" x14ac:dyDescent="0.25">
      <c r="A33" s="56"/>
      <c r="B33" s="59"/>
      <c r="C33" s="82"/>
      <c r="D33" s="82"/>
      <c r="E33" s="82"/>
      <c r="F33" s="82"/>
      <c r="G33" s="13" t="s">
        <v>267</v>
      </c>
      <c r="H33" s="14">
        <v>6</v>
      </c>
    </row>
    <row r="34" spans="1:8" ht="31.5" x14ac:dyDescent="0.25">
      <c r="A34" s="56"/>
      <c r="B34" s="59"/>
      <c r="C34" s="82"/>
      <c r="D34" s="82"/>
      <c r="E34" s="82"/>
      <c r="F34" s="82"/>
      <c r="G34" s="13" t="s">
        <v>121</v>
      </c>
      <c r="H34" s="14">
        <v>6</v>
      </c>
    </row>
    <row r="35" spans="1:8" ht="16.5" thickBot="1" x14ac:dyDescent="0.3">
      <c r="A35" s="56"/>
      <c r="B35" s="59"/>
      <c r="C35" s="83"/>
      <c r="D35" s="83"/>
      <c r="E35" s="83"/>
      <c r="F35" s="83"/>
      <c r="G35" s="46" t="s">
        <v>8</v>
      </c>
      <c r="H35" s="48">
        <f>SUM(H28:H28,H30:H34,)</f>
        <v>66</v>
      </c>
    </row>
    <row r="36" spans="1:8" ht="178.35" customHeight="1" thickBot="1" x14ac:dyDescent="0.3">
      <c r="A36" s="57"/>
      <c r="B36" s="60"/>
      <c r="C36" s="50" t="s">
        <v>289</v>
      </c>
      <c r="D36" s="50"/>
      <c r="E36" s="50"/>
      <c r="F36" s="51"/>
      <c r="G36" s="47"/>
      <c r="H36" s="49"/>
    </row>
    <row r="37" spans="1:8" x14ac:dyDescent="0.25">
      <c r="A37" s="55">
        <v>4</v>
      </c>
      <c r="B37" s="58" t="s">
        <v>265</v>
      </c>
      <c r="C37" s="81" t="s">
        <v>288</v>
      </c>
      <c r="D37" s="81" t="s">
        <v>287</v>
      </c>
      <c r="E37" s="81" t="s">
        <v>286</v>
      </c>
      <c r="F37" s="81" t="s">
        <v>285</v>
      </c>
      <c r="G37" s="44" t="s">
        <v>242</v>
      </c>
      <c r="H37" s="45"/>
    </row>
    <row r="38" spans="1:8" ht="16.5" thickBot="1" x14ac:dyDescent="0.3">
      <c r="A38" s="56"/>
      <c r="B38" s="59"/>
      <c r="C38" s="82"/>
      <c r="D38" s="82"/>
      <c r="E38" s="82"/>
      <c r="F38" s="82"/>
      <c r="G38" s="13" t="s">
        <v>284</v>
      </c>
      <c r="H38" s="14">
        <v>31</v>
      </c>
    </row>
    <row r="39" spans="1:8" x14ac:dyDescent="0.25">
      <c r="A39" s="56"/>
      <c r="B39" s="59"/>
      <c r="C39" s="82"/>
      <c r="D39" s="82"/>
      <c r="E39" s="82"/>
      <c r="F39" s="82"/>
      <c r="G39" s="44" t="s">
        <v>226</v>
      </c>
      <c r="H39" s="45"/>
    </row>
    <row r="40" spans="1:8" ht="32.25" thickBot="1" x14ac:dyDescent="0.3">
      <c r="A40" s="56"/>
      <c r="B40" s="59"/>
      <c r="C40" s="82"/>
      <c r="D40" s="82"/>
      <c r="E40" s="82"/>
      <c r="F40" s="82"/>
      <c r="G40" s="20" t="s">
        <v>141</v>
      </c>
      <c r="H40" s="14">
        <v>8</v>
      </c>
    </row>
    <row r="41" spans="1:8" x14ac:dyDescent="0.25">
      <c r="A41" s="56"/>
      <c r="B41" s="59"/>
      <c r="C41" s="82"/>
      <c r="D41" s="82"/>
      <c r="E41" s="82"/>
      <c r="F41" s="82"/>
      <c r="G41" s="44" t="s">
        <v>260</v>
      </c>
      <c r="H41" s="45"/>
    </row>
    <row r="42" spans="1:8" ht="31.5" x14ac:dyDescent="0.25">
      <c r="A42" s="56"/>
      <c r="B42" s="59"/>
      <c r="C42" s="82"/>
      <c r="D42" s="82"/>
      <c r="E42" s="82"/>
      <c r="F42" s="82"/>
      <c r="G42" s="13" t="s">
        <v>259</v>
      </c>
      <c r="H42" s="14">
        <v>16</v>
      </c>
    </row>
    <row r="43" spans="1:8" ht="31.5" x14ac:dyDescent="0.25">
      <c r="A43" s="56"/>
      <c r="B43" s="59"/>
      <c r="C43" s="82"/>
      <c r="D43" s="82"/>
      <c r="E43" s="82"/>
      <c r="F43" s="82"/>
      <c r="G43" s="13" t="s">
        <v>257</v>
      </c>
      <c r="H43" s="14">
        <v>8</v>
      </c>
    </row>
    <row r="44" spans="1:8" x14ac:dyDescent="0.25">
      <c r="A44" s="56"/>
      <c r="B44" s="59"/>
      <c r="C44" s="82"/>
      <c r="D44" s="82"/>
      <c r="E44" s="82"/>
      <c r="F44" s="82"/>
      <c r="G44" s="13" t="s">
        <v>256</v>
      </c>
      <c r="H44" s="14">
        <v>8</v>
      </c>
    </row>
    <row r="45" spans="1:8" x14ac:dyDescent="0.25">
      <c r="A45" s="56"/>
      <c r="B45" s="59"/>
      <c r="C45" s="82"/>
      <c r="D45" s="82"/>
      <c r="E45" s="82"/>
      <c r="F45" s="82"/>
      <c r="G45" s="13" t="s">
        <v>267</v>
      </c>
      <c r="H45" s="14">
        <v>8</v>
      </c>
    </row>
    <row r="46" spans="1:8" ht="16.5" thickBot="1" x14ac:dyDescent="0.3">
      <c r="A46" s="56"/>
      <c r="B46" s="59"/>
      <c r="C46" s="83"/>
      <c r="D46" s="83"/>
      <c r="E46" s="83"/>
      <c r="F46" s="83"/>
      <c r="G46" s="46" t="s">
        <v>8</v>
      </c>
      <c r="H46" s="48">
        <f>SUM(H38:H38,H40:H40,H42:H45)</f>
        <v>79</v>
      </c>
    </row>
    <row r="47" spans="1:8" ht="142.69999999999999" customHeight="1" thickBot="1" x14ac:dyDescent="0.3">
      <c r="A47" s="57"/>
      <c r="B47" s="60"/>
      <c r="C47" s="50" t="s">
        <v>283</v>
      </c>
      <c r="D47" s="50"/>
      <c r="E47" s="50"/>
      <c r="F47" s="51"/>
      <c r="G47" s="47"/>
      <c r="H47" s="49"/>
    </row>
    <row r="48" spans="1:8" x14ac:dyDescent="0.25">
      <c r="A48" s="55">
        <v>5</v>
      </c>
      <c r="B48" s="58" t="s">
        <v>265</v>
      </c>
      <c r="C48" s="81" t="s">
        <v>282</v>
      </c>
      <c r="D48" s="81" t="s">
        <v>281</v>
      </c>
      <c r="E48" s="81" t="s">
        <v>280</v>
      </c>
      <c r="F48" s="81" t="s">
        <v>279</v>
      </c>
      <c r="G48" s="44" t="s">
        <v>260</v>
      </c>
      <c r="H48" s="45"/>
    </row>
    <row r="49" spans="1:8" ht="31.5" x14ac:dyDescent="0.25">
      <c r="A49" s="56"/>
      <c r="B49" s="59"/>
      <c r="C49" s="82"/>
      <c r="D49" s="82"/>
      <c r="E49" s="82"/>
      <c r="F49" s="82"/>
      <c r="G49" s="13" t="s">
        <v>259</v>
      </c>
      <c r="H49" s="14">
        <v>18</v>
      </c>
    </row>
    <row r="50" spans="1:8" ht="31.5" x14ac:dyDescent="0.25">
      <c r="A50" s="56"/>
      <c r="B50" s="59"/>
      <c r="C50" s="82"/>
      <c r="D50" s="82"/>
      <c r="E50" s="82"/>
      <c r="F50" s="82"/>
      <c r="G50" s="13" t="s">
        <v>258</v>
      </c>
      <c r="H50" s="14">
        <v>9</v>
      </c>
    </row>
    <row r="51" spans="1:8" ht="31.5" x14ac:dyDescent="0.25">
      <c r="A51" s="56"/>
      <c r="B51" s="59"/>
      <c r="C51" s="82"/>
      <c r="D51" s="82"/>
      <c r="E51" s="82"/>
      <c r="F51" s="82"/>
      <c r="G51" s="13" t="s">
        <v>257</v>
      </c>
      <c r="H51" s="14">
        <v>9</v>
      </c>
    </row>
    <row r="52" spans="1:8" x14ac:dyDescent="0.25">
      <c r="A52" s="56"/>
      <c r="B52" s="59"/>
      <c r="C52" s="82"/>
      <c r="D52" s="82"/>
      <c r="E52" s="82"/>
      <c r="F52" s="82"/>
      <c r="G52" s="13" t="s">
        <v>256</v>
      </c>
      <c r="H52" s="14">
        <v>9</v>
      </c>
    </row>
    <row r="53" spans="1:8" ht="16.5" thickBot="1" x14ac:dyDescent="0.3">
      <c r="A53" s="56"/>
      <c r="B53" s="59"/>
      <c r="C53" s="83"/>
      <c r="D53" s="83"/>
      <c r="E53" s="83"/>
      <c r="F53" s="83"/>
      <c r="G53" s="46" t="s">
        <v>8</v>
      </c>
      <c r="H53" s="48">
        <f>SUM(H49:H52)</f>
        <v>45</v>
      </c>
    </row>
    <row r="54" spans="1:8" ht="150" customHeight="1" thickBot="1" x14ac:dyDescent="0.3">
      <c r="A54" s="57"/>
      <c r="B54" s="60"/>
      <c r="C54" s="50" t="s">
        <v>278</v>
      </c>
      <c r="D54" s="50"/>
      <c r="E54" s="50"/>
      <c r="F54" s="51"/>
      <c r="G54" s="47"/>
      <c r="H54" s="49"/>
    </row>
    <row r="55" spans="1:8" x14ac:dyDescent="0.25">
      <c r="A55" s="55">
        <v>6</v>
      </c>
      <c r="B55" s="58" t="s">
        <v>277</v>
      </c>
      <c r="C55" s="81" t="s">
        <v>276</v>
      </c>
      <c r="D55" s="81" t="s">
        <v>275</v>
      </c>
      <c r="E55" s="81" t="s">
        <v>274</v>
      </c>
      <c r="F55" s="81" t="s">
        <v>273</v>
      </c>
      <c r="G55" s="90" t="s">
        <v>226</v>
      </c>
      <c r="H55" s="45"/>
    </row>
    <row r="56" spans="1:8" ht="31.5" x14ac:dyDescent="0.25">
      <c r="A56" s="56"/>
      <c r="B56" s="59"/>
      <c r="C56" s="82"/>
      <c r="D56" s="82"/>
      <c r="E56" s="82"/>
      <c r="F56" s="82"/>
      <c r="G56" s="20" t="s">
        <v>143</v>
      </c>
      <c r="H56" s="14">
        <v>31</v>
      </c>
    </row>
    <row r="57" spans="1:8" ht="47.25" x14ac:dyDescent="0.25">
      <c r="A57" s="56"/>
      <c r="B57" s="59"/>
      <c r="C57" s="82"/>
      <c r="D57" s="82"/>
      <c r="E57" s="82"/>
      <c r="F57" s="82"/>
      <c r="G57" s="20" t="s">
        <v>225</v>
      </c>
      <c r="H57" s="14">
        <v>18</v>
      </c>
    </row>
    <row r="58" spans="1:8" ht="31.5" x14ac:dyDescent="0.25">
      <c r="A58" s="56"/>
      <c r="B58" s="59"/>
      <c r="C58" s="82"/>
      <c r="D58" s="82"/>
      <c r="E58" s="82"/>
      <c r="F58" s="82"/>
      <c r="G58" s="20" t="s">
        <v>224</v>
      </c>
      <c r="H58" s="14">
        <v>15</v>
      </c>
    </row>
    <row r="59" spans="1:8" ht="47.25" x14ac:dyDescent="0.25">
      <c r="A59" s="56"/>
      <c r="B59" s="59"/>
      <c r="C59" s="82"/>
      <c r="D59" s="82"/>
      <c r="E59" s="82"/>
      <c r="F59" s="82"/>
      <c r="G59" s="20" t="s">
        <v>223</v>
      </c>
      <c r="H59" s="14">
        <v>16</v>
      </c>
    </row>
    <row r="60" spans="1:8" ht="16.5" thickBot="1" x14ac:dyDescent="0.3">
      <c r="A60" s="56"/>
      <c r="B60" s="59"/>
      <c r="C60" s="83"/>
      <c r="D60" s="83"/>
      <c r="E60" s="83"/>
      <c r="F60" s="83"/>
      <c r="G60" s="46" t="s">
        <v>8</v>
      </c>
      <c r="H60" s="48">
        <f>SUM(H56:H59)</f>
        <v>80</v>
      </c>
    </row>
    <row r="61" spans="1:8" ht="147.6" customHeight="1" thickBot="1" x14ac:dyDescent="0.3">
      <c r="A61" s="57"/>
      <c r="B61" s="60"/>
      <c r="C61" s="50" t="s">
        <v>272</v>
      </c>
      <c r="D61" s="50"/>
      <c r="E61" s="50"/>
      <c r="F61" s="51"/>
      <c r="G61" s="47"/>
      <c r="H61" s="49"/>
    </row>
    <row r="62" spans="1:8" x14ac:dyDescent="0.25">
      <c r="A62" s="55">
        <v>7</v>
      </c>
      <c r="B62" s="58" t="s">
        <v>265</v>
      </c>
      <c r="C62" s="81" t="s">
        <v>271</v>
      </c>
      <c r="D62" s="81" t="s">
        <v>270</v>
      </c>
      <c r="E62" s="81" t="s">
        <v>269</v>
      </c>
      <c r="F62" s="81" t="s">
        <v>268</v>
      </c>
      <c r="G62" s="44" t="s">
        <v>260</v>
      </c>
      <c r="H62" s="45"/>
    </row>
    <row r="63" spans="1:8" ht="31.5" x14ac:dyDescent="0.25">
      <c r="A63" s="56"/>
      <c r="B63" s="59"/>
      <c r="C63" s="82"/>
      <c r="D63" s="82"/>
      <c r="E63" s="82"/>
      <c r="F63" s="82"/>
      <c r="G63" s="13" t="s">
        <v>123</v>
      </c>
      <c r="H63" s="14">
        <v>9</v>
      </c>
    </row>
    <row r="64" spans="1:8" x14ac:dyDescent="0.25">
      <c r="A64" s="56"/>
      <c r="B64" s="59"/>
      <c r="C64" s="82"/>
      <c r="D64" s="82"/>
      <c r="E64" s="82"/>
      <c r="F64" s="82"/>
      <c r="G64" s="13" t="s">
        <v>267</v>
      </c>
      <c r="H64" s="14">
        <v>36</v>
      </c>
    </row>
    <row r="65" spans="1:8" ht="31.5" x14ac:dyDescent="0.25">
      <c r="A65" s="56"/>
      <c r="B65" s="59"/>
      <c r="C65" s="82"/>
      <c r="D65" s="82"/>
      <c r="E65" s="82"/>
      <c r="F65" s="82"/>
      <c r="G65" s="13" t="s">
        <v>121</v>
      </c>
      <c r="H65" s="14">
        <v>18</v>
      </c>
    </row>
    <row r="66" spans="1:8" x14ac:dyDescent="0.25">
      <c r="A66" s="56"/>
      <c r="B66" s="59"/>
      <c r="C66" s="82"/>
      <c r="D66" s="82"/>
      <c r="E66" s="82"/>
      <c r="F66" s="82"/>
      <c r="G66" s="13" t="s">
        <v>144</v>
      </c>
      <c r="H66" s="14">
        <v>18</v>
      </c>
    </row>
    <row r="67" spans="1:8" ht="60.75" customHeight="1" thickBot="1" x14ac:dyDescent="0.3">
      <c r="A67" s="56"/>
      <c r="B67" s="59"/>
      <c r="C67" s="83"/>
      <c r="D67" s="83"/>
      <c r="E67" s="83"/>
      <c r="F67" s="83"/>
      <c r="G67" s="46" t="s">
        <v>8</v>
      </c>
      <c r="H67" s="48">
        <f>SUM(H63:H66)</f>
        <v>81</v>
      </c>
    </row>
    <row r="68" spans="1:8" ht="154.5" customHeight="1" thickBot="1" x14ac:dyDescent="0.3">
      <c r="A68" s="57"/>
      <c r="B68" s="60"/>
      <c r="C68" s="50" t="s">
        <v>266</v>
      </c>
      <c r="D68" s="50"/>
      <c r="E68" s="50"/>
      <c r="F68" s="51"/>
      <c r="G68" s="47"/>
      <c r="H68" s="49"/>
    </row>
    <row r="69" spans="1:8" x14ac:dyDescent="0.25">
      <c r="A69" s="55">
        <v>8</v>
      </c>
      <c r="B69" s="58" t="s">
        <v>265</v>
      </c>
      <c r="C69" s="81" t="s">
        <v>264</v>
      </c>
      <c r="D69" s="81" t="s">
        <v>263</v>
      </c>
      <c r="E69" s="81" t="s">
        <v>262</v>
      </c>
      <c r="F69" s="81" t="s">
        <v>261</v>
      </c>
      <c r="G69" s="44" t="s">
        <v>260</v>
      </c>
      <c r="H69" s="45"/>
    </row>
    <row r="70" spans="1:8" ht="31.5" x14ac:dyDescent="0.25">
      <c r="A70" s="56"/>
      <c r="B70" s="59"/>
      <c r="C70" s="82"/>
      <c r="D70" s="82"/>
      <c r="E70" s="82"/>
      <c r="F70" s="82"/>
      <c r="G70" s="13" t="s">
        <v>259</v>
      </c>
      <c r="H70" s="14">
        <v>36</v>
      </c>
    </row>
    <row r="71" spans="1:8" ht="31.5" x14ac:dyDescent="0.25">
      <c r="A71" s="56"/>
      <c r="B71" s="59"/>
      <c r="C71" s="82"/>
      <c r="D71" s="82"/>
      <c r="E71" s="82"/>
      <c r="F71" s="82"/>
      <c r="G71" s="13" t="s">
        <v>258</v>
      </c>
      <c r="H71" s="14">
        <v>9</v>
      </c>
    </row>
    <row r="72" spans="1:8" ht="31.5" x14ac:dyDescent="0.25">
      <c r="A72" s="56"/>
      <c r="B72" s="59"/>
      <c r="C72" s="82"/>
      <c r="D72" s="82"/>
      <c r="E72" s="82"/>
      <c r="F72" s="82"/>
      <c r="G72" s="13" t="s">
        <v>257</v>
      </c>
      <c r="H72" s="14">
        <v>9</v>
      </c>
    </row>
    <row r="73" spans="1:8" x14ac:dyDescent="0.25">
      <c r="A73" s="56"/>
      <c r="B73" s="59"/>
      <c r="C73" s="82"/>
      <c r="D73" s="82"/>
      <c r="E73" s="82"/>
      <c r="F73" s="82"/>
      <c r="G73" s="13" t="s">
        <v>256</v>
      </c>
      <c r="H73" s="14">
        <v>25</v>
      </c>
    </row>
    <row r="74" spans="1:8" ht="16.5" thickBot="1" x14ac:dyDescent="0.3">
      <c r="A74" s="56"/>
      <c r="B74" s="59"/>
      <c r="C74" s="83"/>
      <c r="D74" s="83"/>
      <c r="E74" s="83"/>
      <c r="F74" s="83"/>
      <c r="G74" s="46" t="s">
        <v>8</v>
      </c>
      <c r="H74" s="48">
        <f>SUM(H70:H73,)</f>
        <v>79</v>
      </c>
    </row>
    <row r="75" spans="1:8" ht="140.44999999999999" customHeight="1" thickBot="1" x14ac:dyDescent="0.3">
      <c r="A75" s="57"/>
      <c r="B75" s="60"/>
      <c r="C75" s="50" t="s">
        <v>255</v>
      </c>
      <c r="D75" s="50"/>
      <c r="E75" s="50"/>
      <c r="F75" s="51"/>
      <c r="G75" s="47"/>
      <c r="H75" s="49"/>
    </row>
    <row r="76" spans="1:8" x14ac:dyDescent="0.25">
      <c r="A76" s="55">
        <v>9</v>
      </c>
      <c r="B76" s="58" t="s">
        <v>239</v>
      </c>
      <c r="C76" s="81" t="s">
        <v>254</v>
      </c>
      <c r="D76" s="81" t="s">
        <v>253</v>
      </c>
      <c r="E76" s="81" t="s">
        <v>252</v>
      </c>
      <c r="F76" s="81" t="s">
        <v>251</v>
      </c>
      <c r="G76" s="44" t="s">
        <v>234</v>
      </c>
      <c r="H76" s="45"/>
    </row>
    <row r="77" spans="1:8" ht="31.5" x14ac:dyDescent="0.25">
      <c r="A77" s="56"/>
      <c r="B77" s="59"/>
      <c r="C77" s="82"/>
      <c r="D77" s="82"/>
      <c r="E77" s="82"/>
      <c r="F77" s="82"/>
      <c r="G77" s="13" t="s">
        <v>250</v>
      </c>
      <c r="H77" s="14">
        <v>18</v>
      </c>
    </row>
    <row r="78" spans="1:8" ht="31.5" x14ac:dyDescent="0.25">
      <c r="A78" s="56"/>
      <c r="B78" s="59"/>
      <c r="C78" s="82"/>
      <c r="D78" s="82"/>
      <c r="E78" s="82"/>
      <c r="F78" s="82"/>
      <c r="G78" s="13" t="s">
        <v>119</v>
      </c>
      <c r="H78" s="14">
        <v>18</v>
      </c>
    </row>
    <row r="79" spans="1:8" ht="31.5" x14ac:dyDescent="0.25">
      <c r="A79" s="56"/>
      <c r="B79" s="59"/>
      <c r="C79" s="82"/>
      <c r="D79" s="82"/>
      <c r="E79" s="82"/>
      <c r="F79" s="82"/>
      <c r="G79" s="13" t="s">
        <v>249</v>
      </c>
      <c r="H79" s="14">
        <v>18</v>
      </c>
    </row>
    <row r="80" spans="1:8" x14ac:dyDescent="0.25">
      <c r="A80" s="56"/>
      <c r="B80" s="59"/>
      <c r="C80" s="82"/>
      <c r="D80" s="82"/>
      <c r="E80" s="82"/>
      <c r="F80" s="82"/>
      <c r="G80" s="13" t="s">
        <v>248</v>
      </c>
      <c r="H80" s="14">
        <v>18</v>
      </c>
    </row>
    <row r="81" spans="1:8" ht="31.5" x14ac:dyDescent="0.25">
      <c r="A81" s="56"/>
      <c r="B81" s="59"/>
      <c r="C81" s="82"/>
      <c r="D81" s="82"/>
      <c r="E81" s="82"/>
      <c r="F81" s="82"/>
      <c r="G81" s="13" t="s">
        <v>116</v>
      </c>
      <c r="H81" s="14">
        <v>18</v>
      </c>
    </row>
    <row r="82" spans="1:8" ht="16.5" thickBot="1" x14ac:dyDescent="0.3">
      <c r="A82" s="56"/>
      <c r="B82" s="59"/>
      <c r="C82" s="83"/>
      <c r="D82" s="83"/>
      <c r="E82" s="83"/>
      <c r="F82" s="83"/>
      <c r="G82" s="46" t="s">
        <v>8</v>
      </c>
      <c r="H82" s="48">
        <f>SUM(H77:H81,)</f>
        <v>90</v>
      </c>
    </row>
    <row r="83" spans="1:8" ht="150.6" customHeight="1" thickBot="1" x14ac:dyDescent="0.3">
      <c r="A83" s="57"/>
      <c r="B83" s="60"/>
      <c r="C83" s="50" t="s">
        <v>247</v>
      </c>
      <c r="D83" s="50"/>
      <c r="E83" s="50"/>
      <c r="F83" s="51"/>
      <c r="G83" s="47"/>
      <c r="H83" s="49"/>
    </row>
    <row r="84" spans="1:8" x14ac:dyDescent="0.25">
      <c r="A84" s="55">
        <v>10</v>
      </c>
      <c r="B84" s="58" t="s">
        <v>239</v>
      </c>
      <c r="C84" s="81" t="s">
        <v>246</v>
      </c>
      <c r="D84" s="81" t="s">
        <v>245</v>
      </c>
      <c r="E84" s="81" t="s">
        <v>244</v>
      </c>
      <c r="F84" s="81" t="s">
        <v>243</v>
      </c>
      <c r="G84" s="44" t="s">
        <v>242</v>
      </c>
      <c r="H84" s="45"/>
    </row>
    <row r="85" spans="1:8" ht="32.25" thickBot="1" x14ac:dyDescent="0.3">
      <c r="A85" s="56"/>
      <c r="B85" s="59"/>
      <c r="C85" s="82"/>
      <c r="D85" s="82"/>
      <c r="E85" s="82"/>
      <c r="F85" s="82"/>
      <c r="G85" s="13" t="s">
        <v>241</v>
      </c>
      <c r="H85" s="14">
        <v>50</v>
      </c>
    </row>
    <row r="86" spans="1:8" x14ac:dyDescent="0.25">
      <c r="A86" s="56"/>
      <c r="B86" s="59"/>
      <c r="C86" s="82"/>
      <c r="D86" s="82"/>
      <c r="E86" s="82"/>
      <c r="F86" s="82"/>
      <c r="G86" s="44" t="s">
        <v>226</v>
      </c>
      <c r="H86" s="45"/>
    </row>
    <row r="87" spans="1:8" ht="31.5" x14ac:dyDescent="0.25">
      <c r="A87" s="56"/>
      <c r="B87" s="59"/>
      <c r="C87" s="82"/>
      <c r="D87" s="82"/>
      <c r="E87" s="82"/>
      <c r="F87" s="82"/>
      <c r="G87" s="20" t="s">
        <v>222</v>
      </c>
      <c r="H87" s="14">
        <v>8</v>
      </c>
    </row>
    <row r="88" spans="1:8" x14ac:dyDescent="0.25">
      <c r="A88" s="56"/>
      <c r="B88" s="59"/>
      <c r="C88" s="82"/>
      <c r="D88" s="82"/>
      <c r="E88" s="82"/>
      <c r="F88" s="82"/>
      <c r="G88" s="20" t="s">
        <v>130</v>
      </c>
      <c r="H88" s="14">
        <v>7</v>
      </c>
    </row>
    <row r="89" spans="1:8" x14ac:dyDescent="0.25">
      <c r="A89" s="56"/>
      <c r="B89" s="59"/>
      <c r="C89" s="82"/>
      <c r="D89" s="82"/>
      <c r="E89" s="82"/>
      <c r="F89" s="82"/>
      <c r="G89" s="20" t="s">
        <v>129</v>
      </c>
      <c r="H89" s="14">
        <v>7</v>
      </c>
    </row>
    <row r="90" spans="1:8" ht="16.5" thickBot="1" x14ac:dyDescent="0.3">
      <c r="A90" s="56"/>
      <c r="B90" s="59"/>
      <c r="C90" s="83"/>
      <c r="D90" s="83"/>
      <c r="E90" s="83"/>
      <c r="F90" s="83"/>
      <c r="G90" s="46" t="s">
        <v>8</v>
      </c>
      <c r="H90" s="48">
        <f>SUM(H85:H85,H87:H89,)</f>
        <v>72</v>
      </c>
    </row>
    <row r="91" spans="1:8" ht="128.44999999999999" customHeight="1" thickBot="1" x14ac:dyDescent="0.3">
      <c r="A91" s="57"/>
      <c r="B91" s="60"/>
      <c r="C91" s="50" t="s">
        <v>240</v>
      </c>
      <c r="D91" s="50"/>
      <c r="E91" s="50"/>
      <c r="F91" s="51"/>
      <c r="G91" s="47"/>
      <c r="H91" s="49"/>
    </row>
    <row r="92" spans="1:8" x14ac:dyDescent="0.25">
      <c r="A92" s="55">
        <v>11</v>
      </c>
      <c r="B92" s="58" t="s">
        <v>239</v>
      </c>
      <c r="C92" s="81" t="s">
        <v>238</v>
      </c>
      <c r="D92" s="81" t="s">
        <v>237</v>
      </c>
      <c r="E92" s="81" t="s">
        <v>236</v>
      </c>
      <c r="F92" s="81" t="s">
        <v>235</v>
      </c>
      <c r="G92" s="44" t="s">
        <v>234</v>
      </c>
      <c r="H92" s="45"/>
    </row>
    <row r="93" spans="1:8" ht="31.5" x14ac:dyDescent="0.25">
      <c r="A93" s="56"/>
      <c r="B93" s="59"/>
      <c r="C93" s="82"/>
      <c r="D93" s="82"/>
      <c r="E93" s="82"/>
      <c r="F93" s="82"/>
      <c r="G93" s="13" t="s">
        <v>233</v>
      </c>
      <c r="H93" s="14">
        <v>30</v>
      </c>
    </row>
    <row r="94" spans="1:8" ht="32.25" thickBot="1" x14ac:dyDescent="0.3">
      <c r="A94" s="56"/>
      <c r="B94" s="59"/>
      <c r="C94" s="82"/>
      <c r="D94" s="82"/>
      <c r="E94" s="82"/>
      <c r="F94" s="82"/>
      <c r="G94" s="13" t="s">
        <v>114</v>
      </c>
      <c r="H94" s="14">
        <v>36</v>
      </c>
    </row>
    <row r="95" spans="1:8" x14ac:dyDescent="0.25">
      <c r="A95" s="56"/>
      <c r="B95" s="59"/>
      <c r="C95" s="82"/>
      <c r="D95" s="82"/>
      <c r="E95" s="82"/>
      <c r="F95" s="82"/>
      <c r="G95" s="44" t="s">
        <v>226</v>
      </c>
      <c r="H95" s="45"/>
    </row>
    <row r="96" spans="1:8" ht="31.5" x14ac:dyDescent="0.25">
      <c r="A96" s="56"/>
      <c r="B96" s="59"/>
      <c r="C96" s="82"/>
      <c r="D96" s="82"/>
      <c r="E96" s="82"/>
      <c r="F96" s="82"/>
      <c r="G96" s="20" t="s">
        <v>224</v>
      </c>
      <c r="H96" s="14">
        <v>20</v>
      </c>
    </row>
    <row r="97" spans="1:8" ht="16.5" thickBot="1" x14ac:dyDescent="0.3">
      <c r="A97" s="56"/>
      <c r="B97" s="59"/>
      <c r="C97" s="83"/>
      <c r="D97" s="83"/>
      <c r="E97" s="83"/>
      <c r="F97" s="83"/>
      <c r="G97" s="46" t="s">
        <v>8</v>
      </c>
      <c r="H97" s="48">
        <f>SUM(H93:H94,H96:H96,)</f>
        <v>86</v>
      </c>
    </row>
    <row r="98" spans="1:8" ht="139.35" customHeight="1" thickBot="1" x14ac:dyDescent="0.3">
      <c r="A98" s="57"/>
      <c r="B98" s="60"/>
      <c r="C98" s="50" t="s">
        <v>232</v>
      </c>
      <c r="D98" s="50"/>
      <c r="E98" s="50"/>
      <c r="F98" s="51"/>
      <c r="G98" s="47"/>
      <c r="H98" s="49"/>
    </row>
    <row r="99" spans="1:8" x14ac:dyDescent="0.25">
      <c r="A99" s="55">
        <v>12</v>
      </c>
      <c r="B99" s="58" t="s">
        <v>231</v>
      </c>
      <c r="C99" s="81" t="s">
        <v>230</v>
      </c>
      <c r="D99" s="81" t="s">
        <v>229</v>
      </c>
      <c r="E99" s="81" t="s">
        <v>228</v>
      </c>
      <c r="F99" s="81" t="s">
        <v>227</v>
      </c>
      <c r="G99" s="90" t="s">
        <v>226</v>
      </c>
      <c r="H99" s="45"/>
    </row>
    <row r="100" spans="1:8" ht="31.5" x14ac:dyDescent="0.25">
      <c r="A100" s="56"/>
      <c r="B100" s="59"/>
      <c r="C100" s="82"/>
      <c r="D100" s="82"/>
      <c r="E100" s="82"/>
      <c r="F100" s="82"/>
      <c r="G100" s="20" t="s">
        <v>143</v>
      </c>
      <c r="H100" s="14">
        <v>46</v>
      </c>
    </row>
    <row r="101" spans="1:8" ht="47.25" x14ac:dyDescent="0.25">
      <c r="A101" s="56"/>
      <c r="B101" s="59"/>
      <c r="C101" s="82"/>
      <c r="D101" s="82"/>
      <c r="E101" s="82"/>
      <c r="F101" s="82"/>
      <c r="G101" s="20" t="s">
        <v>225</v>
      </c>
      <c r="H101" s="14">
        <v>32</v>
      </c>
    </row>
    <row r="102" spans="1:8" ht="31.5" x14ac:dyDescent="0.25">
      <c r="A102" s="56"/>
      <c r="B102" s="59"/>
      <c r="C102" s="82"/>
      <c r="D102" s="82"/>
      <c r="E102" s="82"/>
      <c r="F102" s="82"/>
      <c r="G102" s="20" t="s">
        <v>224</v>
      </c>
      <c r="H102" s="14">
        <v>12</v>
      </c>
    </row>
    <row r="103" spans="1:8" ht="47.25" x14ac:dyDescent="0.25">
      <c r="A103" s="56"/>
      <c r="B103" s="59"/>
      <c r="C103" s="82"/>
      <c r="D103" s="82"/>
      <c r="E103" s="82"/>
      <c r="F103" s="82"/>
      <c r="G103" s="20" t="s">
        <v>223</v>
      </c>
      <c r="H103" s="14">
        <v>11</v>
      </c>
    </row>
    <row r="104" spans="1:8" ht="31.5" x14ac:dyDescent="0.25">
      <c r="A104" s="56"/>
      <c r="B104" s="59"/>
      <c r="C104" s="82"/>
      <c r="D104" s="82"/>
      <c r="E104" s="82"/>
      <c r="F104" s="82"/>
      <c r="G104" s="20" t="s">
        <v>222</v>
      </c>
      <c r="H104" s="14">
        <v>4</v>
      </c>
    </row>
    <row r="105" spans="1:8" x14ac:dyDescent="0.25">
      <c r="A105" s="56"/>
      <c r="B105" s="59"/>
      <c r="C105" s="82"/>
      <c r="D105" s="82"/>
      <c r="E105" s="82"/>
      <c r="F105" s="82"/>
      <c r="G105" s="20" t="s">
        <v>130</v>
      </c>
      <c r="H105" s="14">
        <v>4</v>
      </c>
    </row>
    <row r="106" spans="1:8" x14ac:dyDescent="0.25">
      <c r="A106" s="56"/>
      <c r="B106" s="59"/>
      <c r="C106" s="82"/>
      <c r="D106" s="82"/>
      <c r="E106" s="82"/>
      <c r="F106" s="82"/>
      <c r="G106" s="20" t="s">
        <v>129</v>
      </c>
      <c r="H106" s="14">
        <v>3</v>
      </c>
    </row>
    <row r="107" spans="1:8" ht="16.5" thickBot="1" x14ac:dyDescent="0.3">
      <c r="A107" s="56"/>
      <c r="B107" s="59"/>
      <c r="C107" s="83"/>
      <c r="D107" s="83"/>
      <c r="E107" s="83"/>
      <c r="F107" s="83"/>
      <c r="G107" s="46" t="s">
        <v>8</v>
      </c>
      <c r="H107" s="48">
        <f>SUM(H100:H106,)</f>
        <v>112</v>
      </c>
    </row>
    <row r="108" spans="1:8" ht="144" customHeight="1" thickBot="1" x14ac:dyDescent="0.3">
      <c r="A108" s="57"/>
      <c r="B108" s="60"/>
      <c r="C108" s="50" t="s">
        <v>221</v>
      </c>
      <c r="D108" s="50"/>
      <c r="E108" s="50"/>
      <c r="F108" s="51"/>
      <c r="G108" s="47"/>
      <c r="H108" s="49"/>
    </row>
    <row r="109" spans="1:8" ht="16.5" thickBot="1" x14ac:dyDescent="0.3">
      <c r="A109" s="38" t="s">
        <v>87</v>
      </c>
      <c r="B109" s="39"/>
      <c r="C109" s="39"/>
      <c r="D109" s="39"/>
      <c r="E109" s="40"/>
      <c r="F109" s="41">
        <f>H107+H97+H90+H82+H74+H67+H60+H53+H46+H35+H25+H20</f>
        <v>1143</v>
      </c>
      <c r="G109" s="42"/>
      <c r="H109" s="43"/>
    </row>
    <row r="110" spans="1:8" ht="164.25" customHeight="1" thickBot="1" x14ac:dyDescent="0.3">
      <c r="A110" s="33" t="s">
        <v>9</v>
      </c>
      <c r="B110" s="34"/>
      <c r="C110" s="35" t="s">
        <v>220</v>
      </c>
      <c r="D110" s="36"/>
      <c r="E110" s="36"/>
      <c r="F110" s="37"/>
      <c r="G110" s="15" t="s">
        <v>217</v>
      </c>
      <c r="H110" s="16" t="s">
        <v>219</v>
      </c>
    </row>
    <row r="111" spans="1:8" ht="167.25" customHeight="1" thickBot="1" x14ac:dyDescent="0.3">
      <c r="A111" s="33" t="s">
        <v>9</v>
      </c>
      <c r="B111" s="34"/>
      <c r="C111" s="35" t="s">
        <v>218</v>
      </c>
      <c r="D111" s="36"/>
      <c r="E111" s="36"/>
      <c r="F111" s="37"/>
      <c r="G111" s="15" t="s">
        <v>217</v>
      </c>
      <c r="H111" s="16" t="s">
        <v>216</v>
      </c>
    </row>
    <row r="112" spans="1:8" ht="169.5" customHeight="1" thickBot="1" x14ac:dyDescent="0.3">
      <c r="A112" s="33" t="s">
        <v>9</v>
      </c>
      <c r="B112" s="34"/>
      <c r="C112" s="35" t="s">
        <v>215</v>
      </c>
      <c r="D112" s="36"/>
      <c r="E112" s="36"/>
      <c r="F112" s="37"/>
      <c r="G112" s="17" t="s">
        <v>214</v>
      </c>
      <c r="H112" s="18" t="s">
        <v>213</v>
      </c>
    </row>
  </sheetData>
  <sheetProtection algorithmName="SHA-512" hashValue="VmOeguJ0sSg7ntrSpV2lVUXPDlJoq1CTWM9RuZG+Fl2/iwR4yDidJ4Lxbu1QiESPnaBVfA1vpRU14pZu7QBUAg==" saltValue="6aQi/gybMb3RnP0Dz30ttw==" spinCount="100000" sheet="1" formatCells="0" formatColumns="0" formatRows="0" insertColumns="0" insertRows="0" insertHyperlinks="0" sort="0" autoFilter="0"/>
  <autoFilter ref="A1:H448" xr:uid="{00000000-0009-0000-0000-000000000000}"/>
  <mergeCells count="134">
    <mergeCell ref="A111:B111"/>
    <mergeCell ref="C111:F111"/>
    <mergeCell ref="A112:B112"/>
    <mergeCell ref="C112:F112"/>
    <mergeCell ref="A109:E109"/>
    <mergeCell ref="F109:H109"/>
    <mergeCell ref="A110:B110"/>
    <mergeCell ref="C110:F110"/>
    <mergeCell ref="H35:H36"/>
    <mergeCell ref="C36:F36"/>
    <mergeCell ref="C27:C35"/>
    <mergeCell ref="D27:D35"/>
    <mergeCell ref="E27:E35"/>
    <mergeCell ref="F27:F35"/>
    <mergeCell ref="C99:C107"/>
    <mergeCell ref="D99:D107"/>
    <mergeCell ref="E99:E107"/>
    <mergeCell ref="F99:F107"/>
    <mergeCell ref="G107:G108"/>
    <mergeCell ref="H107:H108"/>
    <mergeCell ref="C108:F108"/>
    <mergeCell ref="G95:H95"/>
    <mergeCell ref="G97:G98"/>
    <mergeCell ref="H97:H98"/>
    <mergeCell ref="C98:F98"/>
    <mergeCell ref="G99:H99"/>
    <mergeCell ref="C92:C97"/>
    <mergeCell ref="D92:D97"/>
    <mergeCell ref="E92:E97"/>
    <mergeCell ref="F92:F97"/>
    <mergeCell ref="G2:H2"/>
    <mergeCell ref="G12:H12"/>
    <mergeCell ref="G20:G21"/>
    <mergeCell ref="H20:H21"/>
    <mergeCell ref="C21:F21"/>
    <mergeCell ref="C2:C20"/>
    <mergeCell ref="D2:D20"/>
    <mergeCell ref="G48:H48"/>
    <mergeCell ref="G53:G54"/>
    <mergeCell ref="H53:H54"/>
    <mergeCell ref="G22:H22"/>
    <mergeCell ref="G25:G26"/>
    <mergeCell ref="H25:H26"/>
    <mergeCell ref="C26:F26"/>
    <mergeCell ref="C22:C25"/>
    <mergeCell ref="D22:D25"/>
    <mergeCell ref="C47:F47"/>
    <mergeCell ref="C37:C46"/>
    <mergeCell ref="D37:D46"/>
    <mergeCell ref="E37:E46"/>
    <mergeCell ref="F37:F46"/>
    <mergeCell ref="G27:H27"/>
    <mergeCell ref="G29:H29"/>
    <mergeCell ref="G35:G36"/>
    <mergeCell ref="E2:E20"/>
    <mergeCell ref="F2:F20"/>
    <mergeCell ref="A2:A21"/>
    <mergeCell ref="A22:A26"/>
    <mergeCell ref="A27:A36"/>
    <mergeCell ref="A92:A98"/>
    <mergeCell ref="C54:F54"/>
    <mergeCell ref="C48:C53"/>
    <mergeCell ref="D48:D53"/>
    <mergeCell ref="E48:E53"/>
    <mergeCell ref="E22:E25"/>
    <mergeCell ref="F22:F25"/>
    <mergeCell ref="B2:B21"/>
    <mergeCell ref="B22:B26"/>
    <mergeCell ref="B37:B47"/>
    <mergeCell ref="D84:D90"/>
    <mergeCell ref="E84:E90"/>
    <mergeCell ref="F84:F90"/>
    <mergeCell ref="B48:B54"/>
    <mergeCell ref="B27:B36"/>
    <mergeCell ref="F48:F53"/>
    <mergeCell ref="G37:H37"/>
    <mergeCell ref="G39:H39"/>
    <mergeCell ref="G41:H41"/>
    <mergeCell ref="G46:G47"/>
    <mergeCell ref="H46:H47"/>
    <mergeCell ref="A99:A108"/>
    <mergeCell ref="A37:A47"/>
    <mergeCell ref="A48:A54"/>
    <mergeCell ref="A55:A61"/>
    <mergeCell ref="A62:A68"/>
    <mergeCell ref="A69:A75"/>
    <mergeCell ref="A76:A83"/>
    <mergeCell ref="A84:A91"/>
    <mergeCell ref="B99:B108"/>
    <mergeCell ref="B55:B61"/>
    <mergeCell ref="G55:H55"/>
    <mergeCell ref="G60:G61"/>
    <mergeCell ref="H60:H61"/>
    <mergeCell ref="C61:F61"/>
    <mergeCell ref="C55:C60"/>
    <mergeCell ref="D55:D60"/>
    <mergeCell ref="E55:E60"/>
    <mergeCell ref="F55:F60"/>
    <mergeCell ref="B62:B68"/>
    <mergeCell ref="G62:H62"/>
    <mergeCell ref="G67:G68"/>
    <mergeCell ref="H67:H68"/>
    <mergeCell ref="C68:F68"/>
    <mergeCell ref="C62:C67"/>
    <mergeCell ref="D62:D67"/>
    <mergeCell ref="E62:E67"/>
    <mergeCell ref="F62:F67"/>
    <mergeCell ref="B69:B75"/>
    <mergeCell ref="G69:H69"/>
    <mergeCell ref="G74:G75"/>
    <mergeCell ref="H74:H75"/>
    <mergeCell ref="C75:F75"/>
    <mergeCell ref="C69:C74"/>
    <mergeCell ref="D69:D74"/>
    <mergeCell ref="E69:E74"/>
    <mergeCell ref="F69:F74"/>
    <mergeCell ref="B76:B83"/>
    <mergeCell ref="G76:H76"/>
    <mergeCell ref="G82:G83"/>
    <mergeCell ref="H82:H83"/>
    <mergeCell ref="C83:F83"/>
    <mergeCell ref="C76:C82"/>
    <mergeCell ref="D76:D82"/>
    <mergeCell ref="E76:E82"/>
    <mergeCell ref="F76:F82"/>
    <mergeCell ref="B84:B91"/>
    <mergeCell ref="B92:B98"/>
    <mergeCell ref="G84:H84"/>
    <mergeCell ref="G86:H86"/>
    <mergeCell ref="G90:G91"/>
    <mergeCell ref="H90:H91"/>
    <mergeCell ref="C91:F91"/>
    <mergeCell ref="G92:H92"/>
    <mergeCell ref="C84:C9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E2E1AF-1A2A-438D-B684-D931643868EB}">
  <sheetPr>
    <pageSetUpPr fitToPage="1"/>
  </sheetPr>
  <dimension ref="A1:J682"/>
  <sheetViews>
    <sheetView zoomScale="85" zoomScaleNormal="85" workbookViewId="0">
      <pane ySplit="1" topLeftCell="A2" activePane="bottomLeft" state="frozen"/>
      <selection activeCell="B1" sqref="B1"/>
      <selection pane="bottomLeft" activeCell="I13" sqref="I13"/>
    </sheetView>
  </sheetViews>
  <sheetFormatPr defaultColWidth="9.140625" defaultRowHeight="15.75" x14ac:dyDescent="0.25"/>
  <cols>
    <col min="1" max="1" width="10.5703125" style="3" customWidth="1"/>
    <col min="2" max="2" width="23.140625" style="4" customWidth="1"/>
    <col min="3" max="3" width="23" style="3" customWidth="1"/>
    <col min="4" max="4" width="28.7109375" style="3" customWidth="1"/>
    <col min="5" max="5" width="24.5703125" style="3" customWidth="1"/>
    <col min="6" max="6" width="38.28515625" style="3" customWidth="1"/>
    <col min="7" max="7" width="44" style="3" customWidth="1"/>
    <col min="8" max="8" width="23.140625" style="3" customWidth="1"/>
    <col min="9" max="9" width="38.42578125" style="2" customWidth="1"/>
    <col min="10" max="16384" width="9.140625" style="2"/>
  </cols>
  <sheetData>
    <row r="1" spans="1:8" s="1" customFormat="1" ht="48" thickBot="1" x14ac:dyDescent="0.3">
      <c r="A1" s="8" t="s">
        <v>0</v>
      </c>
      <c r="B1" s="9" t="s">
        <v>1</v>
      </c>
      <c r="C1" s="19" t="s">
        <v>2</v>
      </c>
      <c r="D1" s="10" t="s">
        <v>3</v>
      </c>
      <c r="E1" s="10" t="s">
        <v>4</v>
      </c>
      <c r="F1" s="10" t="s">
        <v>5</v>
      </c>
      <c r="G1" s="11" t="s">
        <v>6</v>
      </c>
      <c r="H1" s="12" t="s">
        <v>7</v>
      </c>
    </row>
    <row r="2" spans="1:8" x14ac:dyDescent="0.25">
      <c r="A2" s="55">
        <v>1</v>
      </c>
      <c r="B2" s="58" t="s">
        <v>313</v>
      </c>
      <c r="C2" s="81" t="s">
        <v>347</v>
      </c>
      <c r="D2" s="81" t="s">
        <v>346</v>
      </c>
      <c r="E2" s="81" t="s">
        <v>302</v>
      </c>
      <c r="F2" s="91" t="s">
        <v>301</v>
      </c>
      <c r="G2" s="44" t="s">
        <v>128</v>
      </c>
      <c r="H2" s="45"/>
    </row>
    <row r="3" spans="1:8" ht="19.5" customHeight="1" x14ac:dyDescent="0.25">
      <c r="A3" s="56"/>
      <c r="B3" s="59"/>
      <c r="C3" s="82"/>
      <c r="D3" s="82"/>
      <c r="E3" s="82"/>
      <c r="F3" s="92"/>
      <c r="G3" s="13" t="s">
        <v>127</v>
      </c>
      <c r="H3" s="14">
        <v>20</v>
      </c>
    </row>
    <row r="4" spans="1:8" x14ac:dyDescent="0.25">
      <c r="A4" s="56"/>
      <c r="B4" s="59"/>
      <c r="C4" s="82"/>
      <c r="D4" s="82"/>
      <c r="E4" s="82"/>
      <c r="F4" s="92"/>
      <c r="G4" s="13" t="s">
        <v>126</v>
      </c>
      <c r="H4" s="14">
        <v>20</v>
      </c>
    </row>
    <row r="5" spans="1:8" x14ac:dyDescent="0.25">
      <c r="A5" s="56"/>
      <c r="B5" s="59"/>
      <c r="C5" s="82"/>
      <c r="D5" s="82"/>
      <c r="E5" s="82"/>
      <c r="F5" s="92"/>
      <c r="G5" s="13" t="s">
        <v>125</v>
      </c>
      <c r="H5" s="14">
        <v>6</v>
      </c>
    </row>
    <row r="6" spans="1:8" x14ac:dyDescent="0.25">
      <c r="A6" s="56"/>
      <c r="B6" s="59"/>
      <c r="C6" s="82"/>
      <c r="D6" s="82"/>
      <c r="E6" s="82"/>
      <c r="F6" s="92"/>
      <c r="G6" s="13" t="s">
        <v>124</v>
      </c>
      <c r="H6" s="14">
        <v>6</v>
      </c>
    </row>
    <row r="7" spans="1:8" x14ac:dyDescent="0.25">
      <c r="A7" s="56"/>
      <c r="B7" s="59"/>
      <c r="C7" s="82"/>
      <c r="D7" s="82"/>
      <c r="E7" s="82"/>
      <c r="F7" s="92"/>
      <c r="G7" s="13" t="s">
        <v>186</v>
      </c>
      <c r="H7" s="14">
        <v>6</v>
      </c>
    </row>
    <row r="8" spans="1:8" x14ac:dyDescent="0.25">
      <c r="A8" s="56"/>
      <c r="B8" s="59"/>
      <c r="C8" s="82"/>
      <c r="D8" s="82"/>
      <c r="E8" s="82"/>
      <c r="F8" s="92"/>
      <c r="G8" s="13" t="s">
        <v>185</v>
      </c>
      <c r="H8" s="14">
        <v>12</v>
      </c>
    </row>
    <row r="9" spans="1:8" x14ac:dyDescent="0.25">
      <c r="A9" s="56"/>
      <c r="B9" s="59"/>
      <c r="C9" s="82"/>
      <c r="D9" s="82"/>
      <c r="E9" s="82"/>
      <c r="F9" s="92"/>
      <c r="G9" s="13" t="s">
        <v>122</v>
      </c>
      <c r="H9" s="14">
        <v>6</v>
      </c>
    </row>
    <row r="10" spans="1:8" x14ac:dyDescent="0.25">
      <c r="A10" s="56"/>
      <c r="B10" s="59"/>
      <c r="C10" s="82"/>
      <c r="D10" s="82"/>
      <c r="E10" s="82"/>
      <c r="F10" s="92"/>
      <c r="G10" s="13" t="s">
        <v>146</v>
      </c>
      <c r="H10" s="14">
        <v>20</v>
      </c>
    </row>
    <row r="11" spans="1:8" x14ac:dyDescent="0.25">
      <c r="A11" s="56"/>
      <c r="B11" s="59"/>
      <c r="C11" s="82"/>
      <c r="D11" s="82"/>
      <c r="E11" s="82"/>
      <c r="F11" s="92"/>
      <c r="G11" s="13" t="s">
        <v>184</v>
      </c>
      <c r="H11" s="14">
        <v>6</v>
      </c>
    </row>
    <row r="12" spans="1:8" ht="31.5" customHeight="1" thickBot="1" x14ac:dyDescent="0.3">
      <c r="A12" s="56"/>
      <c r="B12" s="59"/>
      <c r="C12" s="83"/>
      <c r="D12" s="83"/>
      <c r="E12" s="83"/>
      <c r="F12" s="93"/>
      <c r="G12" s="46" t="s">
        <v>8</v>
      </c>
      <c r="H12" s="48">
        <f>SUM(H3:H11,)</f>
        <v>102</v>
      </c>
    </row>
    <row r="13" spans="1:8" ht="116.45" customHeight="1" thickBot="1" x14ac:dyDescent="0.3">
      <c r="A13" s="57"/>
      <c r="B13" s="60"/>
      <c r="C13" s="50" t="s">
        <v>345</v>
      </c>
      <c r="D13" s="50"/>
      <c r="E13" s="50"/>
      <c r="F13" s="51"/>
      <c r="G13" s="47"/>
      <c r="H13" s="49"/>
    </row>
    <row r="14" spans="1:8" x14ac:dyDescent="0.25">
      <c r="A14" s="55">
        <v>2</v>
      </c>
      <c r="B14" s="58" t="s">
        <v>330</v>
      </c>
      <c r="C14" s="81" t="s">
        <v>299</v>
      </c>
      <c r="D14" s="81" t="s">
        <v>298</v>
      </c>
      <c r="E14" s="81" t="s">
        <v>344</v>
      </c>
      <c r="F14" s="91" t="s">
        <v>296</v>
      </c>
      <c r="G14" s="44" t="s">
        <v>105</v>
      </c>
      <c r="H14" s="45"/>
    </row>
    <row r="15" spans="1:8" x14ac:dyDescent="0.25">
      <c r="A15" s="56"/>
      <c r="B15" s="59"/>
      <c r="C15" s="82"/>
      <c r="D15" s="82"/>
      <c r="E15" s="82"/>
      <c r="F15" s="92"/>
      <c r="G15" s="13" t="s">
        <v>107</v>
      </c>
      <c r="H15" s="14">
        <v>85</v>
      </c>
    </row>
    <row r="16" spans="1:8" ht="54" customHeight="1" thickBot="1" x14ac:dyDescent="0.3">
      <c r="A16" s="56"/>
      <c r="B16" s="59"/>
      <c r="C16" s="83"/>
      <c r="D16" s="83"/>
      <c r="E16" s="83"/>
      <c r="F16" s="93"/>
      <c r="G16" s="46" t="s">
        <v>8</v>
      </c>
      <c r="H16" s="48">
        <f>SUM(H15:H15,)</f>
        <v>85</v>
      </c>
    </row>
    <row r="17" spans="1:8" ht="111.6" customHeight="1" thickBot="1" x14ac:dyDescent="0.3">
      <c r="A17" s="57"/>
      <c r="B17" s="60"/>
      <c r="C17" s="50" t="s">
        <v>343</v>
      </c>
      <c r="D17" s="50"/>
      <c r="E17" s="50"/>
      <c r="F17" s="51"/>
      <c r="G17" s="47"/>
      <c r="H17" s="49"/>
    </row>
    <row r="18" spans="1:8" x14ac:dyDescent="0.25">
      <c r="A18" s="55">
        <v>3</v>
      </c>
      <c r="B18" s="58" t="s">
        <v>321</v>
      </c>
      <c r="C18" s="81" t="s">
        <v>342</v>
      </c>
      <c r="D18" s="81" t="s">
        <v>341</v>
      </c>
      <c r="E18" s="81" t="s">
        <v>340</v>
      </c>
      <c r="F18" s="91" t="s">
        <v>291</v>
      </c>
      <c r="G18" s="44" t="s">
        <v>135</v>
      </c>
      <c r="H18" s="45"/>
    </row>
    <row r="19" spans="1:8" x14ac:dyDescent="0.25">
      <c r="A19" s="56"/>
      <c r="B19" s="59"/>
      <c r="C19" s="82"/>
      <c r="D19" s="82"/>
      <c r="E19" s="82"/>
      <c r="F19" s="92"/>
      <c r="G19" s="13" t="s">
        <v>192</v>
      </c>
      <c r="H19" s="14">
        <v>42</v>
      </c>
    </row>
    <row r="20" spans="1:8" x14ac:dyDescent="0.25">
      <c r="A20" s="56"/>
      <c r="B20" s="59"/>
      <c r="C20" s="82"/>
      <c r="D20" s="82"/>
      <c r="E20" s="82"/>
      <c r="F20" s="92"/>
      <c r="G20" s="13" t="s">
        <v>134</v>
      </c>
      <c r="H20" s="14">
        <v>34</v>
      </c>
    </row>
    <row r="21" spans="1:8" ht="85.5" customHeight="1" thickBot="1" x14ac:dyDescent="0.3">
      <c r="A21" s="56"/>
      <c r="B21" s="59"/>
      <c r="C21" s="83"/>
      <c r="D21" s="83"/>
      <c r="E21" s="83"/>
      <c r="F21" s="93"/>
      <c r="G21" s="46" t="s">
        <v>8</v>
      </c>
      <c r="H21" s="48">
        <f>SUM(H19:H20,)</f>
        <v>76</v>
      </c>
    </row>
    <row r="22" spans="1:8" ht="118.5" customHeight="1" thickBot="1" x14ac:dyDescent="0.3">
      <c r="A22" s="57"/>
      <c r="B22" s="60"/>
      <c r="C22" s="50" t="s">
        <v>339</v>
      </c>
      <c r="D22" s="50"/>
      <c r="E22" s="50"/>
      <c r="F22" s="51"/>
      <c r="G22" s="47"/>
      <c r="H22" s="49"/>
    </row>
    <row r="23" spans="1:8" x14ac:dyDescent="0.25">
      <c r="A23" s="55">
        <v>4</v>
      </c>
      <c r="B23" s="58" t="s">
        <v>321</v>
      </c>
      <c r="C23" s="81" t="s">
        <v>338</v>
      </c>
      <c r="D23" s="81" t="s">
        <v>337</v>
      </c>
      <c r="E23" s="81" t="s">
        <v>336</v>
      </c>
      <c r="F23" s="91" t="s">
        <v>335</v>
      </c>
      <c r="G23" s="44" t="s">
        <v>128</v>
      </c>
      <c r="H23" s="45"/>
    </row>
    <row r="24" spans="1:8" ht="31.5" x14ac:dyDescent="0.25">
      <c r="A24" s="56"/>
      <c r="B24" s="59"/>
      <c r="C24" s="82"/>
      <c r="D24" s="82"/>
      <c r="E24" s="82"/>
      <c r="F24" s="92"/>
      <c r="G24" s="13" t="s">
        <v>127</v>
      </c>
      <c r="H24" s="14">
        <v>10</v>
      </c>
    </row>
    <row r="25" spans="1:8" x14ac:dyDescent="0.25">
      <c r="A25" s="56"/>
      <c r="B25" s="59"/>
      <c r="C25" s="82"/>
      <c r="D25" s="82"/>
      <c r="E25" s="82"/>
      <c r="F25" s="92"/>
      <c r="G25" s="13" t="s">
        <v>126</v>
      </c>
      <c r="H25" s="14">
        <v>6</v>
      </c>
    </row>
    <row r="26" spans="1:8" x14ac:dyDescent="0.25">
      <c r="A26" s="56"/>
      <c r="B26" s="59"/>
      <c r="C26" s="82"/>
      <c r="D26" s="82"/>
      <c r="E26" s="82"/>
      <c r="F26" s="92"/>
      <c r="G26" s="13" t="s">
        <v>125</v>
      </c>
      <c r="H26" s="14">
        <v>5</v>
      </c>
    </row>
    <row r="27" spans="1:8" x14ac:dyDescent="0.25">
      <c r="A27" s="56"/>
      <c r="B27" s="59"/>
      <c r="C27" s="82"/>
      <c r="D27" s="82"/>
      <c r="E27" s="82"/>
      <c r="F27" s="92"/>
      <c r="G27" s="13" t="s">
        <v>124</v>
      </c>
      <c r="H27" s="14">
        <v>6</v>
      </c>
    </row>
    <row r="28" spans="1:8" x14ac:dyDescent="0.25">
      <c r="A28" s="56"/>
      <c r="B28" s="59"/>
      <c r="C28" s="82"/>
      <c r="D28" s="82"/>
      <c r="E28" s="82"/>
      <c r="F28" s="92"/>
      <c r="G28" s="13" t="s">
        <v>186</v>
      </c>
      <c r="H28" s="14">
        <v>6</v>
      </c>
    </row>
    <row r="29" spans="1:8" x14ac:dyDescent="0.25">
      <c r="A29" s="56"/>
      <c r="B29" s="59"/>
      <c r="C29" s="82"/>
      <c r="D29" s="82"/>
      <c r="E29" s="82"/>
      <c r="F29" s="92"/>
      <c r="G29" s="13" t="s">
        <v>185</v>
      </c>
      <c r="H29" s="14">
        <v>6</v>
      </c>
    </row>
    <row r="30" spans="1:8" x14ac:dyDescent="0.25">
      <c r="A30" s="56"/>
      <c r="B30" s="59"/>
      <c r="C30" s="82"/>
      <c r="D30" s="82"/>
      <c r="E30" s="82"/>
      <c r="F30" s="92"/>
      <c r="G30" s="13" t="s">
        <v>122</v>
      </c>
      <c r="H30" s="14">
        <v>5</v>
      </c>
    </row>
    <row r="31" spans="1:8" x14ac:dyDescent="0.25">
      <c r="A31" s="56"/>
      <c r="B31" s="59"/>
      <c r="C31" s="82"/>
      <c r="D31" s="82"/>
      <c r="E31" s="82"/>
      <c r="F31" s="92"/>
      <c r="G31" s="13" t="s">
        <v>146</v>
      </c>
      <c r="H31" s="14">
        <v>8</v>
      </c>
    </row>
    <row r="32" spans="1:8" ht="16.5" thickBot="1" x14ac:dyDescent="0.3">
      <c r="A32" s="56"/>
      <c r="B32" s="59"/>
      <c r="C32" s="82"/>
      <c r="D32" s="82"/>
      <c r="E32" s="82"/>
      <c r="F32" s="92"/>
      <c r="G32" s="13" t="s">
        <v>184</v>
      </c>
      <c r="H32" s="14">
        <v>5</v>
      </c>
    </row>
    <row r="33" spans="1:8" x14ac:dyDescent="0.25">
      <c r="A33" s="56"/>
      <c r="B33" s="59"/>
      <c r="C33" s="82"/>
      <c r="D33" s="82"/>
      <c r="E33" s="82"/>
      <c r="F33" s="92"/>
      <c r="G33" s="44" t="s">
        <v>133</v>
      </c>
      <c r="H33" s="45"/>
    </row>
    <row r="34" spans="1:8" x14ac:dyDescent="0.25">
      <c r="A34" s="56"/>
      <c r="B34" s="59"/>
      <c r="C34" s="82"/>
      <c r="D34" s="82"/>
      <c r="E34" s="82"/>
      <c r="F34" s="92"/>
      <c r="G34" s="13" t="s">
        <v>143</v>
      </c>
      <c r="H34" s="14">
        <v>6</v>
      </c>
    </row>
    <row r="35" spans="1:8" x14ac:dyDescent="0.25">
      <c r="A35" s="56"/>
      <c r="B35" s="59"/>
      <c r="C35" s="82"/>
      <c r="D35" s="82"/>
      <c r="E35" s="82"/>
      <c r="F35" s="92"/>
      <c r="G35" s="13" t="s">
        <v>137</v>
      </c>
      <c r="H35" s="14">
        <v>6</v>
      </c>
    </row>
    <row r="36" spans="1:8" ht="31.5" x14ac:dyDescent="0.25">
      <c r="A36" s="56"/>
      <c r="B36" s="59"/>
      <c r="C36" s="82"/>
      <c r="D36" s="82"/>
      <c r="E36" s="82"/>
      <c r="F36" s="92"/>
      <c r="G36" s="13" t="s">
        <v>310</v>
      </c>
      <c r="H36" s="14">
        <v>10</v>
      </c>
    </row>
    <row r="37" spans="1:8" x14ac:dyDescent="0.25">
      <c r="A37" s="56"/>
      <c r="B37" s="59"/>
      <c r="C37" s="82"/>
      <c r="D37" s="82"/>
      <c r="E37" s="82"/>
      <c r="F37" s="92"/>
      <c r="G37" s="13" t="s">
        <v>142</v>
      </c>
      <c r="H37" s="14">
        <v>6</v>
      </c>
    </row>
    <row r="38" spans="1:8" x14ac:dyDescent="0.25">
      <c r="A38" s="56"/>
      <c r="B38" s="59"/>
      <c r="C38" s="82"/>
      <c r="D38" s="82"/>
      <c r="E38" s="82"/>
      <c r="F38" s="92"/>
      <c r="G38" s="13" t="s">
        <v>132</v>
      </c>
      <c r="H38" s="14">
        <v>6</v>
      </c>
    </row>
    <row r="39" spans="1:8" x14ac:dyDescent="0.25">
      <c r="A39" s="56"/>
      <c r="B39" s="59"/>
      <c r="C39" s="82"/>
      <c r="D39" s="82"/>
      <c r="E39" s="82"/>
      <c r="F39" s="92"/>
      <c r="G39" s="13" t="s">
        <v>131</v>
      </c>
      <c r="H39" s="14">
        <v>5</v>
      </c>
    </row>
    <row r="40" spans="1:8" x14ac:dyDescent="0.25">
      <c r="A40" s="56"/>
      <c r="B40" s="59"/>
      <c r="C40" s="82"/>
      <c r="D40" s="82"/>
      <c r="E40" s="82"/>
      <c r="F40" s="92"/>
      <c r="G40" s="13" t="s">
        <v>130</v>
      </c>
      <c r="H40" s="14">
        <v>5</v>
      </c>
    </row>
    <row r="41" spans="1:8" x14ac:dyDescent="0.25">
      <c r="A41" s="56"/>
      <c r="B41" s="59"/>
      <c r="C41" s="82"/>
      <c r="D41" s="82"/>
      <c r="E41" s="82"/>
      <c r="F41" s="92"/>
      <c r="G41" s="13" t="s">
        <v>141</v>
      </c>
      <c r="H41" s="14">
        <v>5</v>
      </c>
    </row>
    <row r="42" spans="1:8" ht="16.5" thickBot="1" x14ac:dyDescent="0.3">
      <c r="A42" s="56"/>
      <c r="B42" s="59"/>
      <c r="C42" s="83"/>
      <c r="D42" s="83"/>
      <c r="E42" s="83"/>
      <c r="F42" s="93"/>
      <c r="G42" s="46" t="s">
        <v>8</v>
      </c>
      <c r="H42" s="48">
        <f>SUM(H24:H32,H34:H41,)</f>
        <v>106</v>
      </c>
    </row>
    <row r="43" spans="1:8" ht="96.6" customHeight="1" thickBot="1" x14ac:dyDescent="0.3">
      <c r="A43" s="57"/>
      <c r="B43" s="60"/>
      <c r="C43" s="50" t="s">
        <v>334</v>
      </c>
      <c r="D43" s="50"/>
      <c r="E43" s="50"/>
      <c r="F43" s="51"/>
      <c r="G43" s="47"/>
      <c r="H43" s="49"/>
    </row>
    <row r="44" spans="1:8" x14ac:dyDescent="0.25">
      <c r="A44" s="55">
        <v>5</v>
      </c>
      <c r="B44" s="58" t="s">
        <v>321</v>
      </c>
      <c r="C44" s="81" t="s">
        <v>282</v>
      </c>
      <c r="D44" s="81" t="s">
        <v>281</v>
      </c>
      <c r="E44" s="81" t="s">
        <v>333</v>
      </c>
      <c r="F44" s="91" t="s">
        <v>332</v>
      </c>
      <c r="G44" s="44" t="s">
        <v>105</v>
      </c>
      <c r="H44" s="45"/>
    </row>
    <row r="45" spans="1:8" ht="16.5" thickBot="1" x14ac:dyDescent="0.3">
      <c r="A45" s="56"/>
      <c r="B45" s="59"/>
      <c r="C45" s="82"/>
      <c r="D45" s="82"/>
      <c r="E45" s="82"/>
      <c r="F45" s="92"/>
      <c r="G45" s="13" t="s">
        <v>106</v>
      </c>
      <c r="H45" s="14">
        <v>20</v>
      </c>
    </row>
    <row r="46" spans="1:8" x14ac:dyDescent="0.25">
      <c r="A46" s="56"/>
      <c r="B46" s="59"/>
      <c r="C46" s="82"/>
      <c r="D46" s="82"/>
      <c r="E46" s="82"/>
      <c r="F46" s="92"/>
      <c r="G46" s="44" t="s">
        <v>115</v>
      </c>
      <c r="H46" s="45"/>
    </row>
    <row r="47" spans="1:8" ht="16.5" thickBot="1" x14ac:dyDescent="0.3">
      <c r="A47" s="56"/>
      <c r="B47" s="59"/>
      <c r="C47" s="82"/>
      <c r="D47" s="82"/>
      <c r="E47" s="82"/>
      <c r="F47" s="92"/>
      <c r="G47" s="13" t="s">
        <v>120</v>
      </c>
      <c r="H47" s="14">
        <v>36</v>
      </c>
    </row>
    <row r="48" spans="1:8" x14ac:dyDescent="0.25">
      <c r="A48" s="56"/>
      <c r="B48" s="59"/>
      <c r="C48" s="82"/>
      <c r="D48" s="82"/>
      <c r="E48" s="82"/>
      <c r="F48" s="92"/>
      <c r="G48" s="44" t="s">
        <v>113</v>
      </c>
      <c r="H48" s="45"/>
    </row>
    <row r="49" spans="1:8" x14ac:dyDescent="0.25">
      <c r="A49" s="56"/>
      <c r="B49" s="59"/>
      <c r="C49" s="82"/>
      <c r="D49" s="82"/>
      <c r="E49" s="82"/>
      <c r="F49" s="92"/>
      <c r="G49" s="13" t="s">
        <v>112</v>
      </c>
      <c r="H49" s="14">
        <v>14</v>
      </c>
    </row>
    <row r="50" spans="1:8" x14ac:dyDescent="0.25">
      <c r="A50" s="56"/>
      <c r="B50" s="59"/>
      <c r="C50" s="82"/>
      <c r="D50" s="82"/>
      <c r="E50" s="82"/>
      <c r="F50" s="92"/>
      <c r="G50" s="13" t="s">
        <v>111</v>
      </c>
      <c r="H50" s="14">
        <v>18</v>
      </c>
    </row>
    <row r="51" spans="1:8" x14ac:dyDescent="0.25">
      <c r="A51" s="56"/>
      <c r="B51" s="59"/>
      <c r="C51" s="82"/>
      <c r="D51" s="82"/>
      <c r="E51" s="82"/>
      <c r="F51" s="92"/>
      <c r="G51" s="13" t="s">
        <v>167</v>
      </c>
      <c r="H51" s="14">
        <v>10</v>
      </c>
    </row>
    <row r="52" spans="1:8" x14ac:dyDescent="0.25">
      <c r="A52" s="56"/>
      <c r="B52" s="59"/>
      <c r="C52" s="82"/>
      <c r="D52" s="82"/>
      <c r="E52" s="82"/>
      <c r="F52" s="92"/>
      <c r="G52" s="13" t="s">
        <v>110</v>
      </c>
      <c r="H52" s="14">
        <v>10</v>
      </c>
    </row>
    <row r="53" spans="1:8" x14ac:dyDescent="0.25">
      <c r="A53" s="56"/>
      <c r="B53" s="59"/>
      <c r="C53" s="82"/>
      <c r="D53" s="82"/>
      <c r="E53" s="82"/>
      <c r="F53" s="92"/>
      <c r="G53" s="13" t="s">
        <v>109</v>
      </c>
      <c r="H53" s="14">
        <v>10</v>
      </c>
    </row>
    <row r="54" spans="1:8" ht="16.5" thickBot="1" x14ac:dyDescent="0.3">
      <c r="A54" s="56"/>
      <c r="B54" s="59"/>
      <c r="C54" s="83"/>
      <c r="D54" s="83"/>
      <c r="E54" s="83"/>
      <c r="F54" s="93"/>
      <c r="G54" s="46" t="s">
        <v>8</v>
      </c>
      <c r="H54" s="48">
        <f>SUM(H45:H45,H47:H47,H49:H53,)</f>
        <v>118</v>
      </c>
    </row>
    <row r="55" spans="1:8" ht="110.25" customHeight="1" thickBot="1" x14ac:dyDescent="0.3">
      <c r="A55" s="57"/>
      <c r="B55" s="60"/>
      <c r="C55" s="50" t="s">
        <v>331</v>
      </c>
      <c r="D55" s="50"/>
      <c r="E55" s="50"/>
      <c r="F55" s="51"/>
      <c r="G55" s="47"/>
      <c r="H55" s="49"/>
    </row>
    <row r="56" spans="1:8" x14ac:dyDescent="0.25">
      <c r="A56" s="55">
        <v>6</v>
      </c>
      <c r="B56" s="58" t="s">
        <v>330</v>
      </c>
      <c r="C56" s="81" t="s">
        <v>329</v>
      </c>
      <c r="D56" s="81" t="s">
        <v>275</v>
      </c>
      <c r="E56" s="81" t="s">
        <v>328</v>
      </c>
      <c r="F56" s="91" t="s">
        <v>327</v>
      </c>
      <c r="G56" s="44" t="s">
        <v>103</v>
      </c>
      <c r="H56" s="45"/>
    </row>
    <row r="57" spans="1:8" x14ac:dyDescent="0.25">
      <c r="A57" s="56"/>
      <c r="B57" s="59"/>
      <c r="C57" s="82"/>
      <c r="D57" s="82"/>
      <c r="E57" s="82"/>
      <c r="F57" s="92"/>
      <c r="G57" s="13" t="s">
        <v>108</v>
      </c>
      <c r="H57" s="14">
        <v>14</v>
      </c>
    </row>
    <row r="58" spans="1:8" x14ac:dyDescent="0.25">
      <c r="A58" s="56"/>
      <c r="B58" s="59"/>
      <c r="C58" s="82"/>
      <c r="D58" s="82"/>
      <c r="E58" s="82"/>
      <c r="F58" s="92"/>
      <c r="G58" s="13" t="s">
        <v>208</v>
      </c>
      <c r="H58" s="14">
        <v>12</v>
      </c>
    </row>
    <row r="59" spans="1:8" x14ac:dyDescent="0.25">
      <c r="A59" s="56"/>
      <c r="B59" s="59"/>
      <c r="C59" s="82"/>
      <c r="D59" s="82"/>
      <c r="E59" s="82"/>
      <c r="F59" s="92"/>
      <c r="G59" s="13" t="s">
        <v>153</v>
      </c>
      <c r="H59" s="14">
        <v>10</v>
      </c>
    </row>
    <row r="60" spans="1:8" ht="16.5" thickBot="1" x14ac:dyDescent="0.3">
      <c r="A60" s="56"/>
      <c r="B60" s="59"/>
      <c r="C60" s="82"/>
      <c r="D60" s="82"/>
      <c r="E60" s="82"/>
      <c r="F60" s="92"/>
      <c r="G60" s="13" t="s">
        <v>102</v>
      </c>
      <c r="H60" s="14">
        <v>36</v>
      </c>
    </row>
    <row r="61" spans="1:8" x14ac:dyDescent="0.25">
      <c r="A61" s="56"/>
      <c r="B61" s="59"/>
      <c r="C61" s="82"/>
      <c r="D61" s="82"/>
      <c r="E61" s="82"/>
      <c r="F61" s="92"/>
      <c r="G61" s="44" t="s">
        <v>105</v>
      </c>
      <c r="H61" s="45"/>
    </row>
    <row r="62" spans="1:8" x14ac:dyDescent="0.25">
      <c r="A62" s="56"/>
      <c r="B62" s="59"/>
      <c r="C62" s="82"/>
      <c r="D62" s="82"/>
      <c r="E62" s="82"/>
      <c r="F62" s="92"/>
      <c r="G62" s="13" t="s">
        <v>106</v>
      </c>
      <c r="H62" s="14">
        <v>11</v>
      </c>
    </row>
    <row r="63" spans="1:8" ht="16.5" thickBot="1" x14ac:dyDescent="0.3">
      <c r="A63" s="56"/>
      <c r="B63" s="59"/>
      <c r="C63" s="83"/>
      <c r="D63" s="83"/>
      <c r="E63" s="83"/>
      <c r="F63" s="93"/>
      <c r="G63" s="46" t="s">
        <v>8</v>
      </c>
      <c r="H63" s="48">
        <f>SUM(H57:H60,H62:H62,)</f>
        <v>83</v>
      </c>
    </row>
    <row r="64" spans="1:8" ht="101.25" customHeight="1" thickBot="1" x14ac:dyDescent="0.3">
      <c r="A64" s="57"/>
      <c r="B64" s="60"/>
      <c r="C64" s="50" t="s">
        <v>326</v>
      </c>
      <c r="D64" s="50"/>
      <c r="E64" s="50"/>
      <c r="F64" s="51"/>
      <c r="G64" s="47"/>
      <c r="H64" s="49"/>
    </row>
    <row r="65" spans="1:8" x14ac:dyDescent="0.25">
      <c r="A65" s="55">
        <v>7</v>
      </c>
      <c r="B65" s="58" t="s">
        <v>321</v>
      </c>
      <c r="C65" s="81" t="s">
        <v>325</v>
      </c>
      <c r="D65" s="81" t="s">
        <v>263</v>
      </c>
      <c r="E65" s="81" t="s">
        <v>324</v>
      </c>
      <c r="F65" s="91" t="s">
        <v>323</v>
      </c>
      <c r="G65" s="44" t="s">
        <v>128</v>
      </c>
      <c r="H65" s="45"/>
    </row>
    <row r="66" spans="1:8" ht="31.5" x14ac:dyDescent="0.25">
      <c r="A66" s="56"/>
      <c r="B66" s="59"/>
      <c r="C66" s="82"/>
      <c r="D66" s="82"/>
      <c r="E66" s="82"/>
      <c r="F66" s="92"/>
      <c r="G66" s="13" t="s">
        <v>127</v>
      </c>
      <c r="H66" s="14">
        <v>10</v>
      </c>
    </row>
    <row r="67" spans="1:8" x14ac:dyDescent="0.25">
      <c r="A67" s="56"/>
      <c r="B67" s="59"/>
      <c r="C67" s="82"/>
      <c r="D67" s="82"/>
      <c r="E67" s="82"/>
      <c r="F67" s="92"/>
      <c r="G67" s="13" t="s">
        <v>126</v>
      </c>
      <c r="H67" s="14">
        <v>6</v>
      </c>
    </row>
    <row r="68" spans="1:8" x14ac:dyDescent="0.25">
      <c r="A68" s="56"/>
      <c r="B68" s="59"/>
      <c r="C68" s="82"/>
      <c r="D68" s="82"/>
      <c r="E68" s="82"/>
      <c r="F68" s="92"/>
      <c r="G68" s="13" t="s">
        <v>125</v>
      </c>
      <c r="H68" s="14">
        <v>5</v>
      </c>
    </row>
    <row r="69" spans="1:8" x14ac:dyDescent="0.25">
      <c r="A69" s="56"/>
      <c r="B69" s="59"/>
      <c r="C69" s="82"/>
      <c r="D69" s="82"/>
      <c r="E69" s="82"/>
      <c r="F69" s="92"/>
      <c r="G69" s="13" t="s">
        <v>124</v>
      </c>
      <c r="H69" s="14">
        <v>6</v>
      </c>
    </row>
    <row r="70" spans="1:8" x14ac:dyDescent="0.25">
      <c r="A70" s="56"/>
      <c r="B70" s="59"/>
      <c r="C70" s="82"/>
      <c r="D70" s="82"/>
      <c r="E70" s="82"/>
      <c r="F70" s="92"/>
      <c r="G70" s="13" t="s">
        <v>186</v>
      </c>
      <c r="H70" s="14">
        <v>6</v>
      </c>
    </row>
    <row r="71" spans="1:8" x14ac:dyDescent="0.25">
      <c r="A71" s="56"/>
      <c r="B71" s="59"/>
      <c r="C71" s="82"/>
      <c r="D71" s="82"/>
      <c r="E71" s="82"/>
      <c r="F71" s="92"/>
      <c r="G71" s="13" t="s">
        <v>185</v>
      </c>
      <c r="H71" s="14">
        <v>6</v>
      </c>
    </row>
    <row r="72" spans="1:8" x14ac:dyDescent="0.25">
      <c r="A72" s="56"/>
      <c r="B72" s="59"/>
      <c r="C72" s="82"/>
      <c r="D72" s="82"/>
      <c r="E72" s="82"/>
      <c r="F72" s="92"/>
      <c r="G72" s="13" t="s">
        <v>122</v>
      </c>
      <c r="H72" s="14">
        <v>5</v>
      </c>
    </row>
    <row r="73" spans="1:8" x14ac:dyDescent="0.25">
      <c r="A73" s="56"/>
      <c r="B73" s="59"/>
      <c r="C73" s="82"/>
      <c r="D73" s="82"/>
      <c r="E73" s="82"/>
      <c r="F73" s="92"/>
      <c r="G73" s="13" t="s">
        <v>146</v>
      </c>
      <c r="H73" s="14">
        <v>8</v>
      </c>
    </row>
    <row r="74" spans="1:8" ht="16.5" thickBot="1" x14ac:dyDescent="0.3">
      <c r="A74" s="56"/>
      <c r="B74" s="59"/>
      <c r="C74" s="82"/>
      <c r="D74" s="82"/>
      <c r="E74" s="82"/>
      <c r="F74" s="92"/>
      <c r="G74" s="13" t="s">
        <v>184</v>
      </c>
      <c r="H74" s="14">
        <v>5</v>
      </c>
    </row>
    <row r="75" spans="1:8" x14ac:dyDescent="0.25">
      <c r="A75" s="56"/>
      <c r="B75" s="59"/>
      <c r="C75" s="82"/>
      <c r="D75" s="82"/>
      <c r="E75" s="82"/>
      <c r="F75" s="92"/>
      <c r="G75" s="44" t="s">
        <v>133</v>
      </c>
      <c r="H75" s="45"/>
    </row>
    <row r="76" spans="1:8" x14ac:dyDescent="0.25">
      <c r="A76" s="56"/>
      <c r="B76" s="59"/>
      <c r="C76" s="82"/>
      <c r="D76" s="82"/>
      <c r="E76" s="82"/>
      <c r="F76" s="92"/>
      <c r="G76" s="13" t="s">
        <v>143</v>
      </c>
      <c r="H76" s="14">
        <v>6</v>
      </c>
    </row>
    <row r="77" spans="1:8" x14ac:dyDescent="0.25">
      <c r="A77" s="56"/>
      <c r="B77" s="59"/>
      <c r="C77" s="82"/>
      <c r="D77" s="82"/>
      <c r="E77" s="82"/>
      <c r="F77" s="92"/>
      <c r="G77" s="13" t="s">
        <v>137</v>
      </c>
      <c r="H77" s="14">
        <v>6</v>
      </c>
    </row>
    <row r="78" spans="1:8" ht="31.5" x14ac:dyDescent="0.25">
      <c r="A78" s="56"/>
      <c r="B78" s="59"/>
      <c r="C78" s="82"/>
      <c r="D78" s="82"/>
      <c r="E78" s="82"/>
      <c r="F78" s="92"/>
      <c r="G78" s="13" t="s">
        <v>310</v>
      </c>
      <c r="H78" s="14">
        <v>10</v>
      </c>
    </row>
    <row r="79" spans="1:8" x14ac:dyDescent="0.25">
      <c r="A79" s="56"/>
      <c r="B79" s="59"/>
      <c r="C79" s="82"/>
      <c r="D79" s="82"/>
      <c r="E79" s="82"/>
      <c r="F79" s="92"/>
      <c r="G79" s="13" t="s">
        <v>142</v>
      </c>
      <c r="H79" s="14">
        <v>6</v>
      </c>
    </row>
    <row r="80" spans="1:8" x14ac:dyDescent="0.25">
      <c r="A80" s="56"/>
      <c r="B80" s="59"/>
      <c r="C80" s="82"/>
      <c r="D80" s="82"/>
      <c r="E80" s="82"/>
      <c r="F80" s="92"/>
      <c r="G80" s="13" t="s">
        <v>132</v>
      </c>
      <c r="H80" s="14">
        <v>6</v>
      </c>
    </row>
    <row r="81" spans="1:8" x14ac:dyDescent="0.25">
      <c r="A81" s="56"/>
      <c r="B81" s="59"/>
      <c r="C81" s="82"/>
      <c r="D81" s="82"/>
      <c r="E81" s="82"/>
      <c r="F81" s="92"/>
      <c r="G81" s="13" t="s">
        <v>131</v>
      </c>
      <c r="H81" s="14">
        <v>5</v>
      </c>
    </row>
    <row r="82" spans="1:8" x14ac:dyDescent="0.25">
      <c r="A82" s="56"/>
      <c r="B82" s="59"/>
      <c r="C82" s="82"/>
      <c r="D82" s="82"/>
      <c r="E82" s="82"/>
      <c r="F82" s="92"/>
      <c r="G82" s="13" t="s">
        <v>130</v>
      </c>
      <c r="H82" s="14">
        <v>5</v>
      </c>
    </row>
    <row r="83" spans="1:8" x14ac:dyDescent="0.25">
      <c r="A83" s="56"/>
      <c r="B83" s="59"/>
      <c r="C83" s="82"/>
      <c r="D83" s="82"/>
      <c r="E83" s="82"/>
      <c r="F83" s="92"/>
      <c r="G83" s="13" t="s">
        <v>141</v>
      </c>
      <c r="H83" s="14">
        <v>5</v>
      </c>
    </row>
    <row r="84" spans="1:8" ht="16.5" thickBot="1" x14ac:dyDescent="0.3">
      <c r="A84" s="56"/>
      <c r="B84" s="59"/>
      <c r="C84" s="83"/>
      <c r="D84" s="83"/>
      <c r="E84" s="83"/>
      <c r="F84" s="93"/>
      <c r="G84" s="46" t="s">
        <v>8</v>
      </c>
      <c r="H84" s="48">
        <f>SUM(H66:H74,H76:H83)</f>
        <v>106</v>
      </c>
    </row>
    <row r="85" spans="1:8" ht="113.25" customHeight="1" thickBot="1" x14ac:dyDescent="0.3">
      <c r="A85" s="57"/>
      <c r="B85" s="60"/>
      <c r="C85" s="50" t="s">
        <v>322</v>
      </c>
      <c r="D85" s="50"/>
      <c r="E85" s="50"/>
      <c r="F85" s="51"/>
      <c r="G85" s="47"/>
      <c r="H85" s="49"/>
    </row>
    <row r="86" spans="1:8" x14ac:dyDescent="0.25">
      <c r="A86" s="55">
        <v>8</v>
      </c>
      <c r="B86" s="58" t="s">
        <v>321</v>
      </c>
      <c r="C86" s="81" t="s">
        <v>320</v>
      </c>
      <c r="D86" s="81" t="s">
        <v>253</v>
      </c>
      <c r="E86" s="81" t="s">
        <v>319</v>
      </c>
      <c r="F86" s="91" t="s">
        <v>318</v>
      </c>
      <c r="G86" s="44" t="s">
        <v>115</v>
      </c>
      <c r="H86" s="45"/>
    </row>
    <row r="87" spans="1:8" x14ac:dyDescent="0.25">
      <c r="A87" s="56"/>
      <c r="B87" s="59"/>
      <c r="C87" s="82"/>
      <c r="D87" s="82"/>
      <c r="E87" s="82"/>
      <c r="F87" s="92"/>
      <c r="G87" s="13" t="s">
        <v>120</v>
      </c>
      <c r="H87" s="14">
        <v>36</v>
      </c>
    </row>
    <row r="88" spans="1:8" x14ac:dyDescent="0.25">
      <c r="A88" s="56"/>
      <c r="B88" s="59"/>
      <c r="C88" s="82"/>
      <c r="D88" s="82"/>
      <c r="E88" s="82"/>
      <c r="F88" s="92"/>
      <c r="G88" s="13" t="s">
        <v>183</v>
      </c>
      <c r="H88" s="14">
        <v>54</v>
      </c>
    </row>
    <row r="89" spans="1:8" x14ac:dyDescent="0.25">
      <c r="A89" s="56"/>
      <c r="B89" s="59"/>
      <c r="C89" s="82"/>
      <c r="D89" s="82"/>
      <c r="E89" s="82"/>
      <c r="F89" s="92"/>
      <c r="G89" s="13" t="s">
        <v>119</v>
      </c>
      <c r="H89" s="14">
        <v>36</v>
      </c>
    </row>
    <row r="90" spans="1:8" x14ac:dyDescent="0.25">
      <c r="A90" s="56"/>
      <c r="B90" s="59"/>
      <c r="C90" s="82"/>
      <c r="D90" s="82"/>
      <c r="E90" s="82"/>
      <c r="F90" s="92"/>
      <c r="G90" s="13" t="s">
        <v>118</v>
      </c>
      <c r="H90" s="14">
        <v>18</v>
      </c>
    </row>
    <row r="91" spans="1:8" x14ac:dyDescent="0.25">
      <c r="A91" s="56"/>
      <c r="B91" s="59"/>
      <c r="C91" s="82"/>
      <c r="D91" s="82"/>
      <c r="E91" s="82"/>
      <c r="F91" s="92"/>
      <c r="G91" s="13" t="s">
        <v>117</v>
      </c>
      <c r="H91" s="14">
        <v>19</v>
      </c>
    </row>
    <row r="92" spans="1:8" ht="16.5" thickBot="1" x14ac:dyDescent="0.3">
      <c r="A92" s="56"/>
      <c r="B92" s="59"/>
      <c r="C92" s="82"/>
      <c r="D92" s="82"/>
      <c r="E92" s="82"/>
      <c r="F92" s="92"/>
      <c r="G92" s="13" t="s">
        <v>182</v>
      </c>
      <c r="H92" s="14">
        <v>31</v>
      </c>
    </row>
    <row r="93" spans="1:8" x14ac:dyDescent="0.25">
      <c r="A93" s="56"/>
      <c r="B93" s="59"/>
      <c r="C93" s="82"/>
      <c r="D93" s="82"/>
      <c r="E93" s="82"/>
      <c r="F93" s="92"/>
      <c r="G93" s="44" t="s">
        <v>135</v>
      </c>
      <c r="H93" s="45"/>
    </row>
    <row r="94" spans="1:8" x14ac:dyDescent="0.25">
      <c r="A94" s="56"/>
      <c r="B94" s="59"/>
      <c r="C94" s="82"/>
      <c r="D94" s="82"/>
      <c r="E94" s="82"/>
      <c r="F94" s="92"/>
      <c r="G94" s="13" t="s">
        <v>136</v>
      </c>
      <c r="H94" s="14">
        <v>20</v>
      </c>
    </row>
    <row r="95" spans="1:8" ht="16.5" thickBot="1" x14ac:dyDescent="0.3">
      <c r="A95" s="56"/>
      <c r="B95" s="59"/>
      <c r="C95" s="83"/>
      <c r="D95" s="83"/>
      <c r="E95" s="83"/>
      <c r="F95" s="93"/>
      <c r="G95" s="46" t="s">
        <v>8</v>
      </c>
      <c r="H95" s="48">
        <f>SUM(H87:H92,H94:H94,)</f>
        <v>214</v>
      </c>
    </row>
    <row r="96" spans="1:8" ht="114.75" customHeight="1" thickBot="1" x14ac:dyDescent="0.3">
      <c r="A96" s="57"/>
      <c r="B96" s="60"/>
      <c r="C96" s="50" t="s">
        <v>317</v>
      </c>
      <c r="D96" s="50"/>
      <c r="E96" s="50"/>
      <c r="F96" s="51"/>
      <c r="G96" s="47"/>
      <c r="H96" s="49"/>
    </row>
    <row r="97" spans="1:8" x14ac:dyDescent="0.25">
      <c r="A97" s="55">
        <v>9</v>
      </c>
      <c r="B97" s="58" t="s">
        <v>316</v>
      </c>
      <c r="C97" s="81" t="s">
        <v>246</v>
      </c>
      <c r="D97" s="81" t="s">
        <v>245</v>
      </c>
      <c r="E97" s="81" t="s">
        <v>315</v>
      </c>
      <c r="F97" s="91" t="s">
        <v>243</v>
      </c>
      <c r="G97" s="44" t="s">
        <v>115</v>
      </c>
      <c r="H97" s="45"/>
    </row>
    <row r="98" spans="1:8" ht="16.5" thickBot="1" x14ac:dyDescent="0.3">
      <c r="A98" s="56"/>
      <c r="B98" s="59"/>
      <c r="C98" s="82"/>
      <c r="D98" s="82"/>
      <c r="E98" s="82"/>
      <c r="F98" s="92"/>
      <c r="G98" s="13" t="s">
        <v>116</v>
      </c>
      <c r="H98" s="14">
        <v>20</v>
      </c>
    </row>
    <row r="99" spans="1:8" x14ac:dyDescent="0.25">
      <c r="A99" s="56"/>
      <c r="B99" s="59"/>
      <c r="C99" s="82"/>
      <c r="D99" s="82"/>
      <c r="E99" s="82"/>
      <c r="F99" s="92"/>
      <c r="G99" s="44" t="s">
        <v>105</v>
      </c>
      <c r="H99" s="45"/>
    </row>
    <row r="100" spans="1:8" ht="16.5" thickBot="1" x14ac:dyDescent="0.3">
      <c r="A100" s="56"/>
      <c r="B100" s="59"/>
      <c r="C100" s="82"/>
      <c r="D100" s="82"/>
      <c r="E100" s="82"/>
      <c r="F100" s="92"/>
      <c r="G100" s="13" t="s">
        <v>104</v>
      </c>
      <c r="H100" s="14">
        <v>31</v>
      </c>
    </row>
    <row r="101" spans="1:8" x14ac:dyDescent="0.25">
      <c r="A101" s="56"/>
      <c r="B101" s="59"/>
      <c r="C101" s="82"/>
      <c r="D101" s="82"/>
      <c r="E101" s="82"/>
      <c r="F101" s="92"/>
      <c r="G101" s="44" t="s">
        <v>135</v>
      </c>
      <c r="H101" s="45"/>
    </row>
    <row r="102" spans="1:8" x14ac:dyDescent="0.25">
      <c r="A102" s="56"/>
      <c r="B102" s="59"/>
      <c r="C102" s="82"/>
      <c r="D102" s="82"/>
      <c r="E102" s="82"/>
      <c r="F102" s="92"/>
      <c r="G102" s="13" t="s">
        <v>152</v>
      </c>
      <c r="H102" s="14">
        <v>21</v>
      </c>
    </row>
    <row r="103" spans="1:8" ht="16.5" thickBot="1" x14ac:dyDescent="0.3">
      <c r="A103" s="56"/>
      <c r="B103" s="59"/>
      <c r="C103" s="83"/>
      <c r="D103" s="83"/>
      <c r="E103" s="83"/>
      <c r="F103" s="93"/>
      <c r="G103" s="46" t="s">
        <v>8</v>
      </c>
      <c r="H103" s="48">
        <f>SUM(H98:H98,H100:H100,H102:H102,)</f>
        <v>72</v>
      </c>
    </row>
    <row r="104" spans="1:8" ht="117.75" customHeight="1" thickBot="1" x14ac:dyDescent="0.3">
      <c r="A104" s="57"/>
      <c r="B104" s="60"/>
      <c r="C104" s="50" t="s">
        <v>314</v>
      </c>
      <c r="D104" s="50"/>
      <c r="E104" s="50"/>
      <c r="F104" s="51"/>
      <c r="G104" s="47"/>
      <c r="H104" s="49"/>
    </row>
    <row r="105" spans="1:8" x14ac:dyDescent="0.25">
      <c r="A105" s="55">
        <v>10</v>
      </c>
      <c r="B105" s="58" t="s">
        <v>313</v>
      </c>
      <c r="C105" s="81" t="s">
        <v>312</v>
      </c>
      <c r="D105" s="81" t="s">
        <v>229</v>
      </c>
      <c r="E105" s="81" t="s">
        <v>311</v>
      </c>
      <c r="F105" s="91" t="s">
        <v>227</v>
      </c>
      <c r="G105" s="44" t="s">
        <v>133</v>
      </c>
      <c r="H105" s="45"/>
    </row>
    <row r="106" spans="1:8" x14ac:dyDescent="0.25">
      <c r="A106" s="56"/>
      <c r="B106" s="59"/>
      <c r="C106" s="82"/>
      <c r="D106" s="82"/>
      <c r="E106" s="82"/>
      <c r="F106" s="92"/>
      <c r="G106" s="13" t="s">
        <v>143</v>
      </c>
      <c r="H106" s="14">
        <v>24</v>
      </c>
    </row>
    <row r="107" spans="1:8" x14ac:dyDescent="0.25">
      <c r="A107" s="56"/>
      <c r="B107" s="59"/>
      <c r="C107" s="82"/>
      <c r="D107" s="82"/>
      <c r="E107" s="82"/>
      <c r="F107" s="92"/>
      <c r="G107" s="13" t="s">
        <v>137</v>
      </c>
      <c r="H107" s="14">
        <v>42</v>
      </c>
    </row>
    <row r="108" spans="1:8" ht="31.5" x14ac:dyDescent="0.25">
      <c r="A108" s="56"/>
      <c r="B108" s="59"/>
      <c r="C108" s="82"/>
      <c r="D108" s="82"/>
      <c r="E108" s="82"/>
      <c r="F108" s="92"/>
      <c r="G108" s="13" t="s">
        <v>310</v>
      </c>
      <c r="H108" s="14">
        <v>12</v>
      </c>
    </row>
    <row r="109" spans="1:8" x14ac:dyDescent="0.25">
      <c r="A109" s="56"/>
      <c r="B109" s="59"/>
      <c r="C109" s="82"/>
      <c r="D109" s="82"/>
      <c r="E109" s="82"/>
      <c r="F109" s="92"/>
      <c r="G109" s="13" t="s">
        <v>142</v>
      </c>
      <c r="H109" s="14">
        <v>6</v>
      </c>
    </row>
    <row r="110" spans="1:8" x14ac:dyDescent="0.25">
      <c r="A110" s="56"/>
      <c r="B110" s="59"/>
      <c r="C110" s="82"/>
      <c r="D110" s="82"/>
      <c r="E110" s="82"/>
      <c r="F110" s="92"/>
      <c r="G110" s="13" t="s">
        <v>132</v>
      </c>
      <c r="H110" s="14">
        <v>6</v>
      </c>
    </row>
    <row r="111" spans="1:8" x14ac:dyDescent="0.25">
      <c r="A111" s="56"/>
      <c r="B111" s="59"/>
      <c r="C111" s="82"/>
      <c r="D111" s="82"/>
      <c r="E111" s="82"/>
      <c r="F111" s="92"/>
      <c r="G111" s="13" t="s">
        <v>131</v>
      </c>
      <c r="H111" s="14">
        <v>6</v>
      </c>
    </row>
    <row r="112" spans="1:8" x14ac:dyDescent="0.25">
      <c r="A112" s="56"/>
      <c r="B112" s="59"/>
      <c r="C112" s="82"/>
      <c r="D112" s="82"/>
      <c r="E112" s="82"/>
      <c r="F112" s="92"/>
      <c r="G112" s="13" t="s">
        <v>130</v>
      </c>
      <c r="H112" s="14">
        <v>6</v>
      </c>
    </row>
    <row r="113" spans="1:8" x14ac:dyDescent="0.25">
      <c r="A113" s="56"/>
      <c r="B113" s="59"/>
      <c r="C113" s="82"/>
      <c r="D113" s="82"/>
      <c r="E113" s="82"/>
      <c r="F113" s="92"/>
      <c r="G113" s="13" t="s">
        <v>129</v>
      </c>
      <c r="H113" s="14">
        <v>10</v>
      </c>
    </row>
    <row r="114" spans="1:8" ht="16.5" thickBot="1" x14ac:dyDescent="0.3">
      <c r="A114" s="56"/>
      <c r="B114" s="59"/>
      <c r="C114" s="82"/>
      <c r="D114" s="82"/>
      <c r="E114" s="82"/>
      <c r="F114" s="92"/>
      <c r="G114" s="13" t="s">
        <v>141</v>
      </c>
      <c r="H114" s="14">
        <v>7</v>
      </c>
    </row>
    <row r="115" spans="1:8" x14ac:dyDescent="0.25">
      <c r="A115" s="56"/>
      <c r="B115" s="59"/>
      <c r="C115" s="82"/>
      <c r="D115" s="82"/>
      <c r="E115" s="82"/>
      <c r="F115" s="92"/>
      <c r="G115" s="44" t="s">
        <v>113</v>
      </c>
      <c r="H115" s="45"/>
    </row>
    <row r="116" spans="1:8" x14ac:dyDescent="0.25">
      <c r="A116" s="56"/>
      <c r="B116" s="59"/>
      <c r="C116" s="82"/>
      <c r="D116" s="82"/>
      <c r="E116" s="82"/>
      <c r="F116" s="92"/>
      <c r="G116" s="13" t="s">
        <v>112</v>
      </c>
      <c r="H116" s="14">
        <v>14</v>
      </c>
    </row>
    <row r="117" spans="1:8" x14ac:dyDescent="0.25">
      <c r="A117" s="56"/>
      <c r="B117" s="59"/>
      <c r="C117" s="82"/>
      <c r="D117" s="82"/>
      <c r="E117" s="82"/>
      <c r="F117" s="92"/>
      <c r="G117" s="13" t="s">
        <v>111</v>
      </c>
      <c r="H117" s="14">
        <v>18</v>
      </c>
    </row>
    <row r="118" spans="1:8" x14ac:dyDescent="0.25">
      <c r="A118" s="56"/>
      <c r="B118" s="59"/>
      <c r="C118" s="82"/>
      <c r="D118" s="82"/>
      <c r="E118" s="82"/>
      <c r="F118" s="92"/>
      <c r="G118" s="13" t="s">
        <v>167</v>
      </c>
      <c r="H118" s="14">
        <v>10</v>
      </c>
    </row>
    <row r="119" spans="1:8" x14ac:dyDescent="0.25">
      <c r="A119" s="56"/>
      <c r="B119" s="59"/>
      <c r="C119" s="82"/>
      <c r="D119" s="82"/>
      <c r="E119" s="82"/>
      <c r="F119" s="92"/>
      <c r="G119" s="13" t="s">
        <v>110</v>
      </c>
      <c r="H119" s="14">
        <v>10</v>
      </c>
    </row>
    <row r="120" spans="1:8" x14ac:dyDescent="0.25">
      <c r="A120" s="56"/>
      <c r="B120" s="59"/>
      <c r="C120" s="82"/>
      <c r="D120" s="82"/>
      <c r="E120" s="82"/>
      <c r="F120" s="92"/>
      <c r="G120" s="13" t="s">
        <v>109</v>
      </c>
      <c r="H120" s="14">
        <v>10</v>
      </c>
    </row>
    <row r="121" spans="1:8" ht="16.5" thickBot="1" x14ac:dyDescent="0.3">
      <c r="A121" s="56"/>
      <c r="B121" s="59"/>
      <c r="C121" s="83"/>
      <c r="D121" s="83"/>
      <c r="E121" s="83"/>
      <c r="F121" s="93"/>
      <c r="G121" s="46" t="s">
        <v>8</v>
      </c>
      <c r="H121" s="48">
        <f>SUM(H106:H114,H116:H120,)</f>
        <v>181</v>
      </c>
    </row>
    <row r="122" spans="1:8" ht="114" customHeight="1" thickBot="1" x14ac:dyDescent="0.3">
      <c r="A122" s="57"/>
      <c r="B122" s="60"/>
      <c r="C122" s="50" t="s">
        <v>309</v>
      </c>
      <c r="D122" s="50"/>
      <c r="E122" s="50"/>
      <c r="F122" s="51"/>
      <c r="G122" s="47"/>
      <c r="H122" s="49"/>
    </row>
    <row r="123" spans="1:8" ht="16.5" thickBot="1" x14ac:dyDescent="0.3">
      <c r="A123" s="38" t="s">
        <v>87</v>
      </c>
      <c r="B123" s="39"/>
      <c r="C123" s="39"/>
      <c r="D123" s="39"/>
      <c r="E123" s="40"/>
      <c r="F123" s="41">
        <f>H121+H103+H95+H84+H63+H54+H42+H21+H16+H12</f>
        <v>1143</v>
      </c>
      <c r="G123" s="42"/>
      <c r="H123" s="43"/>
    </row>
    <row r="124" spans="1:8" ht="131.25" customHeight="1" thickBot="1" x14ac:dyDescent="0.3">
      <c r="A124" s="33" t="s">
        <v>9</v>
      </c>
      <c r="B124" s="34"/>
      <c r="C124" s="94" t="s">
        <v>308</v>
      </c>
      <c r="D124" s="95"/>
      <c r="E124" s="95"/>
      <c r="F124" s="96"/>
      <c r="G124" s="15" t="s">
        <v>84</v>
      </c>
      <c r="H124" s="16" t="s">
        <v>158</v>
      </c>
    </row>
    <row r="125" spans="1:8" ht="129" customHeight="1" thickBot="1" x14ac:dyDescent="0.3">
      <c r="A125" s="33" t="s">
        <v>9</v>
      </c>
      <c r="B125" s="34"/>
      <c r="C125" s="94" t="s">
        <v>307</v>
      </c>
      <c r="D125" s="95"/>
      <c r="E125" s="95"/>
      <c r="F125" s="96"/>
      <c r="G125" s="15" t="s">
        <v>84</v>
      </c>
      <c r="H125" s="16" t="s">
        <v>155</v>
      </c>
    </row>
    <row r="126" spans="1:8" ht="113.25" customHeight="1" thickBot="1" x14ac:dyDescent="0.3">
      <c r="A126" s="33" t="s">
        <v>9</v>
      </c>
      <c r="B126" s="34"/>
      <c r="C126" s="94" t="s">
        <v>306</v>
      </c>
      <c r="D126" s="95"/>
      <c r="E126" s="95"/>
      <c r="F126" s="96"/>
      <c r="G126" s="15" t="s">
        <v>80</v>
      </c>
      <c r="H126" s="18" t="s">
        <v>305</v>
      </c>
    </row>
    <row r="459" spans="9:10" x14ac:dyDescent="0.25">
      <c r="I459" s="3"/>
      <c r="J459" s="3"/>
    </row>
    <row r="460" spans="9:10" x14ac:dyDescent="0.25">
      <c r="I460" s="3"/>
      <c r="J460" s="3"/>
    </row>
    <row r="461" spans="9:10" x14ac:dyDescent="0.25">
      <c r="I461" s="3"/>
      <c r="J461" s="3"/>
    </row>
    <row r="462" spans="9:10" x14ac:dyDescent="0.25">
      <c r="I462" s="3"/>
      <c r="J462" s="3"/>
    </row>
    <row r="463" spans="9:10" x14ac:dyDescent="0.25">
      <c r="I463" s="3"/>
      <c r="J463" s="3"/>
    </row>
    <row r="464" spans="9:10" x14ac:dyDescent="0.25">
      <c r="I464" s="3"/>
      <c r="J464" s="3"/>
    </row>
    <row r="465" spans="9:10" x14ac:dyDescent="0.25">
      <c r="I465" s="3"/>
      <c r="J465" s="3"/>
    </row>
    <row r="466" spans="9:10" x14ac:dyDescent="0.25">
      <c r="I466" s="3"/>
      <c r="J466" s="3"/>
    </row>
    <row r="467" spans="9:10" x14ac:dyDescent="0.25">
      <c r="I467" s="3"/>
      <c r="J467" s="3"/>
    </row>
    <row r="468" spans="9:10" x14ac:dyDescent="0.25">
      <c r="I468" s="3"/>
      <c r="J468" s="3"/>
    </row>
    <row r="469" spans="9:10" x14ac:dyDescent="0.25">
      <c r="I469" s="3"/>
      <c r="J469" s="3"/>
    </row>
    <row r="470" spans="9:10" x14ac:dyDescent="0.25">
      <c r="I470" s="3"/>
      <c r="J470" s="3"/>
    </row>
    <row r="471" spans="9:10" x14ac:dyDescent="0.25">
      <c r="I471" s="3"/>
      <c r="J471" s="3"/>
    </row>
    <row r="472" spans="9:10" x14ac:dyDescent="0.25">
      <c r="I472" s="3"/>
      <c r="J472" s="3"/>
    </row>
    <row r="473" spans="9:10" x14ac:dyDescent="0.25">
      <c r="I473" s="3"/>
      <c r="J473" s="3"/>
    </row>
    <row r="474" spans="9:10" x14ac:dyDescent="0.25">
      <c r="I474" s="3"/>
      <c r="J474" s="3"/>
    </row>
    <row r="475" spans="9:10" x14ac:dyDescent="0.25">
      <c r="I475" s="3"/>
      <c r="J475" s="3"/>
    </row>
    <row r="476" spans="9:10" x14ac:dyDescent="0.25">
      <c r="I476" s="3"/>
      <c r="J476" s="3"/>
    </row>
    <row r="477" spans="9:10" x14ac:dyDescent="0.25">
      <c r="I477" s="3"/>
      <c r="J477" s="3"/>
    </row>
    <row r="478" spans="9:10" x14ac:dyDescent="0.25">
      <c r="I478" s="3"/>
      <c r="J478" s="3"/>
    </row>
    <row r="479" spans="9:10" x14ac:dyDescent="0.25">
      <c r="I479" s="3"/>
      <c r="J479" s="3"/>
    </row>
    <row r="480" spans="9:10" x14ac:dyDescent="0.25">
      <c r="I480" s="3"/>
      <c r="J480" s="3"/>
    </row>
    <row r="481" spans="9:10" x14ac:dyDescent="0.25">
      <c r="I481" s="3"/>
      <c r="J481" s="3"/>
    </row>
    <row r="482" spans="9:10" x14ac:dyDescent="0.25">
      <c r="I482" s="3"/>
      <c r="J482" s="3"/>
    </row>
    <row r="483" spans="9:10" x14ac:dyDescent="0.25">
      <c r="I483" s="3"/>
      <c r="J483" s="3"/>
    </row>
    <row r="484" spans="9:10" x14ac:dyDescent="0.25">
      <c r="I484" s="3"/>
      <c r="J484" s="3"/>
    </row>
    <row r="485" spans="9:10" x14ac:dyDescent="0.25">
      <c r="I485" s="3"/>
      <c r="J485" s="3"/>
    </row>
    <row r="486" spans="9:10" x14ac:dyDescent="0.25">
      <c r="I486" s="3"/>
      <c r="J486" s="3"/>
    </row>
    <row r="487" spans="9:10" x14ac:dyDescent="0.25">
      <c r="I487" s="3"/>
      <c r="J487" s="3"/>
    </row>
    <row r="488" spans="9:10" x14ac:dyDescent="0.25">
      <c r="I488" s="3"/>
      <c r="J488" s="3"/>
    </row>
    <row r="489" spans="9:10" x14ac:dyDescent="0.25">
      <c r="I489" s="3"/>
      <c r="J489" s="3"/>
    </row>
    <row r="490" spans="9:10" x14ac:dyDescent="0.25">
      <c r="I490" s="3"/>
      <c r="J490" s="3"/>
    </row>
    <row r="491" spans="9:10" x14ac:dyDescent="0.25">
      <c r="I491" s="3"/>
      <c r="J491" s="3"/>
    </row>
    <row r="492" spans="9:10" x14ac:dyDescent="0.25">
      <c r="I492" s="3"/>
      <c r="J492" s="3"/>
    </row>
    <row r="493" spans="9:10" x14ac:dyDescent="0.25">
      <c r="I493" s="3"/>
      <c r="J493" s="3"/>
    </row>
    <row r="494" spans="9:10" x14ac:dyDescent="0.25">
      <c r="I494" s="3"/>
      <c r="J494" s="3"/>
    </row>
    <row r="495" spans="9:10" x14ac:dyDescent="0.25">
      <c r="I495" s="3"/>
      <c r="J495" s="3"/>
    </row>
    <row r="496" spans="9:10" x14ac:dyDescent="0.25">
      <c r="I496" s="3"/>
      <c r="J496" s="3"/>
    </row>
    <row r="497" spans="9:10" x14ac:dyDescent="0.25">
      <c r="I497" s="3"/>
      <c r="J497" s="3"/>
    </row>
    <row r="498" spans="9:10" x14ac:dyDescent="0.25">
      <c r="I498" s="3"/>
      <c r="J498" s="3"/>
    </row>
    <row r="499" spans="9:10" x14ac:dyDescent="0.25">
      <c r="I499" s="3"/>
      <c r="J499" s="3"/>
    </row>
    <row r="500" spans="9:10" x14ac:dyDescent="0.25">
      <c r="I500" s="3"/>
      <c r="J500" s="3"/>
    </row>
    <row r="501" spans="9:10" x14ac:dyDescent="0.25">
      <c r="I501" s="3"/>
      <c r="J501" s="3"/>
    </row>
    <row r="502" spans="9:10" x14ac:dyDescent="0.25">
      <c r="I502" s="3"/>
      <c r="J502" s="3"/>
    </row>
    <row r="503" spans="9:10" x14ac:dyDescent="0.25">
      <c r="I503" s="3"/>
      <c r="J503" s="3"/>
    </row>
    <row r="504" spans="9:10" x14ac:dyDescent="0.25">
      <c r="I504" s="3"/>
      <c r="J504" s="3"/>
    </row>
    <row r="505" spans="9:10" x14ac:dyDescent="0.25">
      <c r="I505" s="3"/>
      <c r="J505" s="3"/>
    </row>
    <row r="506" spans="9:10" x14ac:dyDescent="0.25">
      <c r="I506" s="3"/>
      <c r="J506" s="3"/>
    </row>
    <row r="507" spans="9:10" x14ac:dyDescent="0.25">
      <c r="I507" s="3"/>
      <c r="J507" s="3"/>
    </row>
    <row r="508" spans="9:10" x14ac:dyDescent="0.25">
      <c r="I508" s="3"/>
      <c r="J508" s="3"/>
    </row>
    <row r="509" spans="9:10" x14ac:dyDescent="0.25">
      <c r="I509" s="3"/>
      <c r="J509" s="3"/>
    </row>
    <row r="510" spans="9:10" x14ac:dyDescent="0.25">
      <c r="I510" s="3"/>
      <c r="J510" s="3"/>
    </row>
    <row r="511" spans="9:10" x14ac:dyDescent="0.25">
      <c r="I511" s="3"/>
      <c r="J511" s="3"/>
    </row>
    <row r="512" spans="9:10" x14ac:dyDescent="0.25">
      <c r="I512" s="3"/>
      <c r="J512" s="3"/>
    </row>
    <row r="513" spans="9:10" x14ac:dyDescent="0.25">
      <c r="I513" s="3"/>
      <c r="J513" s="3"/>
    </row>
    <row r="514" spans="9:10" x14ac:dyDescent="0.25">
      <c r="I514" s="3"/>
      <c r="J514" s="3"/>
    </row>
    <row r="515" spans="9:10" x14ac:dyDescent="0.25">
      <c r="I515" s="3"/>
      <c r="J515" s="3"/>
    </row>
    <row r="516" spans="9:10" x14ac:dyDescent="0.25">
      <c r="I516" s="3"/>
      <c r="J516" s="3"/>
    </row>
    <row r="517" spans="9:10" x14ac:dyDescent="0.25">
      <c r="I517" s="3"/>
      <c r="J517" s="3"/>
    </row>
    <row r="518" spans="9:10" x14ac:dyDescent="0.25">
      <c r="I518" s="3"/>
      <c r="J518" s="3"/>
    </row>
    <row r="519" spans="9:10" x14ac:dyDescent="0.25">
      <c r="I519" s="3"/>
      <c r="J519" s="3"/>
    </row>
    <row r="520" spans="9:10" x14ac:dyDescent="0.25">
      <c r="I520" s="3"/>
      <c r="J520" s="3"/>
    </row>
    <row r="521" spans="9:10" x14ac:dyDescent="0.25">
      <c r="I521" s="3"/>
      <c r="J521" s="3"/>
    </row>
    <row r="522" spans="9:10" x14ac:dyDescent="0.25">
      <c r="I522" s="3"/>
      <c r="J522" s="3"/>
    </row>
    <row r="523" spans="9:10" x14ac:dyDescent="0.25">
      <c r="I523" s="3"/>
      <c r="J523" s="3"/>
    </row>
    <row r="524" spans="9:10" x14ac:dyDescent="0.25">
      <c r="I524" s="3"/>
      <c r="J524" s="3"/>
    </row>
    <row r="525" spans="9:10" x14ac:dyDescent="0.25">
      <c r="I525" s="3"/>
      <c r="J525" s="3"/>
    </row>
    <row r="526" spans="9:10" x14ac:dyDescent="0.25">
      <c r="I526" s="3"/>
      <c r="J526" s="3"/>
    </row>
    <row r="527" spans="9:10" x14ac:dyDescent="0.25">
      <c r="I527" s="3"/>
      <c r="J527" s="3"/>
    </row>
    <row r="528" spans="9:10" x14ac:dyDescent="0.25">
      <c r="I528" s="3"/>
      <c r="J528" s="3"/>
    </row>
    <row r="529" spans="9:10" x14ac:dyDescent="0.25">
      <c r="I529" s="3"/>
      <c r="J529" s="3"/>
    </row>
    <row r="530" spans="9:10" x14ac:dyDescent="0.25">
      <c r="I530" s="3"/>
      <c r="J530" s="3"/>
    </row>
    <row r="531" spans="9:10" x14ac:dyDescent="0.25">
      <c r="I531" s="3"/>
      <c r="J531" s="3"/>
    </row>
    <row r="532" spans="9:10" x14ac:dyDescent="0.25">
      <c r="I532" s="3"/>
      <c r="J532" s="3"/>
    </row>
    <row r="533" spans="9:10" x14ac:dyDescent="0.25">
      <c r="I533" s="3"/>
      <c r="J533" s="3"/>
    </row>
    <row r="534" spans="9:10" x14ac:dyDescent="0.25">
      <c r="I534" s="3"/>
      <c r="J534" s="3"/>
    </row>
    <row r="535" spans="9:10" x14ac:dyDescent="0.25">
      <c r="I535" s="3"/>
      <c r="J535" s="3"/>
    </row>
    <row r="536" spans="9:10" x14ac:dyDescent="0.25">
      <c r="I536" s="3"/>
      <c r="J536" s="3"/>
    </row>
    <row r="537" spans="9:10" x14ac:dyDescent="0.25">
      <c r="I537" s="3"/>
      <c r="J537" s="3"/>
    </row>
    <row r="538" spans="9:10" x14ac:dyDescent="0.25">
      <c r="I538" s="3"/>
      <c r="J538" s="3"/>
    </row>
    <row r="539" spans="9:10" x14ac:dyDescent="0.25">
      <c r="I539" s="3"/>
      <c r="J539" s="3"/>
    </row>
    <row r="540" spans="9:10" x14ac:dyDescent="0.25">
      <c r="I540" s="3"/>
      <c r="J540" s="3"/>
    </row>
    <row r="541" spans="9:10" x14ac:dyDescent="0.25">
      <c r="I541" s="3"/>
      <c r="J541" s="3"/>
    </row>
    <row r="542" spans="9:10" x14ac:dyDescent="0.25">
      <c r="I542" s="3"/>
      <c r="J542" s="3"/>
    </row>
    <row r="543" spans="9:10" x14ac:dyDescent="0.25">
      <c r="I543" s="3"/>
      <c r="J543" s="3"/>
    </row>
    <row r="544" spans="9:10" x14ac:dyDescent="0.25">
      <c r="I544" s="3"/>
      <c r="J544" s="3"/>
    </row>
    <row r="545" spans="9:10" x14ac:dyDescent="0.25">
      <c r="I545" s="3"/>
      <c r="J545" s="3"/>
    </row>
    <row r="546" spans="9:10" x14ac:dyDescent="0.25">
      <c r="I546" s="3"/>
      <c r="J546" s="3"/>
    </row>
    <row r="547" spans="9:10" x14ac:dyDescent="0.25">
      <c r="I547" s="3"/>
      <c r="J547" s="3"/>
    </row>
    <row r="548" spans="9:10" x14ac:dyDescent="0.25">
      <c r="I548" s="3"/>
      <c r="J548" s="3"/>
    </row>
    <row r="549" spans="9:10" x14ac:dyDescent="0.25">
      <c r="I549" s="3"/>
      <c r="J549" s="3"/>
    </row>
    <row r="550" spans="9:10" x14ac:dyDescent="0.25">
      <c r="I550" s="3"/>
      <c r="J550" s="3"/>
    </row>
    <row r="551" spans="9:10" x14ac:dyDescent="0.25">
      <c r="I551" s="3"/>
      <c r="J551" s="3"/>
    </row>
    <row r="552" spans="9:10" x14ac:dyDescent="0.25">
      <c r="I552" s="3"/>
      <c r="J552" s="3"/>
    </row>
    <row r="553" spans="9:10" x14ac:dyDescent="0.25">
      <c r="I553" s="3"/>
      <c r="J553" s="3"/>
    </row>
    <row r="554" spans="9:10" x14ac:dyDescent="0.25">
      <c r="I554" s="3"/>
      <c r="J554" s="3"/>
    </row>
    <row r="555" spans="9:10" x14ac:dyDescent="0.25">
      <c r="I555" s="3"/>
      <c r="J555" s="3"/>
    </row>
    <row r="556" spans="9:10" x14ac:dyDescent="0.25">
      <c r="I556" s="3"/>
      <c r="J556" s="3"/>
    </row>
    <row r="557" spans="9:10" x14ac:dyDescent="0.25">
      <c r="I557" s="3"/>
      <c r="J557" s="3"/>
    </row>
    <row r="558" spans="9:10" x14ac:dyDescent="0.25">
      <c r="I558" s="3"/>
      <c r="J558" s="3"/>
    </row>
    <row r="559" spans="9:10" x14ac:dyDescent="0.25">
      <c r="I559" s="3"/>
      <c r="J559" s="3"/>
    </row>
    <row r="560" spans="9:10" x14ac:dyDescent="0.25">
      <c r="I560" s="3"/>
      <c r="J560" s="3"/>
    </row>
    <row r="561" spans="9:10" x14ac:dyDescent="0.25">
      <c r="I561" s="3"/>
      <c r="J561" s="3"/>
    </row>
    <row r="562" spans="9:10" x14ac:dyDescent="0.25">
      <c r="I562" s="3"/>
      <c r="J562" s="3"/>
    </row>
    <row r="563" spans="9:10" x14ac:dyDescent="0.25">
      <c r="I563" s="3"/>
      <c r="J563" s="3"/>
    </row>
    <row r="564" spans="9:10" x14ac:dyDescent="0.25">
      <c r="I564" s="3"/>
      <c r="J564" s="3"/>
    </row>
    <row r="565" spans="9:10" x14ac:dyDescent="0.25">
      <c r="I565" s="3"/>
      <c r="J565" s="3"/>
    </row>
    <row r="566" spans="9:10" x14ac:dyDescent="0.25">
      <c r="I566" s="3"/>
      <c r="J566" s="3"/>
    </row>
    <row r="567" spans="9:10" x14ac:dyDescent="0.25">
      <c r="I567" s="3"/>
      <c r="J567" s="3"/>
    </row>
    <row r="568" spans="9:10" x14ac:dyDescent="0.25">
      <c r="I568" s="3"/>
      <c r="J568" s="3"/>
    </row>
    <row r="569" spans="9:10" x14ac:dyDescent="0.25">
      <c r="I569" s="3"/>
      <c r="J569" s="3"/>
    </row>
    <row r="570" spans="9:10" x14ac:dyDescent="0.25">
      <c r="I570" s="3"/>
      <c r="J570" s="3"/>
    </row>
    <row r="571" spans="9:10" x14ac:dyDescent="0.25">
      <c r="I571" s="3"/>
      <c r="J571" s="3"/>
    </row>
    <row r="572" spans="9:10" x14ac:dyDescent="0.25">
      <c r="I572" s="3"/>
      <c r="J572" s="3"/>
    </row>
    <row r="573" spans="9:10" x14ac:dyDescent="0.25">
      <c r="I573" s="3"/>
      <c r="J573" s="3"/>
    </row>
    <row r="574" spans="9:10" x14ac:dyDescent="0.25">
      <c r="I574" s="3"/>
      <c r="J574" s="3"/>
    </row>
    <row r="575" spans="9:10" x14ac:dyDescent="0.25">
      <c r="I575" s="3"/>
      <c r="J575" s="3"/>
    </row>
    <row r="576" spans="9:10" x14ac:dyDescent="0.25">
      <c r="I576" s="3"/>
      <c r="J576" s="3"/>
    </row>
    <row r="577" spans="9:10" x14ac:dyDescent="0.25">
      <c r="I577" s="3"/>
      <c r="J577" s="3"/>
    </row>
    <row r="578" spans="9:10" x14ac:dyDescent="0.25">
      <c r="I578" s="3"/>
      <c r="J578" s="3"/>
    </row>
    <row r="579" spans="9:10" x14ac:dyDescent="0.25">
      <c r="I579" s="3"/>
      <c r="J579" s="3"/>
    </row>
    <row r="580" spans="9:10" x14ac:dyDescent="0.25">
      <c r="I580" s="3"/>
      <c r="J580" s="3"/>
    </row>
    <row r="581" spans="9:10" x14ac:dyDescent="0.25">
      <c r="I581" s="3"/>
      <c r="J581" s="3"/>
    </row>
    <row r="582" spans="9:10" x14ac:dyDescent="0.25">
      <c r="I582" s="3"/>
      <c r="J582" s="3"/>
    </row>
    <row r="583" spans="9:10" x14ac:dyDescent="0.25">
      <c r="I583" s="3"/>
      <c r="J583" s="3"/>
    </row>
    <row r="584" spans="9:10" x14ac:dyDescent="0.25">
      <c r="I584" s="3"/>
      <c r="J584" s="3"/>
    </row>
    <row r="585" spans="9:10" x14ac:dyDescent="0.25">
      <c r="I585" s="3"/>
      <c r="J585" s="3"/>
    </row>
    <row r="586" spans="9:10" x14ac:dyDescent="0.25">
      <c r="I586" s="3"/>
      <c r="J586" s="3"/>
    </row>
    <row r="587" spans="9:10" x14ac:dyDescent="0.25">
      <c r="I587" s="3"/>
      <c r="J587" s="3"/>
    </row>
    <row r="588" spans="9:10" x14ac:dyDescent="0.25">
      <c r="I588" s="3"/>
      <c r="J588" s="3"/>
    </row>
    <row r="589" spans="9:10" x14ac:dyDescent="0.25">
      <c r="I589" s="3"/>
      <c r="J589" s="3"/>
    </row>
    <row r="590" spans="9:10" x14ac:dyDescent="0.25">
      <c r="I590" s="3"/>
      <c r="J590" s="3"/>
    </row>
    <row r="591" spans="9:10" x14ac:dyDescent="0.25">
      <c r="I591" s="3"/>
      <c r="J591" s="3"/>
    </row>
    <row r="592" spans="9:10" x14ac:dyDescent="0.25">
      <c r="I592" s="3"/>
      <c r="J592" s="3"/>
    </row>
    <row r="593" spans="9:10" x14ac:dyDescent="0.25">
      <c r="I593" s="3"/>
      <c r="J593" s="3"/>
    </row>
    <row r="594" spans="9:10" x14ac:dyDescent="0.25">
      <c r="I594" s="3"/>
      <c r="J594" s="3"/>
    </row>
    <row r="595" spans="9:10" x14ac:dyDescent="0.25">
      <c r="I595" s="3"/>
      <c r="J595" s="3"/>
    </row>
    <row r="596" spans="9:10" x14ac:dyDescent="0.25">
      <c r="I596" s="3"/>
      <c r="J596" s="3"/>
    </row>
    <row r="597" spans="9:10" x14ac:dyDescent="0.25">
      <c r="I597" s="3"/>
      <c r="J597" s="3"/>
    </row>
    <row r="598" spans="9:10" x14ac:dyDescent="0.25">
      <c r="I598" s="3"/>
      <c r="J598" s="3"/>
    </row>
    <row r="599" spans="9:10" x14ac:dyDescent="0.25">
      <c r="I599" s="3"/>
      <c r="J599" s="3"/>
    </row>
    <row r="600" spans="9:10" x14ac:dyDescent="0.25">
      <c r="I600" s="3"/>
      <c r="J600" s="3"/>
    </row>
    <row r="601" spans="9:10" x14ac:dyDescent="0.25">
      <c r="I601" s="3"/>
      <c r="J601" s="3"/>
    </row>
    <row r="602" spans="9:10" x14ac:dyDescent="0.25">
      <c r="I602" s="3"/>
      <c r="J602" s="3"/>
    </row>
    <row r="603" spans="9:10" x14ac:dyDescent="0.25">
      <c r="I603" s="3"/>
      <c r="J603" s="3"/>
    </row>
    <row r="604" spans="9:10" x14ac:dyDescent="0.25">
      <c r="I604" s="3"/>
      <c r="J604" s="3"/>
    </row>
    <row r="605" spans="9:10" x14ac:dyDescent="0.25">
      <c r="I605" s="3"/>
      <c r="J605" s="3"/>
    </row>
    <row r="606" spans="9:10" x14ac:dyDescent="0.25">
      <c r="I606" s="3"/>
      <c r="J606" s="3"/>
    </row>
    <row r="607" spans="9:10" x14ac:dyDescent="0.25">
      <c r="I607" s="3"/>
      <c r="J607" s="3"/>
    </row>
    <row r="608" spans="9:10" x14ac:dyDescent="0.25">
      <c r="I608" s="3"/>
      <c r="J608" s="3"/>
    </row>
    <row r="609" spans="9:10" x14ac:dyDescent="0.25">
      <c r="I609" s="3"/>
      <c r="J609" s="3"/>
    </row>
    <row r="610" spans="9:10" x14ac:dyDescent="0.25">
      <c r="I610" s="3"/>
      <c r="J610" s="3"/>
    </row>
    <row r="611" spans="9:10" x14ac:dyDescent="0.25">
      <c r="I611" s="3"/>
      <c r="J611" s="3"/>
    </row>
    <row r="612" spans="9:10" x14ac:dyDescent="0.25">
      <c r="I612" s="3"/>
      <c r="J612" s="3"/>
    </row>
    <row r="613" spans="9:10" x14ac:dyDescent="0.25">
      <c r="I613" s="3"/>
      <c r="J613" s="3"/>
    </row>
    <row r="614" spans="9:10" x14ac:dyDescent="0.25">
      <c r="I614" s="3"/>
      <c r="J614" s="3"/>
    </row>
    <row r="615" spans="9:10" x14ac:dyDescent="0.25">
      <c r="I615" s="3"/>
      <c r="J615" s="3"/>
    </row>
    <row r="616" spans="9:10" x14ac:dyDescent="0.25">
      <c r="I616" s="3"/>
      <c r="J616" s="3"/>
    </row>
    <row r="617" spans="9:10" x14ac:dyDescent="0.25">
      <c r="I617" s="3"/>
      <c r="J617" s="3"/>
    </row>
    <row r="618" spans="9:10" x14ac:dyDescent="0.25">
      <c r="I618" s="3"/>
      <c r="J618" s="3"/>
    </row>
    <row r="619" spans="9:10" x14ac:dyDescent="0.25">
      <c r="I619" s="3"/>
      <c r="J619" s="3"/>
    </row>
    <row r="620" spans="9:10" x14ac:dyDescent="0.25">
      <c r="I620" s="3"/>
      <c r="J620" s="3"/>
    </row>
    <row r="621" spans="9:10" x14ac:dyDescent="0.25">
      <c r="I621" s="3"/>
      <c r="J621" s="3"/>
    </row>
    <row r="622" spans="9:10" x14ac:dyDescent="0.25">
      <c r="I622" s="3"/>
      <c r="J622" s="3"/>
    </row>
    <row r="623" spans="9:10" x14ac:dyDescent="0.25">
      <c r="I623" s="3"/>
      <c r="J623" s="3"/>
    </row>
    <row r="624" spans="9:10" x14ac:dyDescent="0.25">
      <c r="I624" s="3"/>
      <c r="J624" s="3"/>
    </row>
    <row r="625" spans="9:10" x14ac:dyDescent="0.25">
      <c r="I625" s="3"/>
      <c r="J625" s="3"/>
    </row>
    <row r="626" spans="9:10" x14ac:dyDescent="0.25">
      <c r="I626" s="3"/>
      <c r="J626" s="3"/>
    </row>
    <row r="627" spans="9:10" x14ac:dyDescent="0.25">
      <c r="I627" s="3"/>
      <c r="J627" s="3"/>
    </row>
    <row r="628" spans="9:10" x14ac:dyDescent="0.25">
      <c r="I628" s="3"/>
      <c r="J628" s="3"/>
    </row>
    <row r="629" spans="9:10" x14ac:dyDescent="0.25">
      <c r="I629" s="3"/>
      <c r="J629" s="3"/>
    </row>
    <row r="630" spans="9:10" x14ac:dyDescent="0.25">
      <c r="I630" s="3"/>
      <c r="J630" s="3"/>
    </row>
    <row r="631" spans="9:10" x14ac:dyDescent="0.25">
      <c r="I631" s="3"/>
      <c r="J631" s="3"/>
    </row>
    <row r="632" spans="9:10" x14ac:dyDescent="0.25">
      <c r="I632" s="3"/>
      <c r="J632" s="3"/>
    </row>
    <row r="633" spans="9:10" x14ac:dyDescent="0.25">
      <c r="I633" s="3"/>
      <c r="J633" s="3"/>
    </row>
    <row r="634" spans="9:10" x14ac:dyDescent="0.25">
      <c r="I634" s="3"/>
      <c r="J634" s="3"/>
    </row>
    <row r="635" spans="9:10" x14ac:dyDescent="0.25">
      <c r="I635" s="3"/>
      <c r="J635" s="3"/>
    </row>
    <row r="636" spans="9:10" x14ac:dyDescent="0.25">
      <c r="I636" s="3"/>
      <c r="J636" s="3"/>
    </row>
    <row r="637" spans="9:10" x14ac:dyDescent="0.25">
      <c r="I637" s="3"/>
      <c r="J637" s="3"/>
    </row>
    <row r="638" spans="9:10" x14ac:dyDescent="0.25">
      <c r="I638" s="3"/>
      <c r="J638" s="3"/>
    </row>
    <row r="639" spans="9:10" x14ac:dyDescent="0.25">
      <c r="I639" s="3"/>
      <c r="J639" s="3"/>
    </row>
    <row r="640" spans="9:10" x14ac:dyDescent="0.25">
      <c r="I640" s="3"/>
      <c r="J640" s="3"/>
    </row>
    <row r="641" spans="9:10" x14ac:dyDescent="0.25">
      <c r="I641" s="3"/>
      <c r="J641" s="3"/>
    </row>
    <row r="642" spans="9:10" x14ac:dyDescent="0.25">
      <c r="I642" s="3"/>
      <c r="J642" s="3"/>
    </row>
    <row r="643" spans="9:10" x14ac:dyDescent="0.25">
      <c r="I643" s="3"/>
      <c r="J643" s="3"/>
    </row>
    <row r="644" spans="9:10" x14ac:dyDescent="0.25">
      <c r="I644" s="3"/>
      <c r="J644" s="3"/>
    </row>
    <row r="645" spans="9:10" x14ac:dyDescent="0.25">
      <c r="I645" s="3"/>
      <c r="J645" s="3"/>
    </row>
    <row r="646" spans="9:10" x14ac:dyDescent="0.25">
      <c r="I646" s="3"/>
      <c r="J646" s="3"/>
    </row>
    <row r="647" spans="9:10" x14ac:dyDescent="0.25">
      <c r="I647" s="3"/>
      <c r="J647" s="3"/>
    </row>
    <row r="648" spans="9:10" x14ac:dyDescent="0.25">
      <c r="I648" s="3"/>
      <c r="J648" s="3"/>
    </row>
    <row r="649" spans="9:10" x14ac:dyDescent="0.25">
      <c r="I649" s="3"/>
      <c r="J649" s="3"/>
    </row>
    <row r="650" spans="9:10" x14ac:dyDescent="0.25">
      <c r="I650" s="3"/>
      <c r="J650" s="3"/>
    </row>
    <row r="651" spans="9:10" x14ac:dyDescent="0.25">
      <c r="I651" s="3"/>
      <c r="J651" s="3"/>
    </row>
    <row r="652" spans="9:10" x14ac:dyDescent="0.25">
      <c r="I652" s="3"/>
      <c r="J652" s="3"/>
    </row>
    <row r="653" spans="9:10" x14ac:dyDescent="0.25">
      <c r="I653" s="3"/>
      <c r="J653" s="3"/>
    </row>
    <row r="654" spans="9:10" x14ac:dyDescent="0.25">
      <c r="I654" s="3"/>
      <c r="J654" s="3"/>
    </row>
    <row r="655" spans="9:10" x14ac:dyDescent="0.25">
      <c r="I655" s="3"/>
      <c r="J655" s="3"/>
    </row>
    <row r="656" spans="9:10" x14ac:dyDescent="0.25">
      <c r="I656" s="3"/>
      <c r="J656" s="3"/>
    </row>
    <row r="657" spans="9:10" x14ac:dyDescent="0.25">
      <c r="I657" s="3"/>
      <c r="J657" s="3"/>
    </row>
    <row r="658" spans="9:10" x14ac:dyDescent="0.25">
      <c r="I658" s="3"/>
      <c r="J658" s="3"/>
    </row>
    <row r="659" spans="9:10" x14ac:dyDescent="0.25">
      <c r="I659" s="3"/>
      <c r="J659" s="3"/>
    </row>
    <row r="660" spans="9:10" x14ac:dyDescent="0.25">
      <c r="I660" s="3"/>
      <c r="J660" s="3"/>
    </row>
    <row r="661" spans="9:10" x14ac:dyDescent="0.25">
      <c r="I661" s="3"/>
      <c r="J661" s="3"/>
    </row>
    <row r="662" spans="9:10" x14ac:dyDescent="0.25">
      <c r="I662" s="3"/>
      <c r="J662" s="3"/>
    </row>
    <row r="663" spans="9:10" x14ac:dyDescent="0.25">
      <c r="I663" s="3"/>
      <c r="J663" s="3"/>
    </row>
    <row r="664" spans="9:10" x14ac:dyDescent="0.25">
      <c r="I664" s="3"/>
      <c r="J664" s="3"/>
    </row>
    <row r="665" spans="9:10" x14ac:dyDescent="0.25">
      <c r="I665" s="3"/>
      <c r="J665" s="3"/>
    </row>
    <row r="666" spans="9:10" x14ac:dyDescent="0.25">
      <c r="I666" s="3"/>
      <c r="J666" s="3"/>
    </row>
    <row r="667" spans="9:10" x14ac:dyDescent="0.25">
      <c r="I667" s="3"/>
      <c r="J667" s="3"/>
    </row>
    <row r="668" spans="9:10" x14ac:dyDescent="0.25">
      <c r="I668" s="3"/>
      <c r="J668" s="3"/>
    </row>
    <row r="669" spans="9:10" x14ac:dyDescent="0.25">
      <c r="I669" s="3"/>
      <c r="J669" s="3"/>
    </row>
    <row r="670" spans="9:10" x14ac:dyDescent="0.25">
      <c r="I670" s="3"/>
      <c r="J670" s="3"/>
    </row>
    <row r="671" spans="9:10" x14ac:dyDescent="0.25">
      <c r="I671" s="3"/>
      <c r="J671" s="3"/>
    </row>
    <row r="672" spans="9:10" x14ac:dyDescent="0.25">
      <c r="I672" s="3"/>
      <c r="J672" s="3"/>
    </row>
    <row r="673" spans="9:10" x14ac:dyDescent="0.25">
      <c r="I673" s="3"/>
      <c r="J673" s="3"/>
    </row>
    <row r="674" spans="9:10" x14ac:dyDescent="0.25">
      <c r="I674" s="3"/>
      <c r="J674" s="3"/>
    </row>
    <row r="675" spans="9:10" x14ac:dyDescent="0.25">
      <c r="I675" s="3"/>
      <c r="J675" s="3"/>
    </row>
    <row r="676" spans="9:10" x14ac:dyDescent="0.25">
      <c r="I676" s="3"/>
      <c r="J676" s="3"/>
    </row>
    <row r="677" spans="9:10" x14ac:dyDescent="0.25">
      <c r="I677" s="3"/>
      <c r="J677" s="3"/>
    </row>
    <row r="678" spans="9:10" x14ac:dyDescent="0.25">
      <c r="I678" s="3"/>
      <c r="J678" s="3"/>
    </row>
    <row r="679" spans="9:10" x14ac:dyDescent="0.25">
      <c r="I679" s="3"/>
      <c r="J679" s="3"/>
    </row>
    <row r="680" spans="9:10" x14ac:dyDescent="0.25">
      <c r="I680" s="3"/>
      <c r="J680" s="3"/>
    </row>
    <row r="681" spans="9:10" x14ac:dyDescent="0.25">
      <c r="I681" s="3"/>
      <c r="J681" s="3"/>
    </row>
    <row r="682" spans="9:10" x14ac:dyDescent="0.25">
      <c r="I682" s="3"/>
      <c r="J682" s="3"/>
    </row>
  </sheetData>
  <sheetProtection algorithmName="SHA-512" hashValue="946AOfK8e7oaC/Wn/GzN3gm7bVsxfLfN42XtpGudJlwx5e47BhYkpBX9jA6l/BnmF0/qsPgqA30ON/mMV1XtTA==" saltValue="tZd+kPWOkBj8WVZRqwvfPQ==" spinCount="100000" sheet="1" formatCells="0" formatColumns="0" formatRows="0" insertColumns="0" insertRows="0" insertHyperlinks="0" sort="0" autoFilter="0"/>
  <autoFilter ref="A1:H462" xr:uid="{00000000-0009-0000-0000-000000000000}"/>
  <mergeCells count="117">
    <mergeCell ref="F97:F103"/>
    <mergeCell ref="B86:B96"/>
    <mergeCell ref="G86:H86"/>
    <mergeCell ref="G93:H93"/>
    <mergeCell ref="G95:G96"/>
    <mergeCell ref="H95:H96"/>
    <mergeCell ref="C96:F96"/>
    <mergeCell ref="C86:C95"/>
    <mergeCell ref="D86:D95"/>
    <mergeCell ref="E86:E95"/>
    <mergeCell ref="B97:B104"/>
    <mergeCell ref="G97:H97"/>
    <mergeCell ref="G99:H99"/>
    <mergeCell ref="G101:H101"/>
    <mergeCell ref="G103:G104"/>
    <mergeCell ref="H103:H104"/>
    <mergeCell ref="C104:F104"/>
    <mergeCell ref="C97:C103"/>
    <mergeCell ref="D97:D103"/>
    <mergeCell ref="E97:E103"/>
    <mergeCell ref="F86:F95"/>
    <mergeCell ref="B65:B85"/>
    <mergeCell ref="G65:H65"/>
    <mergeCell ref="G75:H75"/>
    <mergeCell ref="G84:G85"/>
    <mergeCell ref="H84:H85"/>
    <mergeCell ref="C85:F85"/>
    <mergeCell ref="C65:C84"/>
    <mergeCell ref="D65:D84"/>
    <mergeCell ref="E65:E84"/>
    <mergeCell ref="F65:F84"/>
    <mergeCell ref="B56:B64"/>
    <mergeCell ref="G56:H56"/>
    <mergeCell ref="G61:H61"/>
    <mergeCell ref="G63:G64"/>
    <mergeCell ref="H63:H64"/>
    <mergeCell ref="C64:F64"/>
    <mergeCell ref="C56:C63"/>
    <mergeCell ref="D56:D63"/>
    <mergeCell ref="E56:E63"/>
    <mergeCell ref="G33:H33"/>
    <mergeCell ref="G42:G43"/>
    <mergeCell ref="H42:H43"/>
    <mergeCell ref="C43:F43"/>
    <mergeCell ref="C23:C42"/>
    <mergeCell ref="D23:D42"/>
    <mergeCell ref="F56:F63"/>
    <mergeCell ref="B44:B55"/>
    <mergeCell ref="G44:H44"/>
    <mergeCell ref="G46:H46"/>
    <mergeCell ref="G48:H48"/>
    <mergeCell ref="G54:G55"/>
    <mergeCell ref="H54:H55"/>
    <mergeCell ref="C55:F55"/>
    <mergeCell ref="C44:C54"/>
    <mergeCell ref="D44:D54"/>
    <mergeCell ref="B2:B13"/>
    <mergeCell ref="B14:B17"/>
    <mergeCell ref="B18:B22"/>
    <mergeCell ref="E23:E42"/>
    <mergeCell ref="F23:F42"/>
    <mergeCell ref="A2:A13"/>
    <mergeCell ref="A14:A17"/>
    <mergeCell ref="A18:A22"/>
    <mergeCell ref="A23:A43"/>
    <mergeCell ref="B23:B43"/>
    <mergeCell ref="G14:H14"/>
    <mergeCell ref="G16:G17"/>
    <mergeCell ref="H16:H17"/>
    <mergeCell ref="C17:F17"/>
    <mergeCell ref="C14:C16"/>
    <mergeCell ref="D14:D16"/>
    <mergeCell ref="E14:E16"/>
    <mergeCell ref="F14:F16"/>
    <mergeCell ref="G2:H2"/>
    <mergeCell ref="G12:G13"/>
    <mergeCell ref="H12:H13"/>
    <mergeCell ref="C13:F13"/>
    <mergeCell ref="C2:C12"/>
    <mergeCell ref="D2:D12"/>
    <mergeCell ref="E2:E12"/>
    <mergeCell ref="F2:F12"/>
    <mergeCell ref="A125:B125"/>
    <mergeCell ref="C125:F125"/>
    <mergeCell ref="A126:B126"/>
    <mergeCell ref="C126:F126"/>
    <mergeCell ref="A123:E123"/>
    <mergeCell ref="F123:H123"/>
    <mergeCell ref="A124:B124"/>
    <mergeCell ref="C124:F124"/>
    <mergeCell ref="G18:H18"/>
    <mergeCell ref="G21:G22"/>
    <mergeCell ref="H21:H22"/>
    <mergeCell ref="C22:F22"/>
    <mergeCell ref="C18:C21"/>
    <mergeCell ref="D18:D21"/>
    <mergeCell ref="E18:E21"/>
    <mergeCell ref="F18:F21"/>
    <mergeCell ref="A44:A55"/>
    <mergeCell ref="A56:A64"/>
    <mergeCell ref="A65:A85"/>
    <mergeCell ref="A86:A96"/>
    <mergeCell ref="A97:A104"/>
    <mergeCell ref="E44:E54"/>
    <mergeCell ref="F44:F54"/>
    <mergeCell ref="G23:H23"/>
    <mergeCell ref="F105:F121"/>
    <mergeCell ref="A105:A122"/>
    <mergeCell ref="B105:B122"/>
    <mergeCell ref="G105:H105"/>
    <mergeCell ref="G115:H115"/>
    <mergeCell ref="G121:G122"/>
    <mergeCell ref="H121:H122"/>
    <mergeCell ref="C122:F122"/>
    <mergeCell ref="C105:C121"/>
    <mergeCell ref="D105:D121"/>
    <mergeCell ref="E105:E121"/>
  </mergeCells>
  <pageMargins left="0.70866141732283472" right="0.70866141732283472" top="0.74803149606299213" bottom="0.74803149606299213" header="0.31496062992125984" footer="0.31496062992125984"/>
  <pageSetup paperSize="9" scale="35" fitToHeight="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43BF3B-87CD-419D-AE38-2D53C79626B3}">
  <dimension ref="A1:H106"/>
  <sheetViews>
    <sheetView zoomScale="85" zoomScaleNormal="85" workbookViewId="0">
      <pane ySplit="1" topLeftCell="A29" activePane="bottomLeft" state="frozen"/>
      <selection pane="bottomLeft" activeCell="I39" sqref="I39"/>
    </sheetView>
  </sheetViews>
  <sheetFormatPr defaultColWidth="9.140625" defaultRowHeight="15.75" x14ac:dyDescent="0.25"/>
  <cols>
    <col min="1" max="1" width="14.85546875" style="3" customWidth="1"/>
    <col min="2" max="2" width="24.140625" style="4" customWidth="1"/>
    <col min="3" max="3" width="23" style="3" customWidth="1"/>
    <col min="4" max="4" width="28.7109375" style="3" customWidth="1"/>
    <col min="5" max="5" width="24.5703125" style="3" customWidth="1"/>
    <col min="6" max="6" width="28" style="3" customWidth="1"/>
    <col min="7" max="7" width="30.7109375" style="3" customWidth="1"/>
    <col min="8" max="8" width="20.85546875" style="3" customWidth="1"/>
    <col min="9" max="9" width="67.85546875" style="2" customWidth="1"/>
    <col min="10" max="16384" width="9.140625" style="2"/>
  </cols>
  <sheetData>
    <row r="1" spans="1:8" s="1" customFormat="1" ht="48" thickBot="1" x14ac:dyDescent="0.3">
      <c r="A1" s="8" t="s">
        <v>0</v>
      </c>
      <c r="B1" s="9" t="s">
        <v>1</v>
      </c>
      <c r="C1" s="19" t="s">
        <v>2</v>
      </c>
      <c r="D1" s="10" t="s">
        <v>3</v>
      </c>
      <c r="E1" s="10" t="s">
        <v>4</v>
      </c>
      <c r="F1" s="10" t="s">
        <v>5</v>
      </c>
      <c r="G1" s="11" t="s">
        <v>6</v>
      </c>
      <c r="H1" s="12" t="s">
        <v>7</v>
      </c>
    </row>
    <row r="2" spans="1:8" x14ac:dyDescent="0.25">
      <c r="A2" s="55">
        <v>1</v>
      </c>
      <c r="B2" s="58" t="s">
        <v>175</v>
      </c>
      <c r="C2" s="81" t="s">
        <v>212</v>
      </c>
      <c r="D2" s="81" t="s">
        <v>211</v>
      </c>
      <c r="E2" s="81" t="s">
        <v>210</v>
      </c>
      <c r="F2" s="81" t="s">
        <v>209</v>
      </c>
      <c r="G2" s="44" t="s">
        <v>103</v>
      </c>
      <c r="H2" s="45"/>
    </row>
    <row r="3" spans="1:8" x14ac:dyDescent="0.25">
      <c r="A3" s="56"/>
      <c r="B3" s="59"/>
      <c r="C3" s="82"/>
      <c r="D3" s="82"/>
      <c r="E3" s="82"/>
      <c r="F3" s="82"/>
      <c r="G3" s="13" t="s">
        <v>208</v>
      </c>
      <c r="H3" s="14">
        <v>18</v>
      </c>
    </row>
    <row r="4" spans="1:8" x14ac:dyDescent="0.25">
      <c r="A4" s="56"/>
      <c r="B4" s="59"/>
      <c r="C4" s="82"/>
      <c r="D4" s="82"/>
      <c r="E4" s="82"/>
      <c r="F4" s="82"/>
      <c r="G4" s="13" t="s">
        <v>153</v>
      </c>
      <c r="H4" s="14">
        <v>45</v>
      </c>
    </row>
    <row r="5" spans="1:8" x14ac:dyDescent="0.25">
      <c r="A5" s="56"/>
      <c r="B5" s="59"/>
      <c r="C5" s="82"/>
      <c r="D5" s="82"/>
      <c r="E5" s="82"/>
      <c r="F5" s="82"/>
      <c r="G5" s="13" t="s">
        <v>102</v>
      </c>
      <c r="H5" s="14">
        <v>6</v>
      </c>
    </row>
    <row r="6" spans="1:8" ht="118.5" customHeight="1" thickBot="1" x14ac:dyDescent="0.3">
      <c r="A6" s="56"/>
      <c r="B6" s="59"/>
      <c r="C6" s="83"/>
      <c r="D6" s="83"/>
      <c r="E6" s="83"/>
      <c r="F6" s="83"/>
      <c r="G6" s="46" t="s">
        <v>8</v>
      </c>
      <c r="H6" s="48">
        <f>SUM(H3:H5,)</f>
        <v>69</v>
      </c>
    </row>
    <row r="7" spans="1:8" ht="150" customHeight="1" thickBot="1" x14ac:dyDescent="0.3">
      <c r="A7" s="57"/>
      <c r="B7" s="60"/>
      <c r="C7" s="50" t="s">
        <v>207</v>
      </c>
      <c r="D7" s="50"/>
      <c r="E7" s="50"/>
      <c r="F7" s="51"/>
      <c r="G7" s="47"/>
      <c r="H7" s="49"/>
    </row>
    <row r="8" spans="1:8" x14ac:dyDescent="0.25">
      <c r="A8" s="55">
        <v>2</v>
      </c>
      <c r="B8" s="58" t="s">
        <v>175</v>
      </c>
      <c r="C8" s="81" t="s">
        <v>206</v>
      </c>
      <c r="D8" s="81" t="s">
        <v>205</v>
      </c>
      <c r="E8" s="81" t="s">
        <v>204</v>
      </c>
      <c r="F8" s="81" t="s">
        <v>203</v>
      </c>
      <c r="G8" s="44" t="s">
        <v>128</v>
      </c>
      <c r="H8" s="45"/>
    </row>
    <row r="9" spans="1:8" ht="31.5" x14ac:dyDescent="0.25">
      <c r="A9" s="56"/>
      <c r="B9" s="59"/>
      <c r="C9" s="82"/>
      <c r="D9" s="82"/>
      <c r="E9" s="82"/>
      <c r="F9" s="82"/>
      <c r="G9" s="13" t="s">
        <v>127</v>
      </c>
      <c r="H9" s="14">
        <v>18</v>
      </c>
    </row>
    <row r="10" spans="1:8" ht="31.5" x14ac:dyDescent="0.25">
      <c r="A10" s="56"/>
      <c r="B10" s="59"/>
      <c r="C10" s="82"/>
      <c r="D10" s="82"/>
      <c r="E10" s="82"/>
      <c r="F10" s="82"/>
      <c r="G10" s="13" t="s">
        <v>126</v>
      </c>
      <c r="H10" s="14">
        <v>14</v>
      </c>
    </row>
    <row r="11" spans="1:8" x14ac:dyDescent="0.25">
      <c r="A11" s="56"/>
      <c r="B11" s="59"/>
      <c r="C11" s="82"/>
      <c r="D11" s="82"/>
      <c r="E11" s="82"/>
      <c r="F11" s="82"/>
      <c r="G11" s="13" t="s">
        <v>125</v>
      </c>
      <c r="H11" s="14">
        <v>6</v>
      </c>
    </row>
    <row r="12" spans="1:8" x14ac:dyDescent="0.25">
      <c r="A12" s="56"/>
      <c r="B12" s="59"/>
      <c r="C12" s="82"/>
      <c r="D12" s="82"/>
      <c r="E12" s="82"/>
      <c r="F12" s="82"/>
      <c r="G12" s="13" t="s">
        <v>124</v>
      </c>
      <c r="H12" s="14">
        <v>7</v>
      </c>
    </row>
    <row r="13" spans="1:8" ht="31.5" x14ac:dyDescent="0.25">
      <c r="A13" s="56"/>
      <c r="B13" s="59"/>
      <c r="C13" s="82"/>
      <c r="D13" s="82"/>
      <c r="E13" s="82"/>
      <c r="F13" s="82"/>
      <c r="G13" s="13" t="s">
        <v>186</v>
      </c>
      <c r="H13" s="14">
        <v>7</v>
      </c>
    </row>
    <row r="14" spans="1:8" ht="31.5" x14ac:dyDescent="0.25">
      <c r="A14" s="56"/>
      <c r="B14" s="59"/>
      <c r="C14" s="82"/>
      <c r="D14" s="82"/>
      <c r="E14" s="82"/>
      <c r="F14" s="82"/>
      <c r="G14" s="13" t="s">
        <v>185</v>
      </c>
      <c r="H14" s="14">
        <v>10</v>
      </c>
    </row>
    <row r="15" spans="1:8" x14ac:dyDescent="0.25">
      <c r="A15" s="56"/>
      <c r="B15" s="59"/>
      <c r="C15" s="82"/>
      <c r="D15" s="82"/>
      <c r="E15" s="82"/>
      <c r="F15" s="82"/>
      <c r="G15" s="13" t="s">
        <v>122</v>
      </c>
      <c r="H15" s="14">
        <v>6</v>
      </c>
    </row>
    <row r="16" spans="1:8" x14ac:dyDescent="0.25">
      <c r="A16" s="56"/>
      <c r="B16" s="59"/>
      <c r="C16" s="82"/>
      <c r="D16" s="82"/>
      <c r="E16" s="82"/>
      <c r="F16" s="82"/>
      <c r="G16" s="13" t="s">
        <v>146</v>
      </c>
      <c r="H16" s="14">
        <v>16</v>
      </c>
    </row>
    <row r="17" spans="1:8" ht="16.5" thickBot="1" x14ac:dyDescent="0.3">
      <c r="A17" s="56"/>
      <c r="B17" s="59"/>
      <c r="C17" s="82"/>
      <c r="D17" s="82"/>
      <c r="E17" s="82"/>
      <c r="F17" s="82"/>
      <c r="G17" s="13" t="s">
        <v>184</v>
      </c>
      <c r="H17" s="14">
        <v>6</v>
      </c>
    </row>
    <row r="18" spans="1:8" x14ac:dyDescent="0.25">
      <c r="A18" s="56"/>
      <c r="B18" s="59"/>
      <c r="C18" s="82"/>
      <c r="D18" s="82"/>
      <c r="E18" s="82"/>
      <c r="F18" s="82"/>
      <c r="G18" s="44" t="s">
        <v>115</v>
      </c>
      <c r="H18" s="45"/>
    </row>
    <row r="19" spans="1:8" ht="31.5" x14ac:dyDescent="0.25">
      <c r="A19" s="56"/>
      <c r="B19" s="59"/>
      <c r="C19" s="82"/>
      <c r="D19" s="82"/>
      <c r="E19" s="82"/>
      <c r="F19" s="82"/>
      <c r="G19" s="13" t="s">
        <v>120</v>
      </c>
      <c r="H19" s="14">
        <v>36</v>
      </c>
    </row>
    <row r="20" spans="1:8" ht="31.5" x14ac:dyDescent="0.25">
      <c r="A20" s="56"/>
      <c r="B20" s="59"/>
      <c r="C20" s="82"/>
      <c r="D20" s="82"/>
      <c r="E20" s="82"/>
      <c r="F20" s="82"/>
      <c r="G20" s="13" t="s">
        <v>183</v>
      </c>
      <c r="H20" s="14">
        <v>27</v>
      </c>
    </row>
    <row r="21" spans="1:8" ht="31.5" x14ac:dyDescent="0.25">
      <c r="A21" s="56"/>
      <c r="B21" s="59"/>
      <c r="C21" s="82"/>
      <c r="D21" s="82"/>
      <c r="E21" s="82"/>
      <c r="F21" s="82"/>
      <c r="G21" s="13" t="s">
        <v>119</v>
      </c>
      <c r="H21" s="14">
        <v>18</v>
      </c>
    </row>
    <row r="22" spans="1:8" x14ac:dyDescent="0.25">
      <c r="A22" s="56"/>
      <c r="B22" s="59"/>
      <c r="C22" s="82"/>
      <c r="D22" s="82"/>
      <c r="E22" s="82"/>
      <c r="F22" s="82"/>
      <c r="G22" s="13" t="s">
        <v>118</v>
      </c>
      <c r="H22" s="14">
        <v>9</v>
      </c>
    </row>
    <row r="23" spans="1:8" ht="31.5" x14ac:dyDescent="0.25">
      <c r="A23" s="56"/>
      <c r="B23" s="59"/>
      <c r="C23" s="82"/>
      <c r="D23" s="82"/>
      <c r="E23" s="82"/>
      <c r="F23" s="82"/>
      <c r="G23" s="13" t="s">
        <v>117</v>
      </c>
      <c r="H23" s="14">
        <v>10</v>
      </c>
    </row>
    <row r="24" spans="1:8" x14ac:dyDescent="0.25">
      <c r="A24" s="56"/>
      <c r="B24" s="59"/>
      <c r="C24" s="82"/>
      <c r="D24" s="82"/>
      <c r="E24" s="82"/>
      <c r="F24" s="82"/>
      <c r="G24" s="13" t="s">
        <v>182</v>
      </c>
      <c r="H24" s="14">
        <v>11</v>
      </c>
    </row>
    <row r="25" spans="1:8" ht="32.25" thickBot="1" x14ac:dyDescent="0.3">
      <c r="A25" s="56"/>
      <c r="B25" s="59"/>
      <c r="C25" s="82"/>
      <c r="D25" s="82"/>
      <c r="E25" s="82"/>
      <c r="F25" s="82"/>
      <c r="G25" s="13" t="s">
        <v>116</v>
      </c>
      <c r="H25" s="14">
        <v>6</v>
      </c>
    </row>
    <row r="26" spans="1:8" x14ac:dyDescent="0.25">
      <c r="A26" s="56"/>
      <c r="B26" s="59"/>
      <c r="C26" s="82"/>
      <c r="D26" s="82"/>
      <c r="E26" s="82"/>
      <c r="F26" s="82"/>
      <c r="G26" s="44" t="s">
        <v>135</v>
      </c>
      <c r="H26" s="45"/>
    </row>
    <row r="27" spans="1:8" ht="31.5" x14ac:dyDescent="0.25">
      <c r="A27" s="56"/>
      <c r="B27" s="59"/>
      <c r="C27" s="82"/>
      <c r="D27" s="82"/>
      <c r="E27" s="82"/>
      <c r="F27" s="82"/>
      <c r="G27" s="13" t="s">
        <v>152</v>
      </c>
      <c r="H27" s="14">
        <v>19</v>
      </c>
    </row>
    <row r="28" spans="1:8" ht="31.5" x14ac:dyDescent="0.25">
      <c r="A28" s="56"/>
      <c r="B28" s="59"/>
      <c r="C28" s="82"/>
      <c r="D28" s="82"/>
      <c r="E28" s="82"/>
      <c r="F28" s="82"/>
      <c r="G28" s="13" t="s">
        <v>192</v>
      </c>
      <c r="H28" s="14">
        <v>30</v>
      </c>
    </row>
    <row r="29" spans="1:8" ht="31.5" x14ac:dyDescent="0.25">
      <c r="A29" s="56"/>
      <c r="B29" s="59"/>
      <c r="C29" s="82"/>
      <c r="D29" s="82"/>
      <c r="E29" s="82"/>
      <c r="F29" s="82"/>
      <c r="G29" s="13" t="s">
        <v>136</v>
      </c>
      <c r="H29" s="14">
        <v>18</v>
      </c>
    </row>
    <row r="30" spans="1:8" ht="31.5" x14ac:dyDescent="0.25">
      <c r="A30" s="56"/>
      <c r="B30" s="59"/>
      <c r="C30" s="82"/>
      <c r="D30" s="82"/>
      <c r="E30" s="82"/>
      <c r="F30" s="82"/>
      <c r="G30" s="13" t="s">
        <v>134</v>
      </c>
      <c r="H30" s="14">
        <v>18</v>
      </c>
    </row>
    <row r="31" spans="1:8" ht="16.5" thickBot="1" x14ac:dyDescent="0.3">
      <c r="A31" s="56"/>
      <c r="B31" s="59"/>
      <c r="C31" s="83"/>
      <c r="D31" s="83"/>
      <c r="E31" s="83"/>
      <c r="F31" s="83"/>
      <c r="G31" s="46" t="s">
        <v>8</v>
      </c>
      <c r="H31" s="48">
        <f>SUM(H9:H17,H19:H25,H27:H30,)</f>
        <v>292</v>
      </c>
    </row>
    <row r="32" spans="1:8" ht="150" customHeight="1" thickBot="1" x14ac:dyDescent="0.3">
      <c r="A32" s="57"/>
      <c r="B32" s="60"/>
      <c r="C32" s="50" t="s">
        <v>202</v>
      </c>
      <c r="D32" s="50"/>
      <c r="E32" s="50"/>
      <c r="F32" s="51"/>
      <c r="G32" s="47"/>
      <c r="H32" s="49"/>
    </row>
    <row r="33" spans="1:8" x14ac:dyDescent="0.25">
      <c r="A33" s="55">
        <v>3</v>
      </c>
      <c r="B33" s="58" t="s">
        <v>175</v>
      </c>
      <c r="C33" s="81" t="s">
        <v>201</v>
      </c>
      <c r="D33" s="81" t="s">
        <v>200</v>
      </c>
      <c r="E33" s="81" t="s">
        <v>199</v>
      </c>
      <c r="F33" s="81" t="s">
        <v>198</v>
      </c>
      <c r="G33" s="44" t="s">
        <v>103</v>
      </c>
      <c r="H33" s="45"/>
    </row>
    <row r="34" spans="1:8" ht="16.5" thickBot="1" x14ac:dyDescent="0.3">
      <c r="A34" s="56"/>
      <c r="B34" s="59"/>
      <c r="C34" s="82"/>
      <c r="D34" s="82"/>
      <c r="E34" s="82"/>
      <c r="F34" s="82"/>
      <c r="G34" s="13" t="s">
        <v>153</v>
      </c>
      <c r="H34" s="14">
        <v>50</v>
      </c>
    </row>
    <row r="35" spans="1:8" x14ac:dyDescent="0.25">
      <c r="A35" s="56"/>
      <c r="B35" s="59"/>
      <c r="C35" s="82"/>
      <c r="D35" s="82"/>
      <c r="E35" s="82"/>
      <c r="F35" s="82"/>
      <c r="G35" s="44" t="s">
        <v>105</v>
      </c>
      <c r="H35" s="45"/>
    </row>
    <row r="36" spans="1:8" x14ac:dyDescent="0.25">
      <c r="A36" s="56"/>
      <c r="B36" s="59"/>
      <c r="C36" s="82"/>
      <c r="D36" s="82"/>
      <c r="E36" s="82"/>
      <c r="F36" s="82"/>
      <c r="G36" s="13" t="s">
        <v>107</v>
      </c>
      <c r="H36" s="14">
        <v>27</v>
      </c>
    </row>
    <row r="37" spans="1:8" ht="31.5" x14ac:dyDescent="0.25">
      <c r="A37" s="56"/>
      <c r="B37" s="59"/>
      <c r="C37" s="82"/>
      <c r="D37" s="82"/>
      <c r="E37" s="82"/>
      <c r="F37" s="82"/>
      <c r="G37" s="13" t="s">
        <v>106</v>
      </c>
      <c r="H37" s="14">
        <v>2</v>
      </c>
    </row>
    <row r="38" spans="1:8" ht="31.5" x14ac:dyDescent="0.25">
      <c r="A38" s="56"/>
      <c r="B38" s="59"/>
      <c r="C38" s="82"/>
      <c r="D38" s="82"/>
      <c r="E38" s="82"/>
      <c r="F38" s="82"/>
      <c r="G38" s="13" t="s">
        <v>104</v>
      </c>
      <c r="H38" s="14">
        <v>2</v>
      </c>
    </row>
    <row r="39" spans="1:8" ht="16.5" thickBot="1" x14ac:dyDescent="0.3">
      <c r="A39" s="56"/>
      <c r="B39" s="59"/>
      <c r="C39" s="83"/>
      <c r="D39" s="83"/>
      <c r="E39" s="83"/>
      <c r="F39" s="83"/>
      <c r="G39" s="46" t="s">
        <v>8</v>
      </c>
      <c r="H39" s="48">
        <f>SUM(H34:H34,H36:H38,)</f>
        <v>81</v>
      </c>
    </row>
    <row r="40" spans="1:8" ht="150" customHeight="1" thickBot="1" x14ac:dyDescent="0.3">
      <c r="A40" s="57"/>
      <c r="B40" s="60"/>
      <c r="C40" s="50" t="s">
        <v>197</v>
      </c>
      <c r="D40" s="50"/>
      <c r="E40" s="50"/>
      <c r="F40" s="51"/>
      <c r="G40" s="47"/>
      <c r="H40" s="49"/>
    </row>
    <row r="41" spans="1:8" x14ac:dyDescent="0.25">
      <c r="A41" s="55">
        <v>4</v>
      </c>
      <c r="B41" s="58" t="s">
        <v>175</v>
      </c>
      <c r="C41" s="81" t="s">
        <v>196</v>
      </c>
      <c r="D41" s="81" t="s">
        <v>195</v>
      </c>
      <c r="E41" s="81" t="s">
        <v>194</v>
      </c>
      <c r="F41" s="81" t="s">
        <v>193</v>
      </c>
      <c r="G41" s="44" t="s">
        <v>128</v>
      </c>
      <c r="H41" s="45"/>
    </row>
    <row r="42" spans="1:8" ht="31.5" x14ac:dyDescent="0.25">
      <c r="A42" s="56"/>
      <c r="B42" s="59"/>
      <c r="C42" s="82"/>
      <c r="D42" s="82"/>
      <c r="E42" s="82"/>
      <c r="F42" s="82"/>
      <c r="G42" s="13" t="s">
        <v>127</v>
      </c>
      <c r="H42" s="14">
        <v>2</v>
      </c>
    </row>
    <row r="43" spans="1:8" ht="31.5" x14ac:dyDescent="0.25">
      <c r="A43" s="56"/>
      <c r="B43" s="59"/>
      <c r="C43" s="82"/>
      <c r="D43" s="82"/>
      <c r="E43" s="82"/>
      <c r="F43" s="82"/>
      <c r="G43" s="13" t="s">
        <v>126</v>
      </c>
      <c r="H43" s="14">
        <v>2</v>
      </c>
    </row>
    <row r="44" spans="1:8" x14ac:dyDescent="0.25">
      <c r="A44" s="56"/>
      <c r="B44" s="59"/>
      <c r="C44" s="82"/>
      <c r="D44" s="82"/>
      <c r="E44" s="82"/>
      <c r="F44" s="82"/>
      <c r="G44" s="13" t="s">
        <v>125</v>
      </c>
      <c r="H44" s="14">
        <v>2</v>
      </c>
    </row>
    <row r="45" spans="1:8" x14ac:dyDescent="0.25">
      <c r="A45" s="56"/>
      <c r="B45" s="59"/>
      <c r="C45" s="82"/>
      <c r="D45" s="82"/>
      <c r="E45" s="82"/>
      <c r="F45" s="82"/>
      <c r="G45" s="13" t="s">
        <v>124</v>
      </c>
      <c r="H45" s="14">
        <v>2</v>
      </c>
    </row>
    <row r="46" spans="1:8" ht="31.5" x14ac:dyDescent="0.25">
      <c r="A46" s="56"/>
      <c r="B46" s="59"/>
      <c r="C46" s="82"/>
      <c r="D46" s="82"/>
      <c r="E46" s="82"/>
      <c r="F46" s="82"/>
      <c r="G46" s="13" t="s">
        <v>186</v>
      </c>
      <c r="H46" s="14">
        <v>2</v>
      </c>
    </row>
    <row r="47" spans="1:8" ht="31.5" x14ac:dyDescent="0.25">
      <c r="A47" s="56"/>
      <c r="B47" s="59"/>
      <c r="C47" s="82"/>
      <c r="D47" s="82"/>
      <c r="E47" s="82"/>
      <c r="F47" s="82"/>
      <c r="G47" s="13" t="s">
        <v>185</v>
      </c>
      <c r="H47" s="14">
        <v>2</v>
      </c>
    </row>
    <row r="48" spans="1:8" x14ac:dyDescent="0.25">
      <c r="A48" s="56"/>
      <c r="B48" s="59"/>
      <c r="C48" s="82"/>
      <c r="D48" s="82"/>
      <c r="E48" s="82"/>
      <c r="F48" s="82"/>
      <c r="G48" s="13" t="s">
        <v>122</v>
      </c>
      <c r="H48" s="14">
        <v>2</v>
      </c>
    </row>
    <row r="49" spans="1:8" x14ac:dyDescent="0.25">
      <c r="A49" s="56"/>
      <c r="B49" s="59"/>
      <c r="C49" s="82"/>
      <c r="D49" s="82"/>
      <c r="E49" s="82"/>
      <c r="F49" s="82"/>
      <c r="G49" s="13" t="s">
        <v>146</v>
      </c>
      <c r="H49" s="14">
        <v>2</v>
      </c>
    </row>
    <row r="50" spans="1:8" ht="16.5" thickBot="1" x14ac:dyDescent="0.3">
      <c r="A50" s="56"/>
      <c r="B50" s="59"/>
      <c r="C50" s="82"/>
      <c r="D50" s="82"/>
      <c r="E50" s="82"/>
      <c r="F50" s="82"/>
      <c r="G50" s="13" t="s">
        <v>184</v>
      </c>
      <c r="H50" s="14">
        <v>2</v>
      </c>
    </row>
    <row r="51" spans="1:8" x14ac:dyDescent="0.25">
      <c r="A51" s="56"/>
      <c r="B51" s="59"/>
      <c r="C51" s="82"/>
      <c r="D51" s="82"/>
      <c r="E51" s="82"/>
      <c r="F51" s="82"/>
      <c r="G51" s="44" t="s">
        <v>135</v>
      </c>
      <c r="H51" s="45"/>
    </row>
    <row r="52" spans="1:8" ht="31.5" x14ac:dyDescent="0.25">
      <c r="A52" s="56"/>
      <c r="B52" s="59"/>
      <c r="C52" s="82"/>
      <c r="D52" s="82"/>
      <c r="E52" s="82"/>
      <c r="F52" s="82"/>
      <c r="G52" s="13" t="s">
        <v>152</v>
      </c>
      <c r="H52" s="14">
        <v>2</v>
      </c>
    </row>
    <row r="53" spans="1:8" ht="31.5" x14ac:dyDescent="0.25">
      <c r="A53" s="56"/>
      <c r="B53" s="59"/>
      <c r="C53" s="82"/>
      <c r="D53" s="82"/>
      <c r="E53" s="82"/>
      <c r="F53" s="82"/>
      <c r="G53" s="13" t="s">
        <v>192</v>
      </c>
      <c r="H53" s="14">
        <v>2</v>
      </c>
    </row>
    <row r="54" spans="1:8" ht="31.5" x14ac:dyDescent="0.25">
      <c r="A54" s="56"/>
      <c r="B54" s="59"/>
      <c r="C54" s="82"/>
      <c r="D54" s="82"/>
      <c r="E54" s="82"/>
      <c r="F54" s="82"/>
      <c r="G54" s="13" t="s">
        <v>136</v>
      </c>
      <c r="H54" s="14">
        <v>2</v>
      </c>
    </row>
    <row r="55" spans="1:8" ht="31.5" x14ac:dyDescent="0.25">
      <c r="A55" s="56"/>
      <c r="B55" s="59"/>
      <c r="C55" s="82"/>
      <c r="D55" s="82"/>
      <c r="E55" s="82"/>
      <c r="F55" s="82"/>
      <c r="G55" s="13" t="s">
        <v>134</v>
      </c>
      <c r="H55" s="14">
        <v>2</v>
      </c>
    </row>
    <row r="56" spans="1:8" ht="16.5" thickBot="1" x14ac:dyDescent="0.3">
      <c r="A56" s="56"/>
      <c r="B56" s="59"/>
      <c r="C56" s="83"/>
      <c r="D56" s="83"/>
      <c r="E56" s="83"/>
      <c r="F56" s="83"/>
      <c r="G56" s="46" t="s">
        <v>8</v>
      </c>
      <c r="H56" s="48">
        <f>SUM(H42:H50,H52:H55,)</f>
        <v>26</v>
      </c>
    </row>
    <row r="57" spans="1:8" ht="150" customHeight="1" thickBot="1" x14ac:dyDescent="0.3">
      <c r="A57" s="57"/>
      <c r="B57" s="60"/>
      <c r="C57" s="97" t="s">
        <v>191</v>
      </c>
      <c r="D57" s="97"/>
      <c r="E57" s="97"/>
      <c r="F57" s="98"/>
      <c r="G57" s="47"/>
      <c r="H57" s="49"/>
    </row>
    <row r="58" spans="1:8" x14ac:dyDescent="0.25">
      <c r="A58" s="55">
        <v>5</v>
      </c>
      <c r="B58" s="58" t="s">
        <v>165</v>
      </c>
      <c r="C58" s="81" t="s">
        <v>190</v>
      </c>
      <c r="D58" s="81" t="s">
        <v>189</v>
      </c>
      <c r="E58" s="81" t="s">
        <v>188</v>
      </c>
      <c r="F58" s="81" t="s">
        <v>187</v>
      </c>
      <c r="G58" s="44" t="s">
        <v>128</v>
      </c>
      <c r="H58" s="45"/>
    </row>
    <row r="59" spans="1:8" ht="31.5" x14ac:dyDescent="0.25">
      <c r="A59" s="56"/>
      <c r="B59" s="59"/>
      <c r="C59" s="82"/>
      <c r="D59" s="82"/>
      <c r="E59" s="82"/>
      <c r="F59" s="82"/>
      <c r="G59" s="13" t="s">
        <v>127</v>
      </c>
      <c r="H59" s="14">
        <v>20</v>
      </c>
    </row>
    <row r="60" spans="1:8" ht="31.5" x14ac:dyDescent="0.25">
      <c r="A60" s="56"/>
      <c r="B60" s="59"/>
      <c r="C60" s="82"/>
      <c r="D60" s="82"/>
      <c r="E60" s="82"/>
      <c r="F60" s="82"/>
      <c r="G60" s="13" t="s">
        <v>126</v>
      </c>
      <c r="H60" s="14">
        <v>16</v>
      </c>
    </row>
    <row r="61" spans="1:8" x14ac:dyDescent="0.25">
      <c r="A61" s="56"/>
      <c r="B61" s="59"/>
      <c r="C61" s="82"/>
      <c r="D61" s="82"/>
      <c r="E61" s="82"/>
      <c r="F61" s="82"/>
      <c r="G61" s="13" t="s">
        <v>125</v>
      </c>
      <c r="H61" s="14">
        <v>8</v>
      </c>
    </row>
    <row r="62" spans="1:8" x14ac:dyDescent="0.25">
      <c r="A62" s="56"/>
      <c r="B62" s="59"/>
      <c r="C62" s="82"/>
      <c r="D62" s="82"/>
      <c r="E62" s="82"/>
      <c r="F62" s="82"/>
      <c r="G62" s="13" t="s">
        <v>124</v>
      </c>
      <c r="H62" s="14">
        <v>9</v>
      </c>
    </row>
    <row r="63" spans="1:8" ht="31.5" x14ac:dyDescent="0.25">
      <c r="A63" s="56"/>
      <c r="B63" s="59"/>
      <c r="C63" s="82"/>
      <c r="D63" s="82"/>
      <c r="E63" s="82"/>
      <c r="F63" s="82"/>
      <c r="G63" s="13" t="s">
        <v>186</v>
      </c>
      <c r="H63" s="14">
        <v>9</v>
      </c>
    </row>
    <row r="64" spans="1:8" ht="31.5" x14ac:dyDescent="0.25">
      <c r="A64" s="56"/>
      <c r="B64" s="59"/>
      <c r="C64" s="82"/>
      <c r="D64" s="82"/>
      <c r="E64" s="82"/>
      <c r="F64" s="82"/>
      <c r="G64" s="13" t="s">
        <v>185</v>
      </c>
      <c r="H64" s="14">
        <v>12</v>
      </c>
    </row>
    <row r="65" spans="1:8" x14ac:dyDescent="0.25">
      <c r="A65" s="56"/>
      <c r="B65" s="59"/>
      <c r="C65" s="82"/>
      <c r="D65" s="82"/>
      <c r="E65" s="82"/>
      <c r="F65" s="82"/>
      <c r="G65" s="13" t="s">
        <v>122</v>
      </c>
      <c r="H65" s="14">
        <v>8</v>
      </c>
    </row>
    <row r="66" spans="1:8" x14ac:dyDescent="0.25">
      <c r="A66" s="56"/>
      <c r="B66" s="59"/>
      <c r="C66" s="82"/>
      <c r="D66" s="82"/>
      <c r="E66" s="82"/>
      <c r="F66" s="82"/>
      <c r="G66" s="13" t="s">
        <v>146</v>
      </c>
      <c r="H66" s="14">
        <v>18</v>
      </c>
    </row>
    <row r="67" spans="1:8" ht="16.5" thickBot="1" x14ac:dyDescent="0.3">
      <c r="A67" s="56"/>
      <c r="B67" s="59"/>
      <c r="C67" s="82"/>
      <c r="D67" s="82"/>
      <c r="E67" s="82"/>
      <c r="F67" s="82"/>
      <c r="G67" s="13" t="s">
        <v>184</v>
      </c>
      <c r="H67" s="14">
        <v>8</v>
      </c>
    </row>
    <row r="68" spans="1:8" x14ac:dyDescent="0.25">
      <c r="A68" s="56"/>
      <c r="B68" s="59"/>
      <c r="C68" s="82"/>
      <c r="D68" s="82"/>
      <c r="E68" s="82"/>
      <c r="F68" s="82"/>
      <c r="G68" s="44" t="s">
        <v>115</v>
      </c>
      <c r="H68" s="45"/>
    </row>
    <row r="69" spans="1:8" ht="31.5" x14ac:dyDescent="0.25">
      <c r="A69" s="56"/>
      <c r="B69" s="59"/>
      <c r="C69" s="82"/>
      <c r="D69" s="82"/>
      <c r="E69" s="82"/>
      <c r="F69" s="82"/>
      <c r="G69" s="13" t="s">
        <v>120</v>
      </c>
      <c r="H69" s="14">
        <v>36</v>
      </c>
    </row>
    <row r="70" spans="1:8" ht="31.5" x14ac:dyDescent="0.25">
      <c r="A70" s="56"/>
      <c r="B70" s="59"/>
      <c r="C70" s="82"/>
      <c r="D70" s="82"/>
      <c r="E70" s="82"/>
      <c r="F70" s="82"/>
      <c r="G70" s="13" t="s">
        <v>183</v>
      </c>
      <c r="H70" s="14">
        <v>27</v>
      </c>
    </row>
    <row r="71" spans="1:8" ht="31.5" x14ac:dyDescent="0.25">
      <c r="A71" s="56"/>
      <c r="B71" s="59"/>
      <c r="C71" s="82"/>
      <c r="D71" s="82"/>
      <c r="E71" s="82"/>
      <c r="F71" s="82"/>
      <c r="G71" s="13" t="s">
        <v>119</v>
      </c>
      <c r="H71" s="14">
        <v>18</v>
      </c>
    </row>
    <row r="72" spans="1:8" x14ac:dyDescent="0.25">
      <c r="A72" s="56"/>
      <c r="B72" s="59"/>
      <c r="C72" s="82"/>
      <c r="D72" s="82"/>
      <c r="E72" s="82"/>
      <c r="F72" s="82"/>
      <c r="G72" s="13" t="s">
        <v>118</v>
      </c>
      <c r="H72" s="14">
        <v>9</v>
      </c>
    </row>
    <row r="73" spans="1:8" ht="31.5" x14ac:dyDescent="0.25">
      <c r="A73" s="56"/>
      <c r="B73" s="59"/>
      <c r="C73" s="82"/>
      <c r="D73" s="82"/>
      <c r="E73" s="82"/>
      <c r="F73" s="82"/>
      <c r="G73" s="13" t="s">
        <v>117</v>
      </c>
      <c r="H73" s="14">
        <v>9</v>
      </c>
    </row>
    <row r="74" spans="1:8" x14ac:dyDescent="0.25">
      <c r="A74" s="56"/>
      <c r="B74" s="59"/>
      <c r="C74" s="82"/>
      <c r="D74" s="82"/>
      <c r="E74" s="82"/>
      <c r="F74" s="82"/>
      <c r="G74" s="13" t="s">
        <v>182</v>
      </c>
      <c r="H74" s="14">
        <v>20</v>
      </c>
    </row>
    <row r="75" spans="1:8" ht="31.5" x14ac:dyDescent="0.25">
      <c r="A75" s="56"/>
      <c r="B75" s="59"/>
      <c r="C75" s="82"/>
      <c r="D75" s="82"/>
      <c r="E75" s="82"/>
      <c r="F75" s="82"/>
      <c r="G75" s="13" t="s">
        <v>116</v>
      </c>
      <c r="H75" s="14">
        <v>6</v>
      </c>
    </row>
    <row r="76" spans="1:8" ht="16.5" thickBot="1" x14ac:dyDescent="0.3">
      <c r="A76" s="56"/>
      <c r="B76" s="59"/>
      <c r="C76" s="83"/>
      <c r="D76" s="83"/>
      <c r="E76" s="83"/>
      <c r="F76" s="83"/>
      <c r="G76" s="46" t="s">
        <v>8</v>
      </c>
      <c r="H76" s="48">
        <f>SUM(H59:H67,H69:H75,)</f>
        <v>233</v>
      </c>
    </row>
    <row r="77" spans="1:8" ht="150" customHeight="1" thickBot="1" x14ac:dyDescent="0.3">
      <c r="A77" s="57"/>
      <c r="B77" s="60"/>
      <c r="C77" s="50" t="s">
        <v>181</v>
      </c>
      <c r="D77" s="50"/>
      <c r="E77" s="50"/>
      <c r="F77" s="51"/>
      <c r="G77" s="47"/>
      <c r="H77" s="49"/>
    </row>
    <row r="78" spans="1:8" x14ac:dyDescent="0.25">
      <c r="A78" s="55">
        <v>6</v>
      </c>
      <c r="B78" s="58" t="s">
        <v>165</v>
      </c>
      <c r="C78" s="81" t="s">
        <v>180</v>
      </c>
      <c r="D78" s="81" t="s">
        <v>179</v>
      </c>
      <c r="E78" s="81" t="s">
        <v>178</v>
      </c>
      <c r="F78" s="81" t="s">
        <v>177</v>
      </c>
      <c r="G78" s="44" t="s">
        <v>103</v>
      </c>
      <c r="H78" s="45"/>
    </row>
    <row r="79" spans="1:8" ht="31.5" x14ac:dyDescent="0.25">
      <c r="A79" s="56"/>
      <c r="B79" s="59"/>
      <c r="C79" s="82"/>
      <c r="D79" s="82"/>
      <c r="E79" s="82"/>
      <c r="F79" s="82"/>
      <c r="G79" s="13" t="s">
        <v>108</v>
      </c>
      <c r="H79" s="14">
        <v>31</v>
      </c>
    </row>
    <row r="80" spans="1:8" ht="122.25" customHeight="1" thickBot="1" x14ac:dyDescent="0.3">
      <c r="A80" s="56"/>
      <c r="B80" s="59"/>
      <c r="C80" s="83"/>
      <c r="D80" s="83"/>
      <c r="E80" s="83"/>
      <c r="F80" s="83"/>
      <c r="G80" s="46" t="s">
        <v>8</v>
      </c>
      <c r="H80" s="48">
        <f>SUM(H79:H79,)</f>
        <v>31</v>
      </c>
    </row>
    <row r="81" spans="1:8" ht="150" customHeight="1" thickBot="1" x14ac:dyDescent="0.3">
      <c r="A81" s="57"/>
      <c r="B81" s="60"/>
      <c r="C81" s="50" t="s">
        <v>176</v>
      </c>
      <c r="D81" s="50"/>
      <c r="E81" s="50"/>
      <c r="F81" s="51"/>
      <c r="G81" s="47"/>
      <c r="H81" s="49"/>
    </row>
    <row r="82" spans="1:8" x14ac:dyDescent="0.25">
      <c r="A82" s="55">
        <v>7</v>
      </c>
      <c r="B82" s="58" t="s">
        <v>175</v>
      </c>
      <c r="C82" s="81" t="s">
        <v>174</v>
      </c>
      <c r="D82" s="81" t="s">
        <v>173</v>
      </c>
      <c r="E82" s="81" t="s">
        <v>172</v>
      </c>
      <c r="F82" s="81" t="s">
        <v>171</v>
      </c>
      <c r="G82" s="44" t="s">
        <v>133</v>
      </c>
      <c r="H82" s="45"/>
    </row>
    <row r="83" spans="1:8" ht="31.5" x14ac:dyDescent="0.25">
      <c r="A83" s="56"/>
      <c r="B83" s="59"/>
      <c r="C83" s="82"/>
      <c r="D83" s="82"/>
      <c r="E83" s="82"/>
      <c r="F83" s="82"/>
      <c r="G83" s="13" t="s">
        <v>143</v>
      </c>
      <c r="H83" s="14">
        <v>36</v>
      </c>
    </row>
    <row r="84" spans="1:8" ht="31.5" x14ac:dyDescent="0.25">
      <c r="A84" s="56"/>
      <c r="B84" s="59"/>
      <c r="C84" s="82"/>
      <c r="D84" s="82"/>
      <c r="E84" s="82"/>
      <c r="F84" s="82"/>
      <c r="G84" s="13" t="s">
        <v>137</v>
      </c>
      <c r="H84" s="14">
        <v>54</v>
      </c>
    </row>
    <row r="85" spans="1:8" ht="47.25" x14ac:dyDescent="0.25">
      <c r="A85" s="56"/>
      <c r="B85" s="59"/>
      <c r="C85" s="82"/>
      <c r="D85" s="82"/>
      <c r="E85" s="82"/>
      <c r="F85" s="82"/>
      <c r="G85" s="13" t="s">
        <v>170</v>
      </c>
      <c r="H85" s="14">
        <v>32</v>
      </c>
    </row>
    <row r="86" spans="1:8" x14ac:dyDescent="0.25">
      <c r="A86" s="56"/>
      <c r="B86" s="59"/>
      <c r="C86" s="82"/>
      <c r="D86" s="82"/>
      <c r="E86" s="82"/>
      <c r="F86" s="82"/>
      <c r="G86" s="13" t="s">
        <v>142</v>
      </c>
      <c r="H86" s="14">
        <v>18</v>
      </c>
    </row>
    <row r="87" spans="1:8" ht="31.5" x14ac:dyDescent="0.25">
      <c r="A87" s="56"/>
      <c r="B87" s="59"/>
      <c r="C87" s="82"/>
      <c r="D87" s="82"/>
      <c r="E87" s="82"/>
      <c r="F87" s="82"/>
      <c r="G87" s="13" t="s">
        <v>132</v>
      </c>
      <c r="H87" s="14">
        <v>18</v>
      </c>
    </row>
    <row r="88" spans="1:8" ht="31.5" x14ac:dyDescent="0.25">
      <c r="A88" s="56"/>
      <c r="B88" s="59"/>
      <c r="C88" s="82"/>
      <c r="D88" s="82"/>
      <c r="E88" s="82"/>
      <c r="F88" s="82"/>
      <c r="G88" s="13" t="s">
        <v>131</v>
      </c>
      <c r="H88" s="14">
        <v>16</v>
      </c>
    </row>
    <row r="89" spans="1:8" x14ac:dyDescent="0.25">
      <c r="A89" s="56"/>
      <c r="B89" s="59"/>
      <c r="C89" s="82"/>
      <c r="D89" s="82"/>
      <c r="E89" s="82"/>
      <c r="F89" s="82"/>
      <c r="G89" s="13" t="s">
        <v>130</v>
      </c>
      <c r="H89" s="14">
        <v>16</v>
      </c>
    </row>
    <row r="90" spans="1:8" x14ac:dyDescent="0.25">
      <c r="A90" s="56"/>
      <c r="B90" s="59"/>
      <c r="C90" s="82"/>
      <c r="D90" s="82"/>
      <c r="E90" s="82"/>
      <c r="F90" s="82"/>
      <c r="G90" s="13" t="s">
        <v>129</v>
      </c>
      <c r="H90" s="14">
        <v>10</v>
      </c>
    </row>
    <row r="91" spans="1:8" ht="48" thickBot="1" x14ac:dyDescent="0.3">
      <c r="A91" s="56"/>
      <c r="B91" s="59"/>
      <c r="C91" s="82"/>
      <c r="D91" s="82"/>
      <c r="E91" s="82"/>
      <c r="F91" s="82"/>
      <c r="G91" s="13" t="s">
        <v>169</v>
      </c>
      <c r="H91" s="14">
        <v>17</v>
      </c>
    </row>
    <row r="92" spans="1:8" x14ac:dyDescent="0.25">
      <c r="A92" s="56"/>
      <c r="B92" s="59"/>
      <c r="C92" s="82"/>
      <c r="D92" s="82"/>
      <c r="E92" s="82"/>
      <c r="F92" s="82"/>
      <c r="G92" s="44" t="s">
        <v>113</v>
      </c>
      <c r="H92" s="45"/>
    </row>
    <row r="93" spans="1:8" ht="31.5" x14ac:dyDescent="0.25">
      <c r="A93" s="56"/>
      <c r="B93" s="59"/>
      <c r="C93" s="82"/>
      <c r="D93" s="82"/>
      <c r="E93" s="82"/>
      <c r="F93" s="82"/>
      <c r="G93" s="13" t="s">
        <v>168</v>
      </c>
      <c r="H93" s="14">
        <v>28</v>
      </c>
    </row>
    <row r="94" spans="1:8" x14ac:dyDescent="0.25">
      <c r="A94" s="56"/>
      <c r="B94" s="59"/>
      <c r="C94" s="82"/>
      <c r="D94" s="82"/>
      <c r="E94" s="82"/>
      <c r="F94" s="82"/>
      <c r="G94" s="13" t="s">
        <v>111</v>
      </c>
      <c r="H94" s="14">
        <v>36</v>
      </c>
    </row>
    <row r="95" spans="1:8" ht="31.5" x14ac:dyDescent="0.25">
      <c r="A95" s="56"/>
      <c r="B95" s="59"/>
      <c r="C95" s="82"/>
      <c r="D95" s="82"/>
      <c r="E95" s="82"/>
      <c r="F95" s="82"/>
      <c r="G95" s="13" t="s">
        <v>167</v>
      </c>
      <c r="H95" s="14">
        <v>20</v>
      </c>
    </row>
    <row r="96" spans="1:8" ht="31.5" x14ac:dyDescent="0.25">
      <c r="A96" s="56"/>
      <c r="B96" s="59"/>
      <c r="C96" s="82"/>
      <c r="D96" s="82"/>
      <c r="E96" s="82"/>
      <c r="F96" s="82"/>
      <c r="G96" s="13" t="s">
        <v>110</v>
      </c>
      <c r="H96" s="14">
        <v>20</v>
      </c>
    </row>
    <row r="97" spans="1:8" ht="31.5" x14ac:dyDescent="0.25">
      <c r="A97" s="56"/>
      <c r="B97" s="59"/>
      <c r="C97" s="82"/>
      <c r="D97" s="82"/>
      <c r="E97" s="82"/>
      <c r="F97" s="82"/>
      <c r="G97" s="13" t="s">
        <v>109</v>
      </c>
      <c r="H97" s="14">
        <v>20</v>
      </c>
    </row>
    <row r="98" spans="1:8" ht="16.5" thickBot="1" x14ac:dyDescent="0.3">
      <c r="A98" s="56"/>
      <c r="B98" s="59"/>
      <c r="C98" s="83"/>
      <c r="D98" s="83"/>
      <c r="E98" s="83"/>
      <c r="F98" s="83"/>
      <c r="G98" s="46" t="s">
        <v>8</v>
      </c>
      <c r="H98" s="48">
        <f>SUM(H83:H91,H93:H97,)</f>
        <v>341</v>
      </c>
    </row>
    <row r="99" spans="1:8" ht="150" customHeight="1" thickBot="1" x14ac:dyDescent="0.3">
      <c r="A99" s="57"/>
      <c r="B99" s="60"/>
      <c r="C99" s="50" t="s">
        <v>166</v>
      </c>
      <c r="D99" s="50"/>
      <c r="E99" s="50"/>
      <c r="F99" s="51"/>
      <c r="G99" s="47"/>
      <c r="H99" s="49"/>
    </row>
    <row r="100" spans="1:8" x14ac:dyDescent="0.25">
      <c r="A100" s="55">
        <v>8</v>
      </c>
      <c r="B100" s="58" t="s">
        <v>165</v>
      </c>
      <c r="C100" s="81" t="s">
        <v>164</v>
      </c>
      <c r="D100" s="81" t="s">
        <v>163</v>
      </c>
      <c r="E100" s="81" t="s">
        <v>162</v>
      </c>
      <c r="F100" s="81" t="s">
        <v>161</v>
      </c>
      <c r="G100" s="44" t="s">
        <v>103</v>
      </c>
      <c r="H100" s="45"/>
    </row>
    <row r="101" spans="1:8" x14ac:dyDescent="0.25">
      <c r="A101" s="56"/>
      <c r="B101" s="59"/>
      <c r="C101" s="82"/>
      <c r="D101" s="82"/>
      <c r="E101" s="82"/>
      <c r="F101" s="82"/>
      <c r="G101" s="13" t="s">
        <v>153</v>
      </c>
      <c r="H101" s="14">
        <v>70</v>
      </c>
    </row>
    <row r="102" spans="1:8" ht="96" customHeight="1" thickBot="1" x14ac:dyDescent="0.3">
      <c r="A102" s="56"/>
      <c r="B102" s="59"/>
      <c r="C102" s="83"/>
      <c r="D102" s="83"/>
      <c r="E102" s="83"/>
      <c r="F102" s="83"/>
      <c r="G102" s="46" t="s">
        <v>8</v>
      </c>
      <c r="H102" s="48">
        <f>SUM(H101:H101,)</f>
        <v>70</v>
      </c>
    </row>
    <row r="103" spans="1:8" ht="150" customHeight="1" thickBot="1" x14ac:dyDescent="0.3">
      <c r="A103" s="57"/>
      <c r="B103" s="60"/>
      <c r="C103" s="50" t="s">
        <v>160</v>
      </c>
      <c r="D103" s="50"/>
      <c r="E103" s="50"/>
      <c r="F103" s="51"/>
      <c r="G103" s="47"/>
      <c r="H103" s="49"/>
    </row>
    <row r="104" spans="1:8" ht="16.5" thickBot="1" x14ac:dyDescent="0.3">
      <c r="A104" s="38" t="s">
        <v>87</v>
      </c>
      <c r="B104" s="39"/>
      <c r="C104" s="39"/>
      <c r="D104" s="39"/>
      <c r="E104" s="40"/>
      <c r="F104" s="41">
        <f>H102+H98+H80+H76+H56+H39+H31+H6</f>
        <v>1143</v>
      </c>
      <c r="G104" s="42"/>
      <c r="H104" s="43"/>
    </row>
    <row r="105" spans="1:8" ht="300" customHeight="1" thickBot="1" x14ac:dyDescent="0.3">
      <c r="A105" s="33" t="s">
        <v>9</v>
      </c>
      <c r="B105" s="34"/>
      <c r="C105" s="94" t="s">
        <v>159</v>
      </c>
      <c r="D105" s="95"/>
      <c r="E105" s="95"/>
      <c r="F105" s="96"/>
      <c r="G105" s="15" t="s">
        <v>84</v>
      </c>
      <c r="H105" s="16" t="s">
        <v>158</v>
      </c>
    </row>
    <row r="106" spans="1:8" ht="300" customHeight="1" thickBot="1" x14ac:dyDescent="0.3">
      <c r="A106" s="33" t="s">
        <v>9</v>
      </c>
      <c r="B106" s="34"/>
      <c r="C106" s="94" t="s">
        <v>157</v>
      </c>
      <c r="D106" s="95"/>
      <c r="E106" s="95"/>
      <c r="F106" s="96"/>
      <c r="G106" s="15" t="s">
        <v>156</v>
      </c>
      <c r="H106" s="16" t="s">
        <v>155</v>
      </c>
    </row>
  </sheetData>
  <sheetProtection algorithmName="SHA-512" hashValue="RUDYf10Kk3i3AnomFRbmZdmFzH1qLgmigHJhJe7KXIQxhUg9FAtV2ptfH8bFTZIwGLCTHFooQU1OmHQtu3uUuQ==" saltValue="FBL8D6WLN6/9HgKBnD4NcA==" spinCount="100000" sheet="1" formatCells="0" formatColumns="0" formatRows="0" insertColumns="0" insertRows="0" insertHyperlinks="0" sort="0" autoFilter="0"/>
  <autoFilter ref="A1:H442" xr:uid="{00000000-0009-0000-0000-000000000000}"/>
  <mergeCells count="92">
    <mergeCell ref="G102:G103"/>
    <mergeCell ref="H102:H103"/>
    <mergeCell ref="E58:E76"/>
    <mergeCell ref="F58:F76"/>
    <mergeCell ref="G100:H100"/>
    <mergeCell ref="C103:F103"/>
    <mergeCell ref="C100:C102"/>
    <mergeCell ref="D100:D102"/>
    <mergeCell ref="E100:E102"/>
    <mergeCell ref="F100:F102"/>
    <mergeCell ref="F41:F56"/>
    <mergeCell ref="G41:H41"/>
    <mergeCell ref="G51:H51"/>
    <mergeCell ref="G80:G81"/>
    <mergeCell ref="H80:H81"/>
    <mergeCell ref="C81:F81"/>
    <mergeCell ref="C78:C80"/>
    <mergeCell ref="D78:D80"/>
    <mergeCell ref="E78:E80"/>
    <mergeCell ref="F78:F80"/>
    <mergeCell ref="G78:H78"/>
    <mergeCell ref="A2:A7"/>
    <mergeCell ref="A8:A32"/>
    <mergeCell ref="A33:A40"/>
    <mergeCell ref="A41:A57"/>
    <mergeCell ref="A58:A77"/>
    <mergeCell ref="G2:H2"/>
    <mergeCell ref="B100:B103"/>
    <mergeCell ref="B78:B81"/>
    <mergeCell ref="B58:B77"/>
    <mergeCell ref="B33:B40"/>
    <mergeCell ref="B41:B57"/>
    <mergeCell ref="B82:B99"/>
    <mergeCell ref="B2:B7"/>
    <mergeCell ref="B8:B32"/>
    <mergeCell ref="G68:H68"/>
    <mergeCell ref="G56:G57"/>
    <mergeCell ref="H56:H57"/>
    <mergeCell ref="C57:F57"/>
    <mergeCell ref="C41:C56"/>
    <mergeCell ref="D41:D56"/>
    <mergeCell ref="E41:E56"/>
    <mergeCell ref="C7:F7"/>
    <mergeCell ref="C2:C6"/>
    <mergeCell ref="D2:D6"/>
    <mergeCell ref="E2:E6"/>
    <mergeCell ref="F2:F6"/>
    <mergeCell ref="H39:H40"/>
    <mergeCell ref="G6:G7"/>
    <mergeCell ref="H6:H7"/>
    <mergeCell ref="G8:H8"/>
    <mergeCell ref="G18:H18"/>
    <mergeCell ref="G26:H26"/>
    <mergeCell ref="G31:G32"/>
    <mergeCell ref="G33:H33"/>
    <mergeCell ref="G35:H35"/>
    <mergeCell ref="F8:F31"/>
    <mergeCell ref="C32:F32"/>
    <mergeCell ref="C8:C31"/>
    <mergeCell ref="E33:E39"/>
    <mergeCell ref="G39:G40"/>
    <mergeCell ref="F33:F39"/>
    <mergeCell ref="A106:B106"/>
    <mergeCell ref="C106:F106"/>
    <mergeCell ref="A104:E104"/>
    <mergeCell ref="F104:H104"/>
    <mergeCell ref="A105:B105"/>
    <mergeCell ref="C105:F105"/>
    <mergeCell ref="A78:A81"/>
    <mergeCell ref="A82:A99"/>
    <mergeCell ref="H31:H32"/>
    <mergeCell ref="C40:F40"/>
    <mergeCell ref="C33:C39"/>
    <mergeCell ref="D33:D39"/>
    <mergeCell ref="D8:D31"/>
    <mergeCell ref="E8:E31"/>
    <mergeCell ref="A100:A103"/>
    <mergeCell ref="G76:G77"/>
    <mergeCell ref="H76:H77"/>
    <mergeCell ref="C77:F77"/>
    <mergeCell ref="C58:C76"/>
    <mergeCell ref="D58:D76"/>
    <mergeCell ref="G58:H58"/>
    <mergeCell ref="G98:G99"/>
    <mergeCell ref="H98:H99"/>
    <mergeCell ref="C99:F99"/>
    <mergeCell ref="C82:C98"/>
    <mergeCell ref="D82:D98"/>
    <mergeCell ref="E82:E98"/>
    <mergeCell ref="F82:F98"/>
    <mergeCell ref="G82:H82"/>
    <mergeCell ref="G92:H9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5</vt:i4>
      </vt:variant>
    </vt:vector>
  </HeadingPairs>
  <TitlesOfParts>
    <vt:vector size="5" baseType="lpstr">
      <vt:lpstr>6.2</vt:lpstr>
      <vt:lpstr>6.3</vt:lpstr>
      <vt:lpstr>6.4.1</vt:lpstr>
      <vt:lpstr>6.4.2</vt:lpstr>
      <vt:lpstr>6.4.3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2025-08-13T07:56:02Z</dcterms:modified>
</cp:coreProperties>
</file>