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Specializált gép- és járműgyártás\Alternatív járműhajtási technikus\"/>
    </mc:Choice>
  </mc:AlternateContent>
  <xr:revisionPtr revIDLastSave="0" documentId="8_{4DE2F53E-C254-4411-9433-A81426EAF760}" xr6:coauthVersionLast="47" xr6:coauthVersionMax="47" xr10:uidLastSave="{00000000-0000-0000-0000-000000000000}"/>
  <bookViews>
    <workbookView xWindow="2220" yWindow="0" windowWidth="23250" windowHeight="12720" xr2:uid="{00000000-000D-0000-FFFF-FFFF00000000}"/>
  </bookViews>
  <sheets>
    <sheet name="6.2" sheetId="1" r:id="rId1"/>
    <sheet name="6.3" sheetId="2" r:id="rId2"/>
  </sheets>
  <definedNames>
    <definedName name="_xlnm._FilterDatabase" localSheetId="0" hidden="1">'6.2'!$A$1:$H$410</definedName>
    <definedName name="_xlnm._FilterDatabase" localSheetId="1" hidden="1">'6.3'!$A$1:$H$817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2" l="1"/>
  <c r="H8" i="2"/>
  <c r="H12" i="2"/>
  <c r="H19" i="2"/>
  <c r="H30" i="2"/>
  <c r="H43" i="2"/>
  <c r="H47" i="2"/>
  <c r="H53" i="2"/>
  <c r="H74" i="2"/>
  <c r="H102" i="2"/>
  <c r="H123" i="2"/>
  <c r="H154" i="2"/>
  <c r="H179" i="2"/>
  <c r="H187" i="2"/>
  <c r="H210" i="2"/>
  <c r="H253" i="2"/>
  <c r="H307" i="2"/>
  <c r="H340" i="2"/>
  <c r="H353" i="2"/>
  <c r="H366" i="2"/>
  <c r="H390" i="2"/>
  <c r="H400" i="2"/>
  <c r="H412" i="2"/>
  <c r="H421" i="2"/>
  <c r="H425" i="2"/>
  <c r="H430" i="2"/>
  <c r="H435" i="2"/>
  <c r="H441" i="2"/>
  <c r="H445" i="2"/>
  <c r="H449" i="2"/>
  <c r="F478" i="2" s="1"/>
  <c r="H453" i="2"/>
  <c r="H459" i="2"/>
  <c r="H469" i="2"/>
  <c r="H476" i="2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<sst xmlns="http://schemas.openxmlformats.org/spreadsheetml/2006/main" count="807" uniqueCount="400">
  <si>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</si>
  <si>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</si>
  <si>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</si>
  <si>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</si>
  <si>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</si>
  <si>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</si>
  <si>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</si>
  <si>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</si>
  <si>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</si>
  <si>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</si>
  <si>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</si>
  <si>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</si>
  <si>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</si>
  <si>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</si>
  <si>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</si>
  <si>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</si>
  <si>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</si>
  <si>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</si>
  <si>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</si>
  <si>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</si>
  <si>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</si>
  <si>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</si>
  <si>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</si>
  <si>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</si>
  <si>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</si>
  <si>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</si>
  <si>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</si>
  <si>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</si>
  <si>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</si>
  <si>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</si>
  <si>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</si>
  <si>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</si>
  <si>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</si>
  <si>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</si>
  <si>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</si>
  <si>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</si>
  <si>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</si>
  <si>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</si>
  <si>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</si>
  <si>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</si>
  <si>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</si>
  <si>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</si>
  <si>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</si>
  <si>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</si>
  <si>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</si>
  <si>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</si>
  <si>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</si>
  <si>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</si>
  <si>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</si>
  <si>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</si>
  <si>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</si>
  <si>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</si>
  <si>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</si>
  <si>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</si>
  <si>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</si>
  <si>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</si>
  <si>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</si>
  <si>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</si>
  <si>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</si>
  <si>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</si>
  <si>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</si>
  <si>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</si>
  <si>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</si>
  <si>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</si>
  <si>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</si>
  <si>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</si>
  <si>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</si>
  <si>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</si>
  <si>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</si>
  <si>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</si>
  <si>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</si>
  <si>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</si>
  <si>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</si>
  <si>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</si>
  <si>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</si>
  <si>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</si>
  <si>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</si>
  <si>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</si>
  <si>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</si>
  <si>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</si>
  <si>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</si>
  <si>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</si>
  <si>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</si>
  <si>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</si>
  <si>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</si>
  <si>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</si>
  <si>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</si>
  <si>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 xml:space="preserve">"C" 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</si>
  <si>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19 óra</t>
    </r>
  </si>
  <si>
    <t>A tanulók egy veszélyes beavatkozást igénylő javítási műveletre kapnak megbízást egy alternatív hajtású jármű esetében. A feladat végrehajtása előtt a munkavédelmi, balesetmegelőzési és környezetvédelmi szempontokat teljes körűen fel kell mérniük, dokumentálniuk kell a beavatkozás biztonsági előkészítését, majd a művelet során biztosítaniuk kell a munkaterület védelmét és a hulladék megfelelő kezelését. A projekt célja a tudatos, szabálykövető, fenntartható gondolkodás kialakítása.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</si>
  <si>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</si>
  <si>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18 óra</t>
    </r>
  </si>
  <si>
    <t>A tanulók egy szervizfeladat teljes ügyintézési folyamatát modellezik, amely során digitális eszközöket használnak hibafeltárás, dokumentáció és kommunikáció céljából. A kiinduló helyzet szerint egy alternatív hajtású jármű hibát jelez, a tanulók digitális adatbázisokat, diagnosztikai eszközöket és szoftvereket alkalmaznak a hiba azonosítására. Ezt követően előárajánlatot készítenek, dokumentumokat töltenek ki, és kapcsolatot tartanak az ügyféllel e-mailben és szóban is. A projekt célja, hogy a tanulók életszerű, digitális eszközhasználati szituációban alkalmazzák információs és kommunikációs kompetenciáikat.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</si>
  <si>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</si>
  <si>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15 óra</t>
    </r>
  </si>
  <si>
    <t>A tanulók egy olyan projekt keretében vesznek részt, amelyben egy alternatív hajtású járművekre specializálódott szervizműhely indítását tervezik meg. A projekt komplex: tartalmazza a vállalkozás indításához szükséges jogi, gazdasági, logisztikai alapok megtervezését, valamint a munkavállalói szerepkörök meghatározását. A tanulók megtervezik szolgáltatási profiljukat, kialakítják a raktározási rendszert, kommunikációs csatornákat javasolnak partnerekhez és hatóságokhoz, és szerepleosztáson keresztül megtapasztalják a csapatmunka kihívásait is.</t>
  </si>
  <si>
    <t>Szakirányú oktatás összes óraszáma: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</si>
  <si>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Egy háromfázisú aszinkron motor készítése során a feszültségméréssel, az áramfelvétel mérésével, és a fordulatszám mérésével kapcsolatos készségek fejlesztésére kerül sor. A méréseket terheletlen és terhelt állapotban szükséges végrehajtani, amelyet követően a kapott adatok értékelésére, az elméleti- és a mért eredmények  összehasonlítására, majd  rövid összefoglaló készítésére is sor kerül.</t>
    </r>
  </si>
  <si>
    <t>Félvezető áramköri elemek</t>
  </si>
  <si>
    <t>Többfázisú hálózatok, villamos gépek</t>
  </si>
  <si>
    <t>Indukciós jelenségek</t>
  </si>
  <si>
    <t>Villamos és mágneses tér</t>
  </si>
  <si>
    <t>Elektrotechnika</t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</si>
  <si>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Egyszerűbb feladatokat és méréseket önállóan végez el, szükség esetén konzultál. Felelős a biztonságos, pontos munkavégzésért és az eszközök szakszerű használatáért.</t>
    </r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</si>
  <si>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Precíz, szabálykövető munkavégzés jellemzi. Érdeklődik az elektrotechnika gyakorlati összefüggései és működési elvei iránt, felelősségteljes hozzáállással dolgozik.</t>
    </r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</si>
  <si>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Ismeri a váltakozó áramú rendszerek és villamos gépek felépítését, működését, félvezető eszközök és mágneses tér tulajdonságait, valamint az indukciós folyamatok alapelveit.</t>
    </r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</si>
  <si>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Képes többfázisú hálózatok és villamos gépek működésének értelmezésére, alapvető mérések, számítások és hibakeresések elvégzésére, félvezető elemek és elektromágneses jelenségek gyakorlati alkalmazására.</t>
    </r>
  </si>
  <si>
    <t>A deszkriptorokhoz közvetlenül nem besorolható tananyagelemek
 "3"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</si>
  <si>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A feladat során a tanuló egy fémes anyag (pl. acél vagy alumínium) kiválasztását követően próbadarabot készít. A próbadarabot egy választott technológiai eljárással (pl. hőkezelés, képlékeny alakítás vagy forgácsolás) kezeli, majd elvégez rajta legalább egy alapvető anyagvizsgálatot (pl. keménységmérés, törésvizsgálat). Dokumentálja a folyamat lépéseit, mérési eredményeit és a kezelést követő anyagtulajdonság-változásokat. Rövid értékelést készít arról, hogy az alkalmazott eljárás mennyiben javította vagy módosította az anyag felhasználhatóságát.</t>
    </r>
  </si>
  <si>
    <t>Egyéb fémek és ötvözeteik</t>
  </si>
  <si>
    <t>Korrózió elleni védelem</t>
  </si>
  <si>
    <t>Forgácsolás</t>
  </si>
  <si>
    <t>Fémek képlékeny alakítása</t>
  </si>
  <si>
    <t>Öntéstechnológia</t>
  </si>
  <si>
    <t>Anyagvizsgálatok</t>
  </si>
  <si>
    <t>Vasötvözetek hőkezelése</t>
  </si>
  <si>
    <t>Technológia</t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</si>
  <si>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Feladatokat önállóan vagy irányítással végez, munkája minőségéért felelősséget vállal. Képes az eljárások helyes megválasztására, biztonságos alkalmazására.</t>
    </r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</si>
  <si>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Munkáját körültekintően, szabálykövetően végzi. Érdeklődő a technológiai folyamatok iránt, nyitott az ipari gyakorlat és minőség iránti elvárások megismerésére.</t>
    </r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</si>
  <si>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Ismeri a fémes anyagok szerkezeti jellemzőit, ötvözeteiket, technológiai viselkedésüket. Rendelkezik ismeretekkel a gyártási, védelmi és minőségellenőrzési módszerekről.</t>
    </r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</si>
  <si>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Képes technológiai eljárások (pl. hőkezelés, alakítás, forgácsolás, öntés) megértésére, alapvető alkalmazására, valamint anyagvizsgálatok elvégzésére és értelmezésére. Felismeri az eljárások célját, hatását az anyagtulajdonságokra.</t>
    </r>
  </si>
  <si>
    <t>A deszkriptorokhoz közvetlenül nem besorolható tananyagelemek
 "2"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</si>
  <si>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egy egyszerű tartószerkezet-modellt (pl. darukar, konzolos tartó) makettet terveznek meg és készítenek el! A szerkezetre meghatározott terheléseket alkalmaznak, statikai számításokat (reakcióerők, nyomatékok), majd szilárdsági ellenőrzést végeznek a választott anyagjellemzők alapján. A feladatok során rövid dokumentációt készítenek, amely tartalmazza a számítási menetet, az eredményeket, valamint a szerkezet biztonságosságára vonatkozó következtetéseket.</t>
    </r>
  </si>
  <si>
    <t>Szilárdságtan</t>
  </si>
  <si>
    <t>Dinamika</t>
  </si>
  <si>
    <t>Statika</t>
  </si>
  <si>
    <t>Mechanika - gépelemek</t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</si>
  <si>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Egyszerűbb mechanikai feladatokat önállóan megold, eredményeiért felelősséget vállal. Szükség esetén segítséget kér, együttműködik a feladat pontos elvégzése érdekében.</t>
    </r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</si>
  <si>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Precizitásra törekszik, analitikus gondolkodásmóddal közelíti meg a műszaki problémákat. Felelősségteljesen viszonyul a számításokhoz és azok következményeihez.</t>
    </r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</si>
  <si>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Ismeri a mechanika alapfogalmait: erőrendszerek, egyensúly, mozgástörvények, feszültség–alakváltozás kapcsolat, anyagjellemzők. Átlátja az alapvető mechanikai összefüggéseket és képleteket.</t>
    </r>
  </si>
  <si>
    <r>
      <rPr>
        <sz val="11"/>
        <color theme="1"/>
        <rFont val="Franklin Gothic Book"/>
        <family val="2"/>
        <charset val="238"/>
      </rPr>
      <t>Javaslat:</t>
    </r>
    <r>
      <rPr>
        <i/>
        <sz val="11"/>
        <color theme="1"/>
        <rFont val="Franklin Gothic Book"/>
        <family val="2"/>
        <charset val="238"/>
      </rPr>
      <t xml:space="preserve">
Képes mechanikai rendszerek (statikai, dinamikai és szilárdságtani) alapjelenségeinek elemzésére, számítási módszerek alkalmazására, erők, mozgások és igénybevételek felismerésére, ábrázolására és kiértékelésére.</t>
    </r>
  </si>
  <si>
    <t>A deszkriptorokhoz közvetlenül nem besorolható tananyagelemek
 "1"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</si>
  <si>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alkatrészbeérkezési folyamatot modelleznek: ellenőrzik a szállítólevelet, leltároznak, rögzítik a beérkező elemeket (pl. HV-kábelek, csatlakozók, fékalkatrészek, nyomatékváltó alkatrészek) egy raktárnyilvántartó szoftverben vagy papíralapon. A projektfeladatok során figyelmet fordítanak a tárolási szabályokra is. A cél a logisztikai alaptevékenységek ismerete, és a szervizműködés hátterének megértése.</t>
    </r>
  </si>
  <si>
    <t>Logisztikai alapok (ÚJ)</t>
  </si>
  <si>
    <t>Gazdasági és vállalkozói alapismeretek (ÚJ)</t>
  </si>
  <si>
    <t>Felelős az igényeknek megfelelő alkatrészt hibátlan állapotban beszerezni, tárolni, értékesíteni.</t>
  </si>
  <si>
    <t>Törekszik a gyors kiszolgálásra. A munka haladása érdekében a megfelelő alkatrészek fenntartható raktári beszerzésére figyel.</t>
  </si>
  <si>
    <t>Alapszinten ismeri a logisztikai folyamatokat. Ismeri az anyagbeszerzés, tárolás, értékesítés folyamatát, az ehhez szükséges eszközöket, jogi és törvényi előírásokat, elektronikus szoftvereket.</t>
  </si>
  <si>
    <t>Alapszintű logisztikai tevékenységet végez, mint anyagbeszerzés, készletezés, értékesítés.</t>
  </si>
  <si>
    <t>"A" Munkaszervezés, szerepkörök, gazdasági ismeretek (1; 2; 4; 31.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</si>
  <si>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különböző szervizkommunikációs szituációkat játszanak el – például hibabejelentés fogadása, visszahívás egyeztetése, szerelési eredmény közlése. A projektfeladatok során szóbeli és írásos formát is használnak (pl. e-mail válaszadás, telefonos ügyfélkezelés). A cél az udvarias, szakmai és hiteles kommunikációs készségek fejlesztése.</t>
    </r>
  </si>
  <si>
    <t>Vállalkozói kommunkiáció (ÚJ)</t>
  </si>
  <si>
    <t>Köteles az ügyfelet a kellő részletességgel informálni a szereléssel, javítással kapcsolatban.</t>
  </si>
  <si>
    <t>Ügyfélorientált, rendelkezik megfelelő ügyfélkommunikációs készséggel. Empatikus viselkedést tanúsít.</t>
  </si>
  <si>
    <t>Ismeri a közvetett kommunikációhoz szükséges eszközöket, azok használatát. Magabiztosan tudja alkalmazni a közvetlen kommunikációs csatornákat.</t>
  </si>
  <si>
    <t>Ügyféllel és munkatársakkal közvetett vagy közvetlen módon kommunikál.</t>
  </si>
  <si>
    <t>"B" Digitális és információs készségek (3; 24; 29; 30.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</si>
  <si>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előre definiált javítási feladatokra (pl. invertercsere, gumiabroncs-csere) árajánlatot készítenek alkatrész- és munkadíj bontásban. A projekt során alkatrészkatalógust és szabványos munkaidő-táblázatot használnak, majd elkészítik a hivatalos árajánlati dokumentumot. A cél az ügyfélközpontú, átlátható és szakmailag megalapozott ajánlatkészítés gyakorlása.</t>
    </r>
  </si>
  <si>
    <t>Karbantartási ismeretek</t>
  </si>
  <si>
    <t>Gépjárműgyártás</t>
  </si>
  <si>
    <t>Köteles az ügyfélnek a javításról tételes árajánlatot készíteni, a teljes és a járulékos költségről egyaránt.</t>
  </si>
  <si>
    <t>Figyelembe veszi, hogy az ügyfél kérése alapján megrendelt szolgáltatások, alkatrészek hiánytalanul szerepeljenek az árajánlatban.</t>
  </si>
  <si>
    <t>Ismeri az alkatrészek cikkszámát, azok költségét, ezek megadásához szükséges programokat. Részletesen ismeri az ajánlatot tartalmazó dokumentumok pontjait.</t>
  </si>
  <si>
    <t>Részletes árajánlatot készít a megrendelőnek.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</si>
  <si>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járműátvételi és -átadási folyamatot modelleznek. Ellenőrzőlap segítségével felmérik a járművek állapotát, hiányosságokat jegyeznek fel, majd aláíratják az átvételi dokumentumokat. A folyamatot ügyfélszituációval egészítik ki. A cél a kommunikáció, dokumentáció és ellenőrzés összehangolt gyakorlása a járműkezelés során.</t>
    </r>
  </si>
  <si>
    <t>Műszaki alapismeretek</t>
  </si>
  <si>
    <t>Gépkocsivizsgálati műveletek</t>
  </si>
  <si>
    <t>Gépjármű-karbantartás</t>
  </si>
  <si>
    <t>Felelős a jármű állapotát átvételkor alaposan átvizsgálni, a hibákat rögzíteni, átadáskor állapotát ellenőrizni, akár az ügyfél jelenlétében.</t>
  </si>
  <si>
    <t>A jármű átvételét követően ügyel a jármű épségére, átadás előtt lelkiismeretesen ellenőrzi a jármű állapotát.</t>
  </si>
  <si>
    <t>Ismeri az átvétel előtt ellenőrizendő szempontokat (sérülés, hiányzó alkatrész stb.).</t>
  </si>
  <si>
    <t>A járműátvétel és -átadással kapcsolatos feladatokat a szervizműveletek előtt, illetve azt követően elvégzi, elvégezteti.</t>
  </si>
  <si>
    <t>"G" Járműátadás és felhasználás (27, 28.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</si>
  <si>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különböző hajtási módú járműveket (pl. hibrid, plug-in hibrid, elektromos, belső égésű motoros) hasonlítanak össze a gyakorlati kezelhetőség szempontjából. A projektek során elindítják, mozgatják és leállítják a járműveket, megfigyelik a visszatöltési funkciókat, majd értékelik a felhasználói élményt. A cél az egyes hajtásmódok sajátosságainak gyakorlati felismerése és biztonságos kezelése.</t>
    </r>
  </si>
  <si>
    <t>HV-töltőberendezések és töltési eljárások</t>
  </si>
  <si>
    <t>Elektrokémiai energiatárolók</t>
  </si>
  <si>
    <t>Hajtóanyagok és energiatárolók</t>
  </si>
  <si>
    <t>A járműveken feltüntetett vagy a kézikönyvben szereplő kezeléssel kapcsolatos utasításokat betartja, betartatja.</t>
  </si>
  <si>
    <t>Figyelembe veszi a járművön feltüntetett jelzéseket a megfelelő töltőanyag és töltőberendezés kiválasztásához. A fenntartható villamos hálózati terheléseket szem elött tartja.</t>
  </si>
  <si>
    <t>Azonosítja a járműveket a meghajtás módja szerint.</t>
  </si>
  <si>
    <t>Járműveket meghajtás módja szerint használ, működtet, szakszerűen tankol, illetve tölt fel.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</si>
  <si>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befejezett javítások vagy beépítések után funkciópróbát végeznek – például a töltésindítás, a rekuperációs visszajelzés, illetve az érintőképernyős rendszer működésének vizsgálatát. A projektfeladatok során ellenőrzőlistát használnak, értékelik az eredményeket, és naplózzák a próbákat. A cél a szerelés minőségi visszaellenőrzése és az átadás előtti ellenőrzési rutin elsajátítása.</t>
    </r>
  </si>
  <si>
    <t>HV-akkumulátor-vizsgálata</t>
  </si>
  <si>
    <t>HV villamos hálózat vizsgálata</t>
  </si>
  <si>
    <t>Alternatív járműhajtás diagnosztikája</t>
  </si>
  <si>
    <t>Felelős az elvégzett munkák után visszaellenőrzést végezni, végeztetni.</t>
  </si>
  <si>
    <t>Szem előtt tartja az a szereléssel, javítással kapcsolatos ellenőrizendő lépéseket, funkciókat.</t>
  </si>
  <si>
    <t>Ismeri a visszaellenőrzéshez szükséges szempontokat utasítás alapján.</t>
  </si>
  <si>
    <t>Alternatív hajtású járműveken szerelést követően visszaellenőrzést végez.</t>
  </si>
  <si>
    <t>"F" Javítás, beavatkozás, funkciópróba (7; 8; 22; 26.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</si>
  <si>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szerelések során eltávolított, hibás vagy selejtes alkatrészeket osztályozzák – újrahasznosítható, veszélyes és kommunális hulladék szerint. A projektfeladatok során azonosítják a tárolási és szállítási előírásokat (pl. nagyfeszültségű komponensekre vonatkozóan), és logisztikai jegyzőkönyveket készítenek. A cél a környezetvédelmi szabályok alkalmazása és a felelős anyagkezelés gyakorlása.</t>
    </r>
  </si>
  <si>
    <t>Veszélyes anyagok a hibrid- és elektromos autókban</t>
  </si>
  <si>
    <t>Alternatív járműhajtás biztonságtechnikája</t>
  </si>
  <si>
    <t>Döntést hoz az alkatrész állapotának megfelelően arról, hogy melyik intézkedést kell elvégeznie.</t>
  </si>
  <si>
    <t>Szem előtt tartja a környezete és a körülötte dolgozók biztonságát, elektromos hulladékot a fenntarthatóság szempontjából kezel.</t>
  </si>
  <si>
    <t>Ismeri az alkatrészek állapotára vonatkozó szakszerű kezelés módjait, szükséges intézkedéseit.</t>
  </si>
  <si>
    <t>Kiszerelt, hibás, vagy selejt alkatrészeket biztonsági és környezetvédelmi előírásoknak megfelelően szakszerűen tárol, kezel, kármentesít.</t>
  </si>
  <si>
    <t>"C" Biztonság, munkavédelem, környezetvédelem (9; 11; 12; 13; 14; 25.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</si>
  <si>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szerelési feladatok során végigvezetik a szükséges dokumentációkat: munkalapot, hibajegyzéket, funkciópróba-űrlapot (adatlapot), alkatrészfelhasználást. A projektfeladatok célja, hogy a tanulók átlássák a dokumentumok szerepét a szervizmunka hitelesítésében, és megtanulják az adminisztrációt pontosan, szabálykövetően végezni.</t>
    </r>
  </si>
  <si>
    <t>Műszaki dokumentáció kezelése</t>
  </si>
  <si>
    <t>Ápolási- és szervizműveletek</t>
  </si>
  <si>
    <t>Gépjármű-adatbázisok</t>
  </si>
  <si>
    <t>Minőségbiztosítási alapismeretek</t>
  </si>
  <si>
    <t>Felelős a dokumentumokat részletesen, megfelelő szakmai pontossággal kitölteni, előírásnak megfelelően tárolni.</t>
  </si>
  <si>
    <t>Törekszik a szakmai tevékenységen belül a dokumentumok megfelelő kezelésére, a fenntartható fejlődést is szem előtt tartva</t>
  </si>
  <si>
    <t>Ismeri a dokumentumok kezelését, rögzítés módját, rendszerét papír vagy elektronikus formában.</t>
  </si>
  <si>
    <t>Javításhoz, szerelési folyamathoz szükséges előírt/kötelező dokumentumokat kitölt, kezel, tárol, archivál.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</si>
  <si>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cserélt elektromos alkatrészek (pl. töltésvezérlő, BMS-modul, motorvezérlő) beállítását és konfigurálását végzik el gyártói szoftver segítségével. A projektfeladatok során digitális beállításokat végeznek (pl. paraméterek rögzítése, nullpont beállítása), majd funkciópróbával ellenőrzik a működést. A cél a konfigurálási és beüzemelési rutin fejlesztése.</t>
    </r>
  </si>
  <si>
    <t>Vezetőtámogató rendszerek</t>
  </si>
  <si>
    <t>Multimédiás buszrendszerek</t>
  </si>
  <si>
    <t>LIN és más buszrendszerek</t>
  </si>
  <si>
    <t>CAN-busz-hálózatok</t>
  </si>
  <si>
    <t>A digitális adatátvitel alapjai</t>
  </si>
  <si>
    <t>Gépjármű-informatikai rendszerek</t>
  </si>
  <si>
    <t>Motor- és egyéb irányító rendszerek</t>
  </si>
  <si>
    <t>Gépjármű-villamosság és -elektronika</t>
  </si>
  <si>
    <t>A konfigurálást követően funkció ellenőrzést végez az alkatrészeken.</t>
  </si>
  <si>
    <t>Figyelemmel kíséri a vizsgálatok alatt történő kódolás, illesztés, ellenőrzés folyamatokkal kapcsolatos végrehajtandó lépéseket.</t>
  </si>
  <si>
    <t>Ismeri a diagnosztikai eszközökkel végrehajtható funkciókat és a szükséges adatokat a funkciók elvégzéshez.</t>
  </si>
  <si>
    <t>Cserélt, javított alkatrészeket beállít, / konfigurál/illeszt/ kódol a gyári paramétereknek megfelelően.</t>
  </si>
  <si>
    <t>"D" Alkatrészkezelés, ellenőrzés, beszerelés (5; 10; 15; 16; 23.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</si>
  <si>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akkumulátorkörök vagy nagyfeszültségű rendszerek javítás utáni biztonsági ellenőrzését hajtják végre. A projektfeladatok során ellenőrzik az érintésvédelmet, szigetelési ellenállást, testelést, és megbizonyosodnak a rendszer védettségéről. Az eredményeket naplózzák, és egyértelműen eldöntik, hogy a járművek visszaadhatóak-e használatra. A cél az életvédelem iránti szakmai felelősség kialakítása.</t>
    </r>
  </si>
  <si>
    <t>Biztonságtechnikai és érintésvédelem</t>
  </si>
  <si>
    <t>Tüzelőanyag-cellás hibridhajtás</t>
  </si>
  <si>
    <t>Hibrid- és elektromos hajtás fékezése</t>
  </si>
  <si>
    <t>Hibrid- és elektromos hajtás erőátvitele</t>
  </si>
  <si>
    <t>Hibrid- és elektromos hajtás típusismeret</t>
  </si>
  <si>
    <t>Hibrid- és elektromos hajtás elektromos főegységei</t>
  </si>
  <si>
    <t>Hibrid- és elektromos járműhajtás</t>
  </si>
  <si>
    <t>Javítást követően az életvédelmi hálózatokat/ rendszereket szemrevételezéssel, méréssel ellenőrzi. Ugyanezen tevékenységet irányítja, koordinálja, felügyeli.</t>
  </si>
  <si>
    <t>Javításkor tudatában van az életvédelmet biztosító rendszerek elengedhetetlen meglétének és azok megfelelő működésének.</t>
  </si>
  <si>
    <t>Ismeri a gyártói és a törvényi előírásokat az életvédelmi rendszerek kiépítéséről.</t>
  </si>
  <si>
    <t>Javítást követően életvédelmet biztosító hálózatokat / rendszereket utasítás, előírás alapján ki-beszerel, épít, javít.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</si>
  <si>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diagnosztikai mérések során azonosított hibákat – például generátor, indítómotor problémát – szakszerűen javítanak. A projektfeladatok során értelmezik a mért adatokat, döntést hoznak a szükséges beavatkozásokról, majd elvégzik a javításokat technológiai utasítások alapján. A beavatkozásokat dokumentálják, és funkciópróbával ellenőrzik. A cél a mérésalapú döntéshozatal és az önálló hibaelhárítás gyakorlása.</t>
    </r>
  </si>
  <si>
    <t>Nagyfeszültségű hálózatok</t>
  </si>
  <si>
    <t>Világító- és jelzőberendezések</t>
  </si>
  <si>
    <t>Gyújtóberendezések, indítássegélyek</t>
  </si>
  <si>
    <t>Indítómotorok</t>
  </si>
  <si>
    <t>Váltakozó áramú generátorok</t>
  </si>
  <si>
    <t>Gépjármű-indítóakkumulátorok</t>
  </si>
  <si>
    <t>A gépjármű villamos hálózata</t>
  </si>
  <si>
    <t>Fékek, kerekek és gumiabroncsok</t>
  </si>
  <si>
    <t>Kormányzás</t>
  </si>
  <si>
    <t>Rugózás és kerékfelfüggesztés</t>
  </si>
  <si>
    <t>Közlőművek, tengelyhajtás, differenciálmű</t>
  </si>
  <si>
    <t>Nyomatékváltó</t>
  </si>
  <si>
    <t>Tengelykapcsoló</t>
  </si>
  <si>
    <t>Dízelmotorok szerkezete és működése</t>
  </si>
  <si>
    <t>Benzinmotorok szerkezete és működése</t>
  </si>
  <si>
    <t>Gépjármű-szerkezettan</t>
  </si>
  <si>
    <t>Döntést hoz a mérések kiértékelése után a hiba javításáról, módjáról, alkatrészcsere szükségéről.</t>
  </si>
  <si>
    <t>Szem előtt tartja a gazdaságos, költséghatékony munkavégzést.</t>
  </si>
  <si>
    <t>Értelmezi a villamos mérési eredményeket, azokat kiértékeli. Komplexitásában ismeri a diagnosztikai eszköz által meghatározott hibákat, mérési blokkokat, vizsgálati lépéseket.</t>
  </si>
  <si>
    <t>Hibakeresést követően a megállapított hibát/hibákat megjavítja.</t>
  </si>
  <si>
    <t>"E" Diagnosztika és hibakeresés (6; 17; 18; 19; 20; 21.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</si>
  <si>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járművek biztonsági rendszereinek – például légzsák, ABS vagy vészfékasszisztens – hibakeresését végzik el szimulált hiba alapján. A projektfeladatok során kapcsolási rajzokat és diagnosztikai eszközöket használnak, értelmezik a hibatároló adatait, majd vizsgálják az érzékelők, csatlakozók és vezérlőegységek állapotát. A tanulók funkciópróbát is végeznek (hibakód törlés stb.), majd reflektálnak a javítás biztonsági vonatkozásaira. A cél a felelősségteljes hibakeresés biztonságkritikus rendszereken.</t>
    </r>
  </si>
  <si>
    <t>Fényvetők diagnosztikája</t>
  </si>
  <si>
    <t>Futómű diagnosztikája</t>
  </si>
  <si>
    <t>Lengéscsillapítók diagnosztikája</t>
  </si>
  <si>
    <t>Fékberendezések diagnosztikája</t>
  </si>
  <si>
    <t>Gépjármű-diagnosztika</t>
  </si>
  <si>
    <t>Betartja és betartatja a javításokra vonatkozó szabályokat, előírásokat</t>
  </si>
  <si>
    <t>Nagyfokú odafigyeléssel és a biztonságot szem előtt tartva végzi munkáját a rendszereken ás az ahhoz tartozó alkatrészeken.</t>
  </si>
  <si>
    <t>Ismeri az aktív és passzív biztonsági rendszerek felépítését, működését, azok javításának módjait. Ismeri a pirotechnikai alkatrészek veszélyeit, azok megfelelő kezelését.</t>
  </si>
  <si>
    <t>Aktív és passzív biztonsági rendszereken hibakeresést, javítást végez. Alkatrészeket a gyártói előírások szerint kezel, cserél, tárol.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</si>
  <si>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szimulált szervizhelyzetben diagnosztikai eszköz segítségével hibakódokat olvasnak ki és értelmeznek egy alternatív hajtású járműből – például nagyfeszültségű rendszer hibát, kommunikációs hibát vagy vezérlőegység problémát. A projektfeladatok során kapcsolódnak az OBD interfészhez, navigálnak a diagnosztikai szoftverben, és rögzítik az adatokat. A hibakód alapján javaslatot tesznek a beavatkozásra. A cél, hogy a tanulók magabiztosan használják a digitális diagnosztikai eszközöket, és összekapcsolják azokat a valós műszaki hibákkal.</t>
    </r>
  </si>
  <si>
    <t>Világítástechnika diagnosztika</t>
  </si>
  <si>
    <t>CAN-LIN-hálózat diagnosztika</t>
  </si>
  <si>
    <t>Fékrendszer diagnosztika</t>
  </si>
  <si>
    <t>Intelligens diagnosztika</t>
  </si>
  <si>
    <t>Elektromos hajtású járművek</t>
  </si>
  <si>
    <t>Hibrid hajtású járművek</t>
  </si>
  <si>
    <t>Alternatív gépjárműhajtások</t>
  </si>
  <si>
    <t>A diagnosztikai eszközöket magabiztosan használja, az eszköz utasításait betartja, betartatja.</t>
  </si>
  <si>
    <t>Szem előtt tartja a hatékony munkavégzést.</t>
  </si>
  <si>
    <t>Részletesen ismeri a diagnosztikai eszközöket, azok funkcióit.</t>
  </si>
  <si>
    <t>Alternatív hajtású járműveken diagnosztikai eszközzel hibakeresést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</si>
  <si>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jármű villamos rendszerén hibakeresési projektfeladatokat hajtanak végre, ahol a feladat működésképtelen világítási vagy töltési kör hibájának feltárása. A projektfeladatok során kapcsolási rajzok alapján azonosítják a mérési pontokat, kiválasztják a megfelelő eszközöket (multiméter, oszcilloszkóp), majd célzott méréseket végeznek. Az eredményeket dokumentálják, és következtetnek az esetleges hibahelyekre. A cél a villamos rajz értelmezésének, a mérés pontosságának és az analitikus gondolkodásnak a fejlesztése.</t>
    </r>
  </si>
  <si>
    <t>Nagyfeszültségű villamos berendezések</t>
  </si>
  <si>
    <t>Digitális adatátvitel (buszhálózatok)</t>
  </si>
  <si>
    <t>Teljesítményelektronika</t>
  </si>
  <si>
    <t>Villamos gépek vezérlése és szabályozása</t>
  </si>
  <si>
    <t>Váltakozó áramú villamos gépek</t>
  </si>
  <si>
    <t>Egyenáramú villamos gépek</t>
  </si>
  <si>
    <t>Az elektromos hajtás alapjai</t>
  </si>
  <si>
    <t>Hibrid járművek villamos rendszerei</t>
  </si>
  <si>
    <t>Irányított rendszerek diagnosztikája</t>
  </si>
  <si>
    <t>Egyenáramú hálózatok, energiaforrások</t>
  </si>
  <si>
    <t>Impulzustechnikai és digitális áramkörök</t>
  </si>
  <si>
    <t>Analóg alapáramkörök</t>
  </si>
  <si>
    <t>Váltakozó áramú hálózatok</t>
  </si>
  <si>
    <t>Önállóan választja ki a méréshez szükséges eszközöket, majd hajtja végre a méréseket kapcsolási rajz alapján. Adott esetben vezeti, felügyeli a méréseket.</t>
  </si>
  <si>
    <t>Figyelmesen választja ki a megfelelő rajzot az adott méréshez, és a feladat elvégzéséhez szükséges mérőeszközöket.</t>
  </si>
  <si>
    <t>Mélyrehatóan ismeri az alternatív járművek villamos hálózatát, felépítését, működését. Magabiztosan tudja a kapcsolási rajzot olvasni, akár digitális formában is.</t>
  </si>
  <si>
    <t>Kapcsolási rajz alapján villamos méréseket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</si>
  <si>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járművek mechanikus részén – például hajtásláncon, felfüggesztésen vagy fékrendszeren – végeznek precíziós méréseket gyártói utasítás alapján. A projektfeladatok során mérőeszközöket (tolómérő, mérőóra, hézagmérő stb.) használnak, jegyzőkönyveket vezetnek, és értelmezik a kapott adatokat a technológiai határértékek figyelembevételével. A cél a pontos munkavégzés, a dokumentálás gyakorlása és a mért adatok alapján történő szakmai következtetések levonása.</t>
    </r>
  </si>
  <si>
    <t>Hibridhajtás ICE motortechnikája</t>
  </si>
  <si>
    <t>ADAS</t>
  </si>
  <si>
    <t>Hibrid hajtási rendszerek és hajtási módok</t>
  </si>
  <si>
    <t>Alternatív hajtóanyagok és tárolásuk</t>
  </si>
  <si>
    <t>CAN-busz rendszerek diagnosztikája</t>
  </si>
  <si>
    <t>Gyújtásvizsgálat</t>
  </si>
  <si>
    <t>Áramellátó és indítórendszer diagnosztikája</t>
  </si>
  <si>
    <t>Belsőégésű motorok diagnosztikája</t>
  </si>
  <si>
    <t>Szakmai számítások</t>
  </si>
  <si>
    <t>Önállóan jegyzőkönyv alapján mechanikus méréseket végez.</t>
  </si>
  <si>
    <t>Motivált a mechanikus mérések minél precízebb elvégzéséért.</t>
  </si>
  <si>
    <t>Ismeri a szükséges mechanikus mérési módokat (nyomás, depresszió, kompresszió, szivárgás stb.).</t>
  </si>
  <si>
    <t>Javítási utasítás alapján a gépjármű mechanikus állapotát értékelő méréseket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</si>
  <si>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járművek moduljait – például generátort, indítómotort, nyomatékváltót – szerelik szét, vizsgálják, majd ismét összeszerelik. A projektfeladatok során technológiai utasításokat követnek, dokumentálják a hibás alkatrészeket, és szükség esetén elvégzik azok cseréjét. Kiemelt szerepet kap a megfelelő sorrend, a rögzítések szakszerűsége, és a visszaszerelés után funkciópróba végzése. A cél, hogy a tanulók biztos kézzel és szabálykövetően hajtsák végre a szerelési folyamatokat.</t>
    </r>
  </si>
  <si>
    <t>Kényszerhajtások</t>
  </si>
  <si>
    <t>Fékek</t>
  </si>
  <si>
    <t>Tengelykapcsolók</t>
  </si>
  <si>
    <t>Tengelyek és csapágyazásuk</t>
  </si>
  <si>
    <t>Ék- és reteszkötések</t>
  </si>
  <si>
    <t>Nem oldható kötések</t>
  </si>
  <si>
    <t>Oldható kötések</t>
  </si>
  <si>
    <t>Mechanika – gépelemek</t>
  </si>
  <si>
    <t>Munkavégzés nagyfeszültség alatt</t>
  </si>
  <si>
    <t>Tüzelőanyag-ellátó rendszer</t>
  </si>
  <si>
    <t>Gázüzemű gépjárműtechnika</t>
  </si>
  <si>
    <t>A járművekre vonatkozó utasításokat, előírásokat betartja, betartatja.</t>
  </si>
  <si>
    <t>Szem előtt tartja a biztonságos munkavégzés szabályait, előírásait, és a gazdaságos, költséghatékony javítás szempontjait.</t>
  </si>
  <si>
    <t>Azonosítja az alkatrészeket, tudja az alkatrészeket szét-, összeszerelni, adott esetben javítani az utasításoknak, előírásoknak megfelelően.</t>
  </si>
  <si>
    <t>Alkatrészek szét-, összeszerelését, javítását végrehajtja.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</si>
  <si>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alternatív hajtású járművekből meghatározott alkatrészt – például nagyfeszültségű relét vagy invertert – szerelnek ki, majd be. A projektfeladatok során gyártói dokumentáció alapján megtervezik a folyamat lépéseit, kiválasztják a szükséges szerszámokat, és betartják a biztonsági előírásokat. A munkát dokumentálják, majd funkciópróbával zárják. A cél, hogy a tanulók szabályos, biztonságos és szakszerű módon végezzenek kulcsfontosságú szerelési műveleteket alternatív hajtású járműveken.</t>
    </r>
  </si>
  <si>
    <t>Alternatív tüzelőanyagok és jellemzőik</t>
  </si>
  <si>
    <t>Szem előtt tartja a költséghatékony munkavégzés szempontjait.</t>
  </si>
  <si>
    <t>Mélyrehatóan ismeri az alternatív járművek alkatrészeit és azok működését, a ki- és beszereléséhez szükséges utasításokat.</t>
  </si>
  <si>
    <t>Alternatív hajtású járművek alkatrészeinek ki- és beszerelését végrehajtja.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</si>
  <si>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járműveken végeznek beépítési munkát, például töltőcsatlakozó beszerelését vagy érzékelő illesztését. A projektfeladatok során külön figyelmet fordítanak az állagmegóvásra: takarófóliák, csúszásgátlók, csavarok rögzítése, műanyag elemek védelme. A munkafolyamatot ellenőrzőlap segítségével követik nyomon. A projektfeladatok célja, hogy a tanulók megtapasztalják a szakszerűséget.</t>
    </r>
  </si>
  <si>
    <t>Gyártási ismeretek</t>
  </si>
  <si>
    <t>Felelős a jármű állagának megóvásához szükséges eszközök használatáért. Eltérés esetén pótolja, pótoltatja.</t>
  </si>
  <si>
    <t>Szem előtt tartja, hogy munkája során ne keletkezzen sérülés. Minimalizálja a selejt képződését a fenntarthatóság szempontjából.</t>
  </si>
  <si>
    <t>Ismeri a jármű állagát megóvó eszközöket és annak szakszerű használatát.</t>
  </si>
  <si>
    <t>Alkatrészek, komplett jármű szerelése alatt állagmegóvó eszközöket (karosszéria, küszöb, ülés, kormányvédő stb.) használ.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</si>
  <si>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több lépésből álló szerelési feladatok során (pl. inverter ki- és beszerelése) folyamatosan figyelik és biztosítják a járművek biztonságos állapotát: rögzítés, feszültségmentesítés, eszközök elhelyezése, munkatér ellenőrzése. A projektfeladatok során naplót vezetnek arról, milyen biztonsági lépéseket végeztek el, és hogyan biztosították a szerelés közbeni védelmet – nemcsak saját maguk, hanem mások számára is. A cél, hogy a tanulók kialakítsák a szerelés alatti állapotellenőrzés szokását és tudatos felelősségét.</t>
    </r>
  </si>
  <si>
    <t>Teendők mentés esetén</t>
  </si>
  <si>
    <t>Gázbiztonsági előírások</t>
  </si>
  <si>
    <t>A villamos gépek és a villamos hajtás alapjai</t>
  </si>
  <si>
    <t>Felügyeli a jármű állapotát. Önállóan végzi el a feladatot.</t>
  </si>
  <si>
    <t>Körültekintő munkája során saját és mások biztonságát illetően.</t>
  </si>
  <si>
    <t>Ismeri a biztonságos állapot fenntartásának szabályait (pl.: szabadra kapcsolt jármű csatlakozója lakatolva, kulcsa elzárva)</t>
  </si>
  <si>
    <t>A szerelés teljes ideje alatt biztosítja az alternatív járművek biztonságos állapotát.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</si>
  <si>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többnapos gyakorlati projektfeladatok keretében alternatív hajtású jármű különböző egységein dolgoznak, miközben minden nap elején és végén balesetmegelőzési ellenőrzést hajtanak végre. A projektfeladatok részeként készítenek egy napi kockázatelemzést, ellenőrzik az eszközök állapotát, a munkaterület rendezettségét és a megfelelő figyelmeztető jelöléseket. A tevékenység végén reflektálnak arra, milyen hibalehetőségeket sikerült elkerülni a megelőzéssel. A cél a balesetmegelőzési szemlélet gyakorlati megerősítése.</t>
    </r>
  </si>
  <si>
    <t>Nagyfeszültségű hálózatok alapjai</t>
  </si>
  <si>
    <t>A balesetmentes munkavégzéshez szükséges biztonsági előírásokat betartja, betartatja.</t>
  </si>
  <si>
    <t>Kiemelt fontosságúnak tartja a biztonságos üzemállapot elérését a balesetmentes munkavégzéshez. Ügyel arra, hogy munkakörnyezetének kialakításában érvényesüljenek a fenntarthatóság szempontjai</t>
  </si>
  <si>
    <t>Komplexitásában ismeri az alternatív járművek működését és a biztonságos állapot (szabadra kapcsolás, feszültségmentesítés, nyomáscsökkenés stb. szabályait) létrehozásának feltételeit, módját, az ehhez szükséges eszközöket.</t>
  </si>
  <si>
    <t>Az alternatív hajtású járműveken végzett balesetmentes tevékenységekhez a szükséges biztonsági feltételeket létrehozza.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</si>
  <si>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pl. akkumulátormodul cseréjéhez készülnek, amelyhez előzetesen át kell tekinteniük és alkalmazniuk a kapcsolódó biztonsági előírásokat. A projektfeladatok során azonosítják a veszélyes feszültségzónákat, kijelölik a biztonsági határokat a munkaterületen, és kiválasztják a szükséges védőeszközöket. A feladat végrehajtása során alkalmazzák a tanult óvintézkedéseket, majd értékelik a végrehajtás folyamatát biztonsági szempontból. A cél, hogy a tanulók ne csupán ismerjék, hanem reflexszerűen alkalmazzák is a kritikus munkabiztonsági eljárásokat.</t>
    </r>
  </si>
  <si>
    <t>Nagyfeszültségű méréstechnika</t>
  </si>
  <si>
    <t>Az alternatív hajtású jármű javítására vonatkozó előírásokat, szabályokat betartja, betartatja.</t>
  </si>
  <si>
    <t>Szem előtt tartja a biztonságos munkavégzés feltételeit. Ügyel arra, hogy munkakörnyezetének kialakításban érvényesüljenek a fenntarthatóság szempontjai.</t>
  </si>
  <si>
    <t>Ismeri az alternatív járművek javításához szükséges tárgyi feltételeket és a megfelelő munkaterület kialakításának feltételeit.</t>
  </si>
  <si>
    <t>Alternatív hajtású járművek javításához szükséges munkaterületet alakít ki és felügyel.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</si>
  <si>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szerelési feladatokat kapnak (pl. csatlakozó tisztítása, akkumulátorcellák cseréje), melyhez ki kell választaniuk a megfelelő kézi és gépi szerszámokat, valamint a szükséges segédanyagokat. A projektfeladatok során dokumentálják az eszközválasztás szempontjait, beállítják a szerszámokat, majd elvégzik a feladatot. A munkavégzések után tisztítják, visszarendezik az eszközöket, és rövid naplót készítenek a használat tapasztalatairól. A cél, hogy a tanulók önállóan és felelősen tudják használni a rendelkezésükre álló technikai eszközparkot.</t>
    </r>
  </si>
  <si>
    <t>Felelős a munkája során a szerszámok eszközök karbantartásáért, azokat beszerezni, rendeltetni, pótolni, pótoltatni.</t>
  </si>
  <si>
    <t>Törekszik a szerszámok, eszközök, segédanyagok szakszerű használatára, a környezetre káros hatások csökkentésére</t>
  </si>
  <si>
    <t>Ismeri az alap- és célszerszámokat, segédanyagokat (kenő, olajzó anyagok), elektromos csavarozókat, nyomatékkulcsokat, emelőgépeket, darukat.</t>
  </si>
  <si>
    <t>A szerelési tevékenységhez szükséges eszközöket, szerszámokat, emelőgépeket, segédanyagokat rendeltetésszerűen használja.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</si>
  <si>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nagyfeszültségű rendszerrel kapcsolatos beavatkozásokra készülnek, és ehhez munkavédelmi terveket készítenek. A projektfeladatok során azonosítják a veszélyforrásokat, meghatározzák a szükséges védőfelszereléseket, szabályokat, tűzvédelmi eszközöket és a veszélyes anyagok kezelésének módját. Az előkészítés után végrehajtják a munkafolyamatokat, betartva a meghatározott szabályokat. A projektfeladatok célja, hogy a tanulók tudatosan, felelősen és a szabályok betartásával dolgozzanak a speciális veszélyt jelentő járműveken.</t>
    </r>
  </si>
  <si>
    <t>A villamos áram hatásai</t>
  </si>
  <si>
    <t>A védelmi szabályokban található előírásokat, szabályokat betartja, betartatja</t>
  </si>
  <si>
    <t>Elkötelezett munkája során a védelmi szabályoknak megfelelően dolgozni.</t>
  </si>
  <si>
    <t>Ismeri a munka, tűz, és környezetvédelmi szabályokat és a szükséges védőeszközöket.</t>
  </si>
  <si>
    <t>Az alternatív hajtású járművekre vonatkozó munka-, tűz-, környezetvédelmi szabályokat betartja és megfelelő egyéni védőeszközöket használ.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</si>
  <si>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alternatív hajtású járművek egységeinek (pl. töltőcsatlakozó, inverter, klímarendszer vezérlés) szakszerű javítását hajtják végre. A projektfeladatok során technológiai utasítások alapján végzik a szerelési munkákat, ügyelve a biztonsági előírásokra és a nagyfeszültségű rendszerek védelmére. A munkafolyamatokat ellenőrző listán dokumentálják, és funkciópróbával zárják. A cél, hogy a tanulók szakszerűen, előírás szerint tudjanak beavatkozni az alternatív hajtású járművek érzékeny rendszereibe.</t>
    </r>
  </si>
  <si>
    <t>Köteles az utasítások, előírásoknak alapján dolgozni. Eltérés esetén köteles jelenteni, közbeavatkozni, intézkedést hozni.</t>
  </si>
  <si>
    <t>Nagyfokú odafigyeléssel végzi munkáját, a biztonságot szem előtt tartva.</t>
  </si>
  <si>
    <t>Alaposan ismeri az alternatív járművekre vonatkozó gyártói utasításokat, előírásokat, törvényi előírásokat. Ismeri az idegennyelvű szakkifejezéseket német vagy angol nyelven.</t>
  </si>
  <si>
    <t>Alternatív hajtású járműveken javítási/szerelési tevékenységet végez a javítási és/vagy gyártói utasítások, illetve a törvényi előírásoknak megfelelően, adott esetben idegen nyelvű dokumentációkat használ.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</si>
  <si>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kisebb sérüléses járműveket készítenek elő karosszéria- és fényezési munkára. A projektfeladatok során fotódokumentációt készítenek, mérik a deformáció mértékét, meghatározzák a javítás szükségességét, és kiválasztják a megfelelő javítási technológiákat. A karosszériaalkatrészek minőségét és illeszthetőségét is ellenőrzik. A cél az, hogy a tanulók megértsék, hogyan kapcsolódik a szerelési munka a jármű esztétikai és szerkezeti helyreállításához.</t>
    </r>
  </si>
  <si>
    <t>Felelős a jármű állapotát aprólékosan átvizsgálni, átvizsgáltatni, akár az ügyfél jelenlétében.</t>
  </si>
  <si>
    <t>Figyelembe veszi a kár mértékét és gazdaságos javításának lehetőségét.</t>
  </si>
  <si>
    <t>Alapszinten ismeri a karosszéria és a fényezés javításához szükséges technológiákat.</t>
  </si>
  <si>
    <t>Alternatív hajtású járművek karosszéria és fényezett felület állapot felmérését végrehajtja.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</si>
  <si>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szervizbe beérkezett alternatív hajtású járművek állapotfelmérését végzik el műszaki vizsga előtti átvizsgálás céljából. A projektfeladatok során előre összeállított ellenőrzőlista mentén vizsgálják a jármű világítását, fékrendszerét, akkumulátorfeszültségét, csatlakozásait és a karosszéria állapotát. A feltárt hibákat jegyzőkönyvben rögzítik, és javaslatokat tesznek a javítási sorrendre. A cél az, hogy a tanulók fejlesszék a műszaki ellenőrzés rendszerszemléletét és felelősségteljes előkészítő munkavégzését.</t>
    </r>
  </si>
  <si>
    <t>Járművek vizsgára való felkészítésére a hatósági vizsgálatokra vonatkozó szabályokat betartja, betartatja.</t>
  </si>
  <si>
    <t>Kritikusan szemléli a vizsgára való felkészítést és szem előtt tartja a vizsgára vonatkozó előírásokat.</t>
  </si>
  <si>
    <t>Ismeri a hatósági vizsgálatokra vonatkozó előírásokat, vizsgálat elemeit.</t>
  </si>
  <si>
    <t>Alternatív hajtású járművek műszaki állapot felmérését és hatósági vizsgára felkészítését teljeskörűen elvégzi.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</si>
  <si>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szállítmányokban érkezett alternatív hajtású járműalkatrészek (pl. nagyfeszültségű kábelek, inverterek, akkucsomag-elemek) átvételét és minőségi ellenőrzését végzik el egy előre elkészített ellenőrzőlap alapján. A projektfeladatok során értelmezik a kísérő dokumentációt (műszaki adatlap, szállítólevél), szemrevételezéssel, méretellenőrzéssel, esetleg egyszerű méréssel vizsgálják az alkatrészek állapotát. A vizsgálatokat dokumentálják, és javaslatot tesznek a további tárolásra vagy felhasználásra. A projektfeladatok célja, hogy a tanulók gyakorlatot szerezzenek a műszaki minőségellenőrzés terén, és felismerjék a felelősségüket a hibás vagy nem megfelelő alkatrészek kiszűrésében.</t>
    </r>
  </si>
  <si>
    <t>Felelős az alkatrészek minősítéséért, eltérés esetén jelenti, dokumentálja, hibás alkatrészt szakszerűen selejtez.</t>
  </si>
  <si>
    <t>Szabálykövetően, nagyfokú precizitással végzi munkáját.</t>
  </si>
  <si>
    <t>Ismeri az alternatív járművek alkatrészeire vonatkozó biztonsági előírásait, ezek ellenőrzési szempontjait.</t>
  </si>
  <si>
    <t>Alternatív hajtású járművek alkatrészeinek minőségi ellenőrzését, bevizsgálását, műszaki állapot felmérését végrehajtja.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</si>
  <si>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szituációs gyakorlatok során azt modellezik, hogy hivatalos engedélyezéseket vagy járműátalakítási folyamatokat kell előkészíteniük. A projektfeladatok során utánajárnak, mely hatóságok, gyártók vagy tanúsító szervezetek illetékesek az adott eljárásban (pl. nagyfeszültségű rendszer átalakítása, egyedi akkumulátortípus beépítése). Kommunikációs vázlatot vagy sablonlevelet készítenek egy hivatalos megkereséshez, és dokumentálják a folyamat lépéseit. A cél, hogy a tanulók tudják, hogyan kell professzionálisan, hatékonyan és szabályosan kapcsolatot tartani külső szervezetekkel, és megértsék az együttműködés jogi-szakmai kereteit.</t>
    </r>
  </si>
  <si>
    <t>Felelős a felmerült kérdések esetén azokat tisztázni.</t>
  </si>
  <si>
    <t>Képviseli a vállalat, vagy saját vállalkozásának érdekeit.</t>
  </si>
  <si>
    <t>Ismeri az illetékes hatóságokat, gyártói kapcsolatokat, tudja milyen csatornán éri el őket.</t>
  </si>
  <si>
    <t>Munkája során a megfelelő szervezetekkel, hatóságokkal, gyártóval konzultál, kommunikál.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</si>
  <si>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tanulók konkrét szervizfeladatokhoz szükséges adatokat gyűjtenek össze digitális forrásokból, gyártói szervizprogramok, alkatrészkatalógusok, elektromos kapcsolási rajzok vagy online adatbázisok segítségével. A feladat például lehet egy inverter vagy akkumulátorcsomag beazonosítása és műszaki adatainak kinyerése. A projektfeladatok célja, hogy a tanulók gyakorolják az információkeresést, és önállóan navigáljanak műszaki szoftverekben, adatbázisokban. A végeredmény egy rövid digitális dokumentáció, amely tartalmazza a keresett alkatrészek adatait, funkcióját és az adott járműmodellhez való illeszkedését. A projektfeladatok megerősítik a digitális munkavégzés készségeit és az információk szűrésének képességét.</t>
    </r>
  </si>
  <si>
    <t>Önállóan használja a szoftvereket.</t>
  </si>
  <si>
    <t>Érdeklődik az új szoftverek megismerése/kezelése iránt.</t>
  </si>
  <si>
    <t>Ismeri az alap IT szoftvereket és a műszaki programok használatát, funkcióit.</t>
  </si>
  <si>
    <t>Irodai és műszaki adatbázisokat, szoftvereket használ.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</si>
  <si>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tanulók szimulált vállalkozásindítási helyzeteket modelleznek, amelyek során járművek szervizelésére szakosodott kisvállalkozásokat hoznak létre. A projektfeladatok keretében üzleti tervet készítenek, felmérik a piacot, összeállítják az induló költségvetést és a szolgáltatások körét. A tevékenységek során érintik a vállalkozási formák jellemzőit, jogi alapjait és az adózási vonatkozásokat is. A végén prezentálják vállalkozási ötletüket – akár egy „befektetői bizottság” előtt. A projektfeladatok célja, hogy a tanulók átlássák a vállalkozás működésének alapjait, és felismerjék a gazdasági és jogi döntések felelősségét.</t>
    </r>
  </si>
  <si>
    <t>Vállalkozás vezetés (ÚJ)</t>
  </si>
  <si>
    <t>Gazdasági és vállalkozói alapismeretek (új)</t>
  </si>
  <si>
    <t>Felelős részletes tervet készíteni, ismereteit frissíteni.</t>
  </si>
  <si>
    <t>Figyelembe veszi a piac-, gazdaság alakulását.</t>
  </si>
  <si>
    <t>Ismeri a vállalkozási formákat, azok indításához szükséges előfeltételeket, szabályokat, az ehhez szükséges piackutatás menetét.</t>
  </si>
  <si>
    <t>Vállalkozóként vállalkozást tervez, indít, működtet.</t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</si>
  <si>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tanulók valós munkakörnyezetben, szituációs helyzetekben szervizfeladatokat kapnak. A projektfeladatok során a tanulók betekintést nyernek egy műhely vagy műhelyrész vezetésébe és irányításába.
Például: A projektfeladatok keretében egy kisebb műhely alapítását valósítják meg, amelyben hangsúlyt helyeznek a munkavédelmi és jogi szabályozásokra. A tanulók értelmezik a feladatot, kiosztják a szerepeket (pl. adminisztrátor, kivitelező, dokumentáló), majd végrehajtják a tevékenységet. A folyamatot dokumentálják.</t>
    </r>
  </si>
  <si>
    <t>Műhelyvezetés (ÚJ)</t>
  </si>
  <si>
    <t>Felelősséget vállal a saját illetve a csoport munkájáért.</t>
  </si>
  <si>
    <t>Elkötelezett a rábízott tevékenységi kör felelősségteljes elvégzése iránt.</t>
  </si>
  <si>
    <t>Ismeri a vállalkozások jogi és munkavédelmi szabályait.</t>
  </si>
  <si>
    <t>Üzemben vagy műhelyben, alkalmazottként megbízott szakemberi és/vagy műhelyvezetői tevékenységet végez.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</si>
</sst>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  <font>
      <i/>
      <sz val="11"/>
      <color theme="1"/>
      <name val="Franklin Gothic Book"/>
      <family val="2"/>
      <charset val="238"/>
    </font>
    <font>
      <sz val="11"/>
      <name val="Franklin Gothic Book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  <fill>
      <patternFill patternType="solid">
        <fgColor theme="3" tint="0.89999084444715716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69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textRotation="90" wrapText="1"/>
    </xf>
    <xf numFmtId="0" fontId="7" fillId="3" borderId="27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textRotation="90" wrapText="1"/>
    </xf>
    <xf numFmtId="0" fontId="7" fillId="3" borderId="26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left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textRotation="90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justify" vertical="center" wrapText="1"/>
    </xf>
    <xf numFmtId="0" fontId="3" fillId="5" borderId="11" xfId="0" applyFont="1" applyFill="1" applyBorder="1" applyAlignment="1">
      <alignment horizontal="justify" vertical="center" wrapText="1"/>
    </xf>
    <xf numFmtId="0" fontId="3" fillId="5" borderId="9" xfId="0" applyFont="1" applyFill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B2" sqref="B2:B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3">
        <v>1</v>
      </c>
      <c r="B2" s="22" t="s">
        <v>75</v>
      </c>
      <c r="C2" s="19" t="s">
        <v>10</v>
      </c>
      <c r="D2" s="19" t="s">
        <v>11</v>
      </c>
      <c r="E2" s="19" t="s">
        <v>12</v>
      </c>
      <c r="F2" s="19" t="s">
        <v>13</v>
      </c>
      <c r="G2" s="25" t="s">
        <v>50</v>
      </c>
      <c r="H2" s="26"/>
    </row>
    <row r="3" spans="1:16" x14ac:dyDescent="0.25">
      <c r="A3" s="34"/>
      <c r="B3" s="23"/>
      <c r="C3" s="20"/>
      <c r="D3" s="20"/>
      <c r="E3" s="20"/>
      <c r="F3" s="20"/>
      <c r="G3" s="13" t="s">
        <v>51</v>
      </c>
      <c r="H3" s="14">
        <v>15</v>
      </c>
    </row>
    <row r="4" spans="1:16" ht="31.5" x14ac:dyDescent="0.25">
      <c r="A4" s="34"/>
      <c r="B4" s="23"/>
      <c r="C4" s="20"/>
      <c r="D4" s="20"/>
      <c r="E4" s="20"/>
      <c r="F4" s="20"/>
      <c r="G4" s="13" t="s">
        <v>52</v>
      </c>
      <c r="H4" s="14">
        <v>2</v>
      </c>
    </row>
    <row r="5" spans="1:16" x14ac:dyDescent="0.25">
      <c r="A5" s="34"/>
      <c r="B5" s="23"/>
      <c r="C5" s="20"/>
      <c r="D5" s="20"/>
      <c r="E5" s="20"/>
      <c r="F5" s="20"/>
      <c r="G5" s="13" t="s">
        <v>64</v>
      </c>
      <c r="H5" s="14">
        <v>10</v>
      </c>
    </row>
    <row r="6" spans="1:16" ht="16.5" thickBot="1" x14ac:dyDescent="0.3">
      <c r="A6" s="34"/>
      <c r="B6" s="23"/>
      <c r="C6" s="21"/>
      <c r="D6" s="21"/>
      <c r="E6" s="21"/>
      <c r="F6" s="21"/>
      <c r="G6" s="27" t="s">
        <v>8</v>
      </c>
      <c r="H6" s="29">
        <f>SUM(H3:H5,)</f>
        <v>27</v>
      </c>
    </row>
    <row r="7" spans="1:16" ht="249.95" customHeight="1" thickBot="1" x14ac:dyDescent="0.3">
      <c r="A7" s="35"/>
      <c r="B7" s="24"/>
      <c r="C7" s="31" t="s">
        <v>71</v>
      </c>
      <c r="D7" s="31"/>
      <c r="E7" s="31"/>
      <c r="F7" s="32"/>
      <c r="G7" s="28"/>
      <c r="H7" s="30"/>
    </row>
    <row r="8" spans="1:16" x14ac:dyDescent="0.25">
      <c r="A8" s="33">
        <v>2</v>
      </c>
      <c r="B8" s="22" t="s">
        <v>75</v>
      </c>
      <c r="C8" s="19" t="s">
        <v>14</v>
      </c>
      <c r="D8" s="19" t="s">
        <v>15</v>
      </c>
      <c r="E8" s="19" t="s">
        <v>16</v>
      </c>
      <c r="F8" s="19" t="s">
        <v>17</v>
      </c>
      <c r="G8" s="25" t="s">
        <v>50</v>
      </c>
      <c r="H8" s="26"/>
    </row>
    <row r="9" spans="1:16" ht="31.5" x14ac:dyDescent="0.25">
      <c r="A9" s="34"/>
      <c r="B9" s="23"/>
      <c r="C9" s="20"/>
      <c r="D9" s="20"/>
      <c r="E9" s="20"/>
      <c r="F9" s="20"/>
      <c r="G9" s="13" t="s">
        <v>53</v>
      </c>
      <c r="H9" s="14">
        <v>4</v>
      </c>
    </row>
    <row r="10" spans="1:16" x14ac:dyDescent="0.25">
      <c r="A10" s="34"/>
      <c r="B10" s="23"/>
      <c r="C10" s="20"/>
      <c r="D10" s="20"/>
      <c r="E10" s="20"/>
      <c r="F10" s="20"/>
      <c r="G10" s="13" t="s">
        <v>51</v>
      </c>
      <c r="H10" s="14">
        <v>15</v>
      </c>
    </row>
    <row r="11" spans="1:16" ht="31.5" x14ac:dyDescent="0.25">
      <c r="A11" s="34"/>
      <c r="B11" s="23"/>
      <c r="C11" s="20"/>
      <c r="D11" s="20"/>
      <c r="E11" s="20"/>
      <c r="F11" s="20"/>
      <c r="G11" s="13" t="s">
        <v>54</v>
      </c>
      <c r="H11" s="14">
        <v>4</v>
      </c>
    </row>
    <row r="12" spans="1:16" ht="31.5" x14ac:dyDescent="0.25">
      <c r="A12" s="34"/>
      <c r="B12" s="23"/>
      <c r="C12" s="20"/>
      <c r="D12" s="20"/>
      <c r="E12" s="20"/>
      <c r="F12" s="20"/>
      <c r="G12" s="13" t="s">
        <v>55</v>
      </c>
      <c r="H12" s="14">
        <v>20</v>
      </c>
    </row>
    <row r="13" spans="1:16" ht="137.25" customHeight="1" thickBot="1" x14ac:dyDescent="0.3">
      <c r="A13" s="34"/>
      <c r="B13" s="23"/>
      <c r="C13" s="21"/>
      <c r="D13" s="21"/>
      <c r="E13" s="21"/>
      <c r="F13" s="21"/>
      <c r="G13" s="27" t="s">
        <v>8</v>
      </c>
      <c r="H13" s="29">
        <f>SUM(H9:H12,)</f>
        <v>43</v>
      </c>
    </row>
    <row r="14" spans="1:16" ht="249.95" customHeight="1" thickBot="1" x14ac:dyDescent="0.3">
      <c r="A14" s="35"/>
      <c r="B14" s="24"/>
      <c r="C14" s="31" t="s">
        <v>67</v>
      </c>
      <c r="D14" s="31"/>
      <c r="E14" s="31"/>
      <c r="F14" s="32"/>
      <c r="G14" s="28"/>
      <c r="H14" s="30"/>
    </row>
    <row r="15" spans="1:16" x14ac:dyDescent="0.25">
      <c r="A15" s="33">
        <v>3</v>
      </c>
      <c r="B15" s="22" t="s">
        <v>75</v>
      </c>
      <c r="C15" s="19" t="s">
        <v>18</v>
      </c>
      <c r="D15" s="19" t="s">
        <v>19</v>
      </c>
      <c r="E15" s="19" t="s">
        <v>20</v>
      </c>
      <c r="F15" s="19" t="s">
        <v>21</v>
      </c>
      <c r="G15" s="25" t="s">
        <v>50</v>
      </c>
      <c r="H15" s="26"/>
    </row>
    <row r="16" spans="1:16" ht="31.5" x14ac:dyDescent="0.25">
      <c r="A16" s="34"/>
      <c r="B16" s="23"/>
      <c r="C16" s="20"/>
      <c r="D16" s="20"/>
      <c r="E16" s="20"/>
      <c r="F16" s="20"/>
      <c r="G16" s="13" t="s">
        <v>53</v>
      </c>
      <c r="H16" s="14">
        <v>4</v>
      </c>
    </row>
    <row r="17" spans="1:8" x14ac:dyDescent="0.25">
      <c r="A17" s="34"/>
      <c r="B17" s="23"/>
      <c r="C17" s="20"/>
      <c r="D17" s="20"/>
      <c r="E17" s="20"/>
      <c r="F17" s="20"/>
      <c r="G17" s="13" t="s">
        <v>51</v>
      </c>
      <c r="H17" s="14">
        <v>12</v>
      </c>
    </row>
    <row r="18" spans="1:8" ht="31.5" x14ac:dyDescent="0.25">
      <c r="A18" s="34"/>
      <c r="B18" s="23"/>
      <c r="C18" s="20"/>
      <c r="D18" s="20"/>
      <c r="E18" s="20"/>
      <c r="F18" s="20"/>
      <c r="G18" s="13" t="s">
        <v>54</v>
      </c>
      <c r="H18" s="14">
        <v>6</v>
      </c>
    </row>
    <row r="19" spans="1:8" ht="31.5" x14ac:dyDescent="0.25">
      <c r="A19" s="34"/>
      <c r="B19" s="23"/>
      <c r="C19" s="20"/>
      <c r="D19" s="20"/>
      <c r="E19" s="20"/>
      <c r="F19" s="20"/>
      <c r="G19" s="13" t="s">
        <v>55</v>
      </c>
      <c r="H19" s="14">
        <v>20</v>
      </c>
    </row>
    <row r="20" spans="1:8" x14ac:dyDescent="0.25">
      <c r="A20" s="34"/>
      <c r="B20" s="23"/>
      <c r="C20" s="20"/>
      <c r="D20" s="20"/>
      <c r="E20" s="20"/>
      <c r="F20" s="20"/>
      <c r="G20" s="13" t="s">
        <v>65</v>
      </c>
      <c r="H20" s="14">
        <v>10</v>
      </c>
    </row>
    <row r="21" spans="1:8" ht="76.5" customHeight="1" thickBot="1" x14ac:dyDescent="0.3">
      <c r="A21" s="34"/>
      <c r="B21" s="23"/>
      <c r="C21" s="21"/>
      <c r="D21" s="21"/>
      <c r="E21" s="21"/>
      <c r="F21" s="21"/>
      <c r="G21" s="27" t="s">
        <v>8</v>
      </c>
      <c r="H21" s="29">
        <f>SUM(H16:H20,)</f>
        <v>52</v>
      </c>
    </row>
    <row r="22" spans="1:8" ht="249.95" customHeight="1" thickBot="1" x14ac:dyDescent="0.3">
      <c r="A22" s="35"/>
      <c r="B22" s="24"/>
      <c r="C22" s="31" t="s">
        <v>70</v>
      </c>
      <c r="D22" s="31"/>
      <c r="E22" s="31"/>
      <c r="F22" s="32"/>
      <c r="G22" s="28"/>
      <c r="H22" s="30"/>
    </row>
    <row r="23" spans="1:8" x14ac:dyDescent="0.25">
      <c r="A23" s="33">
        <v>4</v>
      </c>
      <c r="B23" s="22" t="s">
        <v>75</v>
      </c>
      <c r="C23" s="19" t="s">
        <v>22</v>
      </c>
      <c r="D23" s="19" t="s">
        <v>23</v>
      </c>
      <c r="E23" s="19" t="s">
        <v>24</v>
      </c>
      <c r="F23" s="19" t="s">
        <v>25</v>
      </c>
      <c r="G23" s="25" t="s">
        <v>50</v>
      </c>
      <c r="H23" s="26"/>
    </row>
    <row r="24" spans="1:8" x14ac:dyDescent="0.25">
      <c r="A24" s="34"/>
      <c r="B24" s="23"/>
      <c r="C24" s="20"/>
      <c r="D24" s="20"/>
      <c r="E24" s="20"/>
      <c r="F24" s="20"/>
      <c r="G24" s="13" t="s">
        <v>51</v>
      </c>
      <c r="H24" s="14">
        <v>10</v>
      </c>
    </row>
    <row r="25" spans="1:8" ht="31.5" x14ac:dyDescent="0.25">
      <c r="A25" s="34"/>
      <c r="B25" s="23"/>
      <c r="C25" s="20"/>
      <c r="D25" s="20"/>
      <c r="E25" s="20"/>
      <c r="F25" s="20"/>
      <c r="G25" s="13" t="s">
        <v>55</v>
      </c>
      <c r="H25" s="14">
        <v>12</v>
      </c>
    </row>
    <row r="26" spans="1:8" x14ac:dyDescent="0.25">
      <c r="A26" s="34"/>
      <c r="B26" s="23"/>
      <c r="C26" s="20"/>
      <c r="D26" s="20"/>
      <c r="E26" s="20"/>
      <c r="F26" s="20"/>
      <c r="G26" s="13" t="s">
        <v>65</v>
      </c>
      <c r="H26" s="14">
        <v>20</v>
      </c>
    </row>
    <row r="27" spans="1:8" ht="16.5" thickBot="1" x14ac:dyDescent="0.3">
      <c r="A27" s="34"/>
      <c r="B27" s="23"/>
      <c r="C27" s="21"/>
      <c r="D27" s="21"/>
      <c r="E27" s="21"/>
      <c r="F27" s="21"/>
      <c r="G27" s="27" t="s">
        <v>8</v>
      </c>
      <c r="H27" s="29">
        <f>SUM(H24:H26)</f>
        <v>42</v>
      </c>
    </row>
    <row r="28" spans="1:8" ht="249.95" customHeight="1" thickBot="1" x14ac:dyDescent="0.3">
      <c r="A28" s="35"/>
      <c r="B28" s="24"/>
      <c r="C28" s="36" t="s">
        <v>69</v>
      </c>
      <c r="D28" s="36"/>
      <c r="E28" s="36"/>
      <c r="F28" s="37"/>
      <c r="G28" s="28"/>
      <c r="H28" s="30"/>
    </row>
    <row r="29" spans="1:8" x14ac:dyDescent="0.25">
      <c r="A29" s="33">
        <v>5</v>
      </c>
      <c r="B29" s="22" t="s">
        <v>77</v>
      </c>
      <c r="C29" s="19" t="s">
        <v>26</v>
      </c>
      <c r="D29" s="19" t="s">
        <v>27</v>
      </c>
      <c r="E29" s="19" t="s">
        <v>28</v>
      </c>
      <c r="F29" s="19" t="s">
        <v>29</v>
      </c>
      <c r="G29" s="25" t="s">
        <v>50</v>
      </c>
      <c r="H29" s="26"/>
    </row>
    <row r="30" spans="1:8" ht="31.5" x14ac:dyDescent="0.25">
      <c r="A30" s="34"/>
      <c r="B30" s="23"/>
      <c r="C30" s="20"/>
      <c r="D30" s="20"/>
      <c r="E30" s="20"/>
      <c r="F30" s="20"/>
      <c r="G30" s="13" t="s">
        <v>53</v>
      </c>
      <c r="H30" s="14">
        <v>10</v>
      </c>
    </row>
    <row r="31" spans="1:8" x14ac:dyDescent="0.25">
      <c r="A31" s="34"/>
      <c r="B31" s="23"/>
      <c r="C31" s="20"/>
      <c r="D31" s="20"/>
      <c r="E31" s="20"/>
      <c r="F31" s="20"/>
      <c r="G31" s="13" t="s">
        <v>51</v>
      </c>
      <c r="H31" s="14">
        <v>20</v>
      </c>
    </row>
    <row r="32" spans="1:8" ht="31.5" x14ac:dyDescent="0.25">
      <c r="A32" s="34"/>
      <c r="B32" s="23"/>
      <c r="C32" s="20"/>
      <c r="D32" s="20"/>
      <c r="E32" s="20"/>
      <c r="F32" s="20"/>
      <c r="G32" s="13" t="s">
        <v>54</v>
      </c>
      <c r="H32" s="14">
        <v>6</v>
      </c>
    </row>
    <row r="33" spans="1:8" ht="31.5" x14ac:dyDescent="0.25">
      <c r="A33" s="34"/>
      <c r="B33" s="23"/>
      <c r="C33" s="20"/>
      <c r="D33" s="20"/>
      <c r="E33" s="20"/>
      <c r="F33" s="20"/>
      <c r="G33" s="13" t="s">
        <v>55</v>
      </c>
      <c r="H33" s="14">
        <v>20</v>
      </c>
    </row>
    <row r="34" spans="1:8" ht="16.5" thickBot="1" x14ac:dyDescent="0.3">
      <c r="A34" s="34"/>
      <c r="B34" s="23"/>
      <c r="C34" s="20"/>
      <c r="D34" s="20"/>
      <c r="E34" s="20"/>
      <c r="F34" s="20"/>
      <c r="G34" s="13" t="s">
        <v>65</v>
      </c>
      <c r="H34" s="14">
        <v>50</v>
      </c>
    </row>
    <row r="35" spans="1:8" x14ac:dyDescent="0.25">
      <c r="A35" s="34"/>
      <c r="B35" s="23"/>
      <c r="C35" s="20"/>
      <c r="D35" s="20"/>
      <c r="E35" s="20"/>
      <c r="F35" s="20"/>
      <c r="G35" s="25" t="s">
        <v>56</v>
      </c>
      <c r="H35" s="26"/>
    </row>
    <row r="36" spans="1:8" ht="31.5" x14ac:dyDescent="0.25">
      <c r="A36" s="34"/>
      <c r="B36" s="23"/>
      <c r="C36" s="20"/>
      <c r="D36" s="20"/>
      <c r="E36" s="20"/>
      <c r="F36" s="20"/>
      <c r="G36" s="13" t="s">
        <v>59</v>
      </c>
      <c r="H36" s="14">
        <v>12</v>
      </c>
    </row>
    <row r="37" spans="1:8" ht="16.5" thickBot="1" x14ac:dyDescent="0.3">
      <c r="A37" s="34"/>
      <c r="B37" s="23"/>
      <c r="C37" s="21"/>
      <c r="D37" s="21"/>
      <c r="E37" s="21"/>
      <c r="F37" s="21"/>
      <c r="G37" s="27" t="s">
        <v>8</v>
      </c>
      <c r="H37" s="29">
        <f>SUM(H30:H34,H36:H36)</f>
        <v>118</v>
      </c>
    </row>
    <row r="38" spans="1:8" ht="249.95" customHeight="1" thickBot="1" x14ac:dyDescent="0.3">
      <c r="A38" s="35"/>
      <c r="B38" s="24"/>
      <c r="C38" s="31" t="s">
        <v>68</v>
      </c>
      <c r="D38" s="31"/>
      <c r="E38" s="31"/>
      <c r="F38" s="32"/>
      <c r="G38" s="28"/>
      <c r="H38" s="30"/>
    </row>
    <row r="39" spans="1:8" x14ac:dyDescent="0.25">
      <c r="A39" s="33">
        <v>6</v>
      </c>
      <c r="B39" s="22" t="s">
        <v>76</v>
      </c>
      <c r="C39" s="19" t="s">
        <v>30</v>
      </c>
      <c r="D39" s="19" t="s">
        <v>31</v>
      </c>
      <c r="E39" s="19" t="s">
        <v>32</v>
      </c>
      <c r="F39" s="19" t="s">
        <v>33</v>
      </c>
      <c r="G39" s="25" t="s">
        <v>56</v>
      </c>
      <c r="H39" s="26"/>
    </row>
    <row r="40" spans="1:8" x14ac:dyDescent="0.25">
      <c r="A40" s="34"/>
      <c r="B40" s="23"/>
      <c r="C40" s="20"/>
      <c r="D40" s="20"/>
      <c r="E40" s="20"/>
      <c r="F40" s="20"/>
      <c r="G40" s="13" t="s">
        <v>57</v>
      </c>
      <c r="H40" s="14">
        <v>20</v>
      </c>
    </row>
    <row r="41" spans="1:8" ht="31.5" x14ac:dyDescent="0.25">
      <c r="A41" s="34"/>
      <c r="B41" s="23"/>
      <c r="C41" s="20"/>
      <c r="D41" s="20"/>
      <c r="E41" s="20"/>
      <c r="F41" s="20"/>
      <c r="G41" s="13" t="s">
        <v>58</v>
      </c>
      <c r="H41" s="14">
        <v>6</v>
      </c>
    </row>
    <row r="42" spans="1:8" ht="31.5" x14ac:dyDescent="0.25">
      <c r="A42" s="34"/>
      <c r="B42" s="23"/>
      <c r="C42" s="20"/>
      <c r="D42" s="20"/>
      <c r="E42" s="20"/>
      <c r="F42" s="20"/>
      <c r="G42" s="13" t="s">
        <v>59</v>
      </c>
      <c r="H42" s="14">
        <v>12</v>
      </c>
    </row>
    <row r="43" spans="1:8" ht="31.5" x14ac:dyDescent="0.25">
      <c r="A43" s="34"/>
      <c r="B43" s="23"/>
      <c r="C43" s="20"/>
      <c r="D43" s="20"/>
      <c r="E43" s="20"/>
      <c r="F43" s="20"/>
      <c r="G43" s="13" t="s">
        <v>60</v>
      </c>
      <c r="H43" s="14">
        <v>6</v>
      </c>
    </row>
    <row r="44" spans="1:8" ht="47.25" x14ac:dyDescent="0.25">
      <c r="A44" s="34"/>
      <c r="B44" s="23"/>
      <c r="C44" s="20"/>
      <c r="D44" s="20"/>
      <c r="E44" s="20"/>
      <c r="F44" s="20"/>
      <c r="G44" s="13" t="s">
        <v>63</v>
      </c>
      <c r="H44" s="14">
        <v>30</v>
      </c>
    </row>
    <row r="45" spans="1:8" ht="16.5" thickBot="1" x14ac:dyDescent="0.3">
      <c r="A45" s="34"/>
      <c r="B45" s="23"/>
      <c r="C45" s="21"/>
      <c r="D45" s="21"/>
      <c r="E45" s="21"/>
      <c r="F45" s="21"/>
      <c r="G45" s="27" t="s">
        <v>8</v>
      </c>
      <c r="H45" s="29">
        <f>SUM(H40:H44)</f>
        <v>74</v>
      </c>
    </row>
    <row r="46" spans="1:8" ht="249.95" customHeight="1" thickBot="1" x14ac:dyDescent="0.3">
      <c r="A46" s="35"/>
      <c r="B46" s="24"/>
      <c r="C46" s="31" t="s">
        <v>72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76</v>
      </c>
      <c r="C47" s="19" t="s">
        <v>34</v>
      </c>
      <c r="D47" s="19" t="s">
        <v>35</v>
      </c>
      <c r="E47" s="19" t="s">
        <v>36</v>
      </c>
      <c r="F47" s="19" t="s">
        <v>37</v>
      </c>
      <c r="G47" s="25" t="s">
        <v>56</v>
      </c>
      <c r="H47" s="26"/>
    </row>
    <row r="48" spans="1:8" x14ac:dyDescent="0.25">
      <c r="A48" s="34"/>
      <c r="B48" s="23"/>
      <c r="C48" s="20"/>
      <c r="D48" s="20"/>
      <c r="E48" s="20"/>
      <c r="F48" s="20"/>
      <c r="G48" s="13" t="s">
        <v>57</v>
      </c>
      <c r="H48" s="14">
        <v>50</v>
      </c>
    </row>
    <row r="49" spans="1:8" ht="31.5" x14ac:dyDescent="0.25">
      <c r="A49" s="34"/>
      <c r="B49" s="23"/>
      <c r="C49" s="20"/>
      <c r="D49" s="20"/>
      <c r="E49" s="20"/>
      <c r="F49" s="20"/>
      <c r="G49" s="13" t="s">
        <v>58</v>
      </c>
      <c r="H49" s="14">
        <v>6</v>
      </c>
    </row>
    <row r="50" spans="1:8" ht="31.5" x14ac:dyDescent="0.25">
      <c r="A50" s="34"/>
      <c r="B50" s="23"/>
      <c r="C50" s="20"/>
      <c r="D50" s="20"/>
      <c r="E50" s="20"/>
      <c r="F50" s="20"/>
      <c r="G50" s="13" t="s">
        <v>59</v>
      </c>
      <c r="H50" s="14">
        <v>12</v>
      </c>
    </row>
    <row r="51" spans="1:8" ht="31.5" x14ac:dyDescent="0.25">
      <c r="A51" s="34"/>
      <c r="B51" s="23"/>
      <c r="C51" s="20"/>
      <c r="D51" s="20"/>
      <c r="E51" s="20"/>
      <c r="F51" s="20"/>
      <c r="G51" s="13" t="s">
        <v>60</v>
      </c>
      <c r="H51" s="14">
        <v>2</v>
      </c>
    </row>
    <row r="52" spans="1:8" ht="47.25" x14ac:dyDescent="0.25">
      <c r="A52" s="34"/>
      <c r="B52" s="23"/>
      <c r="C52" s="20"/>
      <c r="D52" s="20"/>
      <c r="E52" s="20"/>
      <c r="F52" s="20"/>
      <c r="G52" s="13" t="s">
        <v>63</v>
      </c>
      <c r="H52" s="14">
        <v>52</v>
      </c>
    </row>
    <row r="53" spans="1:8" ht="16.5" thickBot="1" x14ac:dyDescent="0.3">
      <c r="A53" s="34"/>
      <c r="B53" s="23"/>
      <c r="C53" s="21"/>
      <c r="D53" s="21"/>
      <c r="E53" s="21"/>
      <c r="F53" s="21"/>
      <c r="G53" s="27" t="s">
        <v>8</v>
      </c>
      <c r="H53" s="29">
        <f>SUM(H48:H52,)</f>
        <v>122</v>
      </c>
    </row>
    <row r="54" spans="1:8" ht="249.95" customHeight="1" thickBot="1" x14ac:dyDescent="0.3">
      <c r="A54" s="35"/>
      <c r="B54" s="24"/>
      <c r="C54" s="31" t="s">
        <v>73</v>
      </c>
      <c r="D54" s="31"/>
      <c r="E54" s="31"/>
      <c r="F54" s="32"/>
      <c r="G54" s="28"/>
      <c r="H54" s="30"/>
    </row>
    <row r="55" spans="1:8" x14ac:dyDescent="0.25">
      <c r="A55" s="33">
        <v>8</v>
      </c>
      <c r="B55" s="22" t="s">
        <v>76</v>
      </c>
      <c r="C55" s="19" t="s">
        <v>38</v>
      </c>
      <c r="D55" s="19" t="s">
        <v>39</v>
      </c>
      <c r="E55" s="19" t="s">
        <v>40</v>
      </c>
      <c r="F55" s="19" t="s">
        <v>41</v>
      </c>
      <c r="G55" s="25" t="s">
        <v>56</v>
      </c>
      <c r="H55" s="26"/>
    </row>
    <row r="56" spans="1:8" x14ac:dyDescent="0.25">
      <c r="A56" s="34"/>
      <c r="B56" s="23"/>
      <c r="C56" s="20"/>
      <c r="D56" s="20"/>
      <c r="E56" s="20"/>
      <c r="F56" s="20"/>
      <c r="G56" s="13" t="s">
        <v>57</v>
      </c>
      <c r="H56" s="14">
        <v>20</v>
      </c>
    </row>
    <row r="57" spans="1:8" ht="31.5" x14ac:dyDescent="0.25">
      <c r="A57" s="34"/>
      <c r="B57" s="23"/>
      <c r="C57" s="20"/>
      <c r="D57" s="20"/>
      <c r="E57" s="20"/>
      <c r="F57" s="20"/>
      <c r="G57" s="13" t="s">
        <v>60</v>
      </c>
      <c r="H57" s="14">
        <v>12</v>
      </c>
    </row>
    <row r="58" spans="1:8" ht="47.25" x14ac:dyDescent="0.25">
      <c r="A58" s="34"/>
      <c r="B58" s="23"/>
      <c r="C58" s="20"/>
      <c r="D58" s="20"/>
      <c r="E58" s="20"/>
      <c r="F58" s="20"/>
      <c r="G58" s="13" t="s">
        <v>63</v>
      </c>
      <c r="H58" s="14">
        <v>10</v>
      </c>
    </row>
    <row r="59" spans="1:8" ht="16.5" thickBot="1" x14ac:dyDescent="0.3">
      <c r="A59" s="34"/>
      <c r="B59" s="23"/>
      <c r="C59" s="21"/>
      <c r="D59" s="21"/>
      <c r="E59" s="21"/>
      <c r="F59" s="21"/>
      <c r="G59" s="27" t="s">
        <v>8</v>
      </c>
      <c r="H59" s="29">
        <f>SUM(H56:H58,)</f>
        <v>42</v>
      </c>
    </row>
    <row r="60" spans="1:8" ht="249.95" customHeight="1" thickBot="1" x14ac:dyDescent="0.3">
      <c r="A60" s="35"/>
      <c r="B60" s="24"/>
      <c r="C60" s="31" t="s">
        <v>74</v>
      </c>
      <c r="D60" s="31"/>
      <c r="E60" s="31"/>
      <c r="F60" s="32"/>
      <c r="G60" s="28"/>
      <c r="H60" s="30"/>
    </row>
    <row r="61" spans="1:8" x14ac:dyDescent="0.25">
      <c r="A61" s="33">
        <v>9</v>
      </c>
      <c r="B61" s="22" t="s">
        <v>76</v>
      </c>
      <c r="C61" s="19" t="s">
        <v>42</v>
      </c>
      <c r="D61" s="19" t="s">
        <v>43</v>
      </c>
      <c r="E61" s="19" t="s">
        <v>44</v>
      </c>
      <c r="F61" s="19" t="s">
        <v>45</v>
      </c>
      <c r="G61" s="25" t="s">
        <v>56</v>
      </c>
      <c r="H61" s="26"/>
    </row>
    <row r="62" spans="1:8" ht="31.5" x14ac:dyDescent="0.25">
      <c r="A62" s="34"/>
      <c r="B62" s="23"/>
      <c r="C62" s="20"/>
      <c r="D62" s="20"/>
      <c r="E62" s="20"/>
      <c r="F62" s="20"/>
      <c r="G62" s="13" t="s">
        <v>58</v>
      </c>
      <c r="H62" s="14">
        <v>6</v>
      </c>
    </row>
    <row r="63" spans="1:8" ht="47.25" x14ac:dyDescent="0.25">
      <c r="A63" s="34"/>
      <c r="B63" s="23"/>
      <c r="C63" s="20"/>
      <c r="D63" s="20"/>
      <c r="E63" s="20"/>
      <c r="F63" s="20"/>
      <c r="G63" s="13" t="s">
        <v>63</v>
      </c>
      <c r="H63" s="14">
        <v>10</v>
      </c>
    </row>
    <row r="64" spans="1:8" ht="16.5" thickBot="1" x14ac:dyDescent="0.3">
      <c r="A64" s="34"/>
      <c r="B64" s="23"/>
      <c r="C64" s="21"/>
      <c r="D64" s="21"/>
      <c r="E64" s="21"/>
      <c r="F64" s="21"/>
      <c r="G64" s="27" t="s">
        <v>8</v>
      </c>
      <c r="H64" s="29">
        <f>SUM(H62:H63,)</f>
        <v>16</v>
      </c>
    </row>
    <row r="65" spans="1:16" ht="249.95" customHeight="1" thickBot="1" x14ac:dyDescent="0.3">
      <c r="A65" s="35"/>
      <c r="B65" s="24"/>
      <c r="C65" s="31" t="s">
        <v>62</v>
      </c>
      <c r="D65" s="31"/>
      <c r="E65" s="31"/>
      <c r="F65" s="32"/>
      <c r="G65" s="28"/>
      <c r="H65" s="30"/>
    </row>
    <row r="66" spans="1:16" x14ac:dyDescent="0.25">
      <c r="A66" s="33">
        <v>10</v>
      </c>
      <c r="B66" s="22" t="s">
        <v>76</v>
      </c>
      <c r="C66" s="19" t="s">
        <v>46</v>
      </c>
      <c r="D66" s="19" t="s">
        <v>47</v>
      </c>
      <c r="E66" s="19" t="s">
        <v>48</v>
      </c>
      <c r="F66" s="19" t="s">
        <v>49</v>
      </c>
      <c r="G66" s="25" t="s">
        <v>56</v>
      </c>
      <c r="H66" s="26"/>
    </row>
    <row r="67" spans="1:16" ht="31.5" x14ac:dyDescent="0.25">
      <c r="A67" s="34"/>
      <c r="B67" s="23"/>
      <c r="C67" s="20"/>
      <c r="D67" s="20"/>
      <c r="E67" s="20"/>
      <c r="F67" s="20"/>
      <c r="G67" s="13" t="s">
        <v>60</v>
      </c>
      <c r="H67" s="14">
        <v>16</v>
      </c>
    </row>
    <row r="68" spans="1:16" ht="47.25" x14ac:dyDescent="0.25">
      <c r="A68" s="34"/>
      <c r="B68" s="23"/>
      <c r="C68" s="20"/>
      <c r="D68" s="20"/>
      <c r="E68" s="20"/>
      <c r="F68" s="20"/>
      <c r="G68" s="13" t="s">
        <v>63</v>
      </c>
      <c r="H68" s="14">
        <v>6</v>
      </c>
    </row>
    <row r="69" spans="1:16" ht="16.5" thickBot="1" x14ac:dyDescent="0.3">
      <c r="A69" s="34"/>
      <c r="B69" s="23"/>
      <c r="C69" s="21"/>
      <c r="D69" s="21"/>
      <c r="E69" s="21"/>
      <c r="F69" s="21"/>
      <c r="G69" s="27" t="s">
        <v>8</v>
      </c>
      <c r="H69" s="29">
        <f>SUM(H67:H68)</f>
        <v>22</v>
      </c>
    </row>
    <row r="70" spans="1:16" ht="249.95" customHeight="1" thickBot="1" x14ac:dyDescent="0.3">
      <c r="A70" s="35"/>
      <c r="B70" s="24"/>
      <c r="C70" s="31" t="s">
        <v>61</v>
      </c>
      <c r="D70" s="31"/>
      <c r="E70" s="31"/>
      <c r="F70" s="32"/>
      <c r="G70" s="28"/>
      <c r="H70" s="30"/>
    </row>
    <row r="71" spans="1:16" ht="16.5" thickBot="1" x14ac:dyDescent="0.3">
      <c r="A71" s="46" t="s">
        <v>86</v>
      </c>
      <c r="B71" s="47"/>
      <c r="C71" s="47"/>
      <c r="D71" s="47"/>
      <c r="E71" s="48"/>
      <c r="F71" s="49">
        <f>H69+H64+H59+H53+H45+H37+H27+H21+H13+H6</f>
        <v>558</v>
      </c>
      <c r="G71" s="50"/>
      <c r="H71" s="51"/>
    </row>
    <row r="72" spans="1:16" ht="249.95" customHeight="1" thickBot="1" x14ac:dyDescent="0.3">
      <c r="A72" s="41" t="s">
        <v>9</v>
      </c>
      <c r="B72" s="42"/>
      <c r="C72" s="43" t="s">
        <v>78</v>
      </c>
      <c r="D72" s="44"/>
      <c r="E72" s="44"/>
      <c r="F72" s="45"/>
      <c r="G72" s="15" t="s">
        <v>80</v>
      </c>
      <c r="H72" s="16" t="s">
        <v>81</v>
      </c>
      <c r="M72" s="7"/>
    </row>
    <row r="73" spans="1:16" ht="249.95" customHeight="1" thickBot="1" x14ac:dyDescent="0.3">
      <c r="A73" s="41" t="s">
        <v>9</v>
      </c>
      <c r="B73" s="42"/>
      <c r="C73" s="43" t="s">
        <v>66</v>
      </c>
      <c r="D73" s="44"/>
      <c r="E73" s="44"/>
      <c r="F73" s="45"/>
      <c r="G73" s="15" t="s">
        <v>83</v>
      </c>
      <c r="H73" s="16" t="s">
        <v>82</v>
      </c>
    </row>
    <row r="74" spans="1:16" ht="363" customHeight="1" thickBot="1" x14ac:dyDescent="0.3">
      <c r="A74" s="41" t="s">
        <v>9</v>
      </c>
      <c r="B74" s="42"/>
      <c r="C74" s="43" t="s">
        <v>79</v>
      </c>
      <c r="D74" s="44"/>
      <c r="E74" s="44"/>
      <c r="F74" s="45"/>
      <c r="G74" s="17" t="s">
        <v>84</v>
      </c>
      <c r="H74" s="18" t="s">
        <v>85</v>
      </c>
      <c r="M74" s="38"/>
      <c r="N74" s="39"/>
      <c r="O74" s="39"/>
      <c r="P74" s="40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5ADBD-1342-472E-A8A2-C52003E23A2E}">
  <dimension ref="A1:H481"/>
  <sheetViews>
    <sheetView zoomScale="85" zoomScaleNormal="85" workbookViewId="0">
      <pane ySplit="1" topLeftCell="A2" activePane="bottomLeft" state="frozen"/>
      <selection pane="bottomLeft" activeCell="G208" sqref="G208:H208"/>
    </sheetView>
  </sheetViews>
  <sheetFormatPr defaultColWidth="9.140625" defaultRowHeight="15.75" x14ac:dyDescent="0.25"/>
  <cols>
    <col min="1" max="1" width="12" style="3" customWidth="1"/>
    <col min="2" max="2" width="20.42578125" style="4" customWidth="1"/>
    <col min="3" max="3" width="40.85546875" style="3" customWidth="1"/>
    <col min="4" max="4" width="28.7109375" style="3" customWidth="1"/>
    <col min="5" max="5" width="24.42578125" style="3" customWidth="1"/>
    <col min="6" max="6" width="28" style="3" customWidth="1"/>
    <col min="7" max="7" width="26.140625" style="3" customWidth="1"/>
    <col min="8" max="8" width="23.140625" style="3" customWidth="1"/>
    <col min="9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68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3">
        <v>1</v>
      </c>
      <c r="B2" s="22" t="s">
        <v>139</v>
      </c>
      <c r="C2" s="64" t="s">
        <v>399</v>
      </c>
      <c r="D2" s="64" t="s">
        <v>398</v>
      </c>
      <c r="E2" s="64" t="s">
        <v>397</v>
      </c>
      <c r="F2" s="64" t="s">
        <v>396</v>
      </c>
      <c r="G2" s="25" t="s">
        <v>389</v>
      </c>
      <c r="H2" s="26"/>
    </row>
    <row r="3" spans="1:8" x14ac:dyDescent="0.25">
      <c r="A3" s="34"/>
      <c r="B3" s="23"/>
      <c r="C3" s="63"/>
      <c r="D3" s="63"/>
      <c r="E3" s="63"/>
      <c r="F3" s="63"/>
      <c r="G3" s="13" t="s">
        <v>395</v>
      </c>
      <c r="H3" s="14">
        <v>10</v>
      </c>
    </row>
    <row r="4" spans="1:8" ht="159" customHeight="1" thickBot="1" x14ac:dyDescent="0.3">
      <c r="A4" s="34"/>
      <c r="B4" s="23"/>
      <c r="C4" s="62"/>
      <c r="D4" s="62"/>
      <c r="E4" s="62"/>
      <c r="F4" s="62"/>
      <c r="G4" s="27" t="s">
        <v>8</v>
      </c>
      <c r="H4" s="29">
        <f>SUM(H3:H3,)</f>
        <v>10</v>
      </c>
    </row>
    <row r="5" spans="1:8" ht="150" customHeight="1" thickBot="1" x14ac:dyDescent="0.3">
      <c r="A5" s="35"/>
      <c r="B5" s="24"/>
      <c r="C5" s="67" t="s">
        <v>394</v>
      </c>
      <c r="D5" s="67"/>
      <c r="E5" s="67"/>
      <c r="F5" s="66"/>
      <c r="G5" s="28"/>
      <c r="H5" s="30"/>
    </row>
    <row r="6" spans="1:8" x14ac:dyDescent="0.25">
      <c r="A6" s="33">
        <v>2</v>
      </c>
      <c r="B6" s="22" t="s">
        <v>139</v>
      </c>
      <c r="C6" s="64" t="s">
        <v>393</v>
      </c>
      <c r="D6" s="64" t="s">
        <v>392</v>
      </c>
      <c r="E6" s="64" t="s">
        <v>391</v>
      </c>
      <c r="F6" s="64" t="s">
        <v>390</v>
      </c>
      <c r="G6" s="25" t="s">
        <v>389</v>
      </c>
      <c r="H6" s="26"/>
    </row>
    <row r="7" spans="1:8" ht="31.5" x14ac:dyDescent="0.25">
      <c r="A7" s="34"/>
      <c r="B7" s="23"/>
      <c r="C7" s="63"/>
      <c r="D7" s="63"/>
      <c r="E7" s="63"/>
      <c r="F7" s="63"/>
      <c r="G7" s="13" t="s">
        <v>388</v>
      </c>
      <c r="H7" s="14">
        <v>10</v>
      </c>
    </row>
    <row r="8" spans="1:8" ht="114.75" customHeight="1" thickBot="1" x14ac:dyDescent="0.3">
      <c r="A8" s="34"/>
      <c r="B8" s="23"/>
      <c r="C8" s="62"/>
      <c r="D8" s="62"/>
      <c r="E8" s="62"/>
      <c r="F8" s="62"/>
      <c r="G8" s="27" t="s">
        <v>8</v>
      </c>
      <c r="H8" s="29">
        <f>SUM(H7:H7)</f>
        <v>10</v>
      </c>
    </row>
    <row r="9" spans="1:8" ht="150" customHeight="1" thickBot="1" x14ac:dyDescent="0.3">
      <c r="A9" s="35"/>
      <c r="B9" s="24"/>
      <c r="C9" s="67" t="s">
        <v>387</v>
      </c>
      <c r="D9" s="67"/>
      <c r="E9" s="67"/>
      <c r="F9" s="66"/>
      <c r="G9" s="28"/>
      <c r="H9" s="30"/>
    </row>
    <row r="10" spans="1:8" x14ac:dyDescent="0.25">
      <c r="A10" s="33">
        <v>3</v>
      </c>
      <c r="B10" s="22" t="s">
        <v>146</v>
      </c>
      <c r="C10" s="64" t="s">
        <v>386</v>
      </c>
      <c r="D10" s="64" t="s">
        <v>385</v>
      </c>
      <c r="E10" s="64" t="s">
        <v>384</v>
      </c>
      <c r="F10" s="64" t="s">
        <v>383</v>
      </c>
      <c r="G10" s="25" t="s">
        <v>157</v>
      </c>
      <c r="H10" s="26"/>
    </row>
    <row r="11" spans="1:8" x14ac:dyDescent="0.25">
      <c r="A11" s="34"/>
      <c r="B11" s="23"/>
      <c r="C11" s="63"/>
      <c r="D11" s="63"/>
      <c r="E11" s="63"/>
      <c r="F11" s="63"/>
      <c r="G11" s="13" t="s">
        <v>191</v>
      </c>
      <c r="H11" s="14">
        <v>5</v>
      </c>
    </row>
    <row r="12" spans="1:8" ht="151.5" customHeight="1" thickBot="1" x14ac:dyDescent="0.3">
      <c r="A12" s="34"/>
      <c r="B12" s="23"/>
      <c r="C12" s="62"/>
      <c r="D12" s="62"/>
      <c r="E12" s="62"/>
      <c r="F12" s="62"/>
      <c r="G12" s="27" t="s">
        <v>8</v>
      </c>
      <c r="H12" s="29">
        <f>SUM(H11:H11,)</f>
        <v>5</v>
      </c>
    </row>
    <row r="13" spans="1:8" ht="150" customHeight="1" thickBot="1" x14ac:dyDescent="0.3">
      <c r="A13" s="35"/>
      <c r="B13" s="24"/>
      <c r="C13" s="67" t="s">
        <v>382</v>
      </c>
      <c r="D13" s="67"/>
      <c r="E13" s="67"/>
      <c r="F13" s="66"/>
      <c r="G13" s="28"/>
      <c r="H13" s="30"/>
    </row>
    <row r="14" spans="1:8" x14ac:dyDescent="0.25">
      <c r="A14" s="33">
        <v>4</v>
      </c>
      <c r="B14" s="22" t="s">
        <v>139</v>
      </c>
      <c r="C14" s="64" t="s">
        <v>381</v>
      </c>
      <c r="D14" s="64" t="s">
        <v>380</v>
      </c>
      <c r="E14" s="64" t="s">
        <v>379</v>
      </c>
      <c r="F14" s="64" t="s">
        <v>378</v>
      </c>
      <c r="G14" s="25" t="s">
        <v>157</v>
      </c>
      <c r="H14" s="26"/>
    </row>
    <row r="15" spans="1:8" x14ac:dyDescent="0.25">
      <c r="A15" s="34"/>
      <c r="B15" s="23"/>
      <c r="C15" s="63"/>
      <c r="D15" s="63"/>
      <c r="E15" s="63"/>
      <c r="F15" s="63"/>
      <c r="G15" s="13" t="s">
        <v>191</v>
      </c>
      <c r="H15" s="14">
        <v>14</v>
      </c>
    </row>
    <row r="16" spans="1:8" ht="32.25" thickBot="1" x14ac:dyDescent="0.3">
      <c r="A16" s="34"/>
      <c r="B16" s="23"/>
      <c r="C16" s="63"/>
      <c r="D16" s="63"/>
      <c r="E16" s="63"/>
      <c r="F16" s="63"/>
      <c r="G16" s="13" t="s">
        <v>156</v>
      </c>
      <c r="H16" s="14">
        <v>6</v>
      </c>
    </row>
    <row r="17" spans="1:8" x14ac:dyDescent="0.25">
      <c r="A17" s="34"/>
      <c r="B17" s="23"/>
      <c r="C17" s="63"/>
      <c r="D17" s="63"/>
      <c r="E17" s="63"/>
      <c r="F17" s="63"/>
      <c r="G17" s="25" t="s">
        <v>174</v>
      </c>
      <c r="H17" s="26"/>
    </row>
    <row r="18" spans="1:8" ht="31.5" x14ac:dyDescent="0.25">
      <c r="A18" s="34"/>
      <c r="B18" s="23"/>
      <c r="C18" s="63"/>
      <c r="D18" s="63"/>
      <c r="E18" s="63"/>
      <c r="F18" s="63"/>
      <c r="G18" s="13" t="s">
        <v>189</v>
      </c>
      <c r="H18" s="14">
        <v>10</v>
      </c>
    </row>
    <row r="19" spans="1:8" ht="16.5" thickBot="1" x14ac:dyDescent="0.3">
      <c r="A19" s="34"/>
      <c r="B19" s="23"/>
      <c r="C19" s="62"/>
      <c r="D19" s="62"/>
      <c r="E19" s="62"/>
      <c r="F19" s="62"/>
      <c r="G19" s="27" t="s">
        <v>8</v>
      </c>
      <c r="H19" s="29">
        <f>SUM(,H15:H16,H18:H18)</f>
        <v>30</v>
      </c>
    </row>
    <row r="20" spans="1:8" ht="150" customHeight="1" thickBot="1" x14ac:dyDescent="0.3">
      <c r="A20" s="35"/>
      <c r="B20" s="24"/>
      <c r="C20" s="31" t="s">
        <v>377</v>
      </c>
      <c r="D20" s="31"/>
      <c r="E20" s="31"/>
      <c r="F20" s="32"/>
      <c r="G20" s="28"/>
      <c r="H20" s="30"/>
    </row>
    <row r="21" spans="1:8" x14ac:dyDescent="0.25">
      <c r="A21" s="33">
        <v>5</v>
      </c>
      <c r="B21" s="22" t="s">
        <v>210</v>
      </c>
      <c r="C21" s="64" t="s">
        <v>376</v>
      </c>
      <c r="D21" s="64" t="s">
        <v>375</v>
      </c>
      <c r="E21" s="64" t="s">
        <v>374</v>
      </c>
      <c r="F21" s="64" t="s">
        <v>373</v>
      </c>
      <c r="G21" s="25" t="s">
        <v>182</v>
      </c>
      <c r="H21" s="26"/>
    </row>
    <row r="22" spans="1:8" ht="31.5" x14ac:dyDescent="0.25">
      <c r="A22" s="34"/>
      <c r="B22" s="23"/>
      <c r="C22" s="63"/>
      <c r="D22" s="63"/>
      <c r="E22" s="63"/>
      <c r="F22" s="63"/>
      <c r="G22" s="13" t="s">
        <v>212</v>
      </c>
      <c r="H22" s="14">
        <v>6</v>
      </c>
    </row>
    <row r="23" spans="1:8" ht="47.25" x14ac:dyDescent="0.25">
      <c r="A23" s="34"/>
      <c r="B23" s="23"/>
      <c r="C23" s="63"/>
      <c r="D23" s="63"/>
      <c r="E23" s="63"/>
      <c r="F23" s="63"/>
      <c r="G23" s="13" t="s">
        <v>181</v>
      </c>
      <c r="H23" s="14">
        <v>10</v>
      </c>
    </row>
    <row r="24" spans="1:8" ht="32.25" thickBot="1" x14ac:dyDescent="0.3">
      <c r="A24" s="34"/>
      <c r="B24" s="23"/>
      <c r="C24" s="63"/>
      <c r="D24" s="63"/>
      <c r="E24" s="63"/>
      <c r="F24" s="63"/>
      <c r="G24" s="13" t="s">
        <v>308</v>
      </c>
      <c r="H24" s="14">
        <v>15</v>
      </c>
    </row>
    <row r="25" spans="1:8" x14ac:dyDescent="0.25">
      <c r="A25" s="34"/>
      <c r="B25" s="23"/>
      <c r="C25" s="63"/>
      <c r="D25" s="63"/>
      <c r="E25" s="63"/>
      <c r="F25" s="63"/>
      <c r="G25" s="25" t="s">
        <v>174</v>
      </c>
      <c r="H25" s="26"/>
    </row>
    <row r="26" spans="1:8" ht="31.5" x14ac:dyDescent="0.25">
      <c r="A26" s="34"/>
      <c r="B26" s="23"/>
      <c r="C26" s="63"/>
      <c r="D26" s="63"/>
      <c r="E26" s="63"/>
      <c r="F26" s="63"/>
      <c r="G26" s="13" t="s">
        <v>173</v>
      </c>
      <c r="H26" s="14">
        <v>15</v>
      </c>
    </row>
    <row r="27" spans="1:8" ht="32.25" thickBot="1" x14ac:dyDescent="0.3">
      <c r="A27" s="34"/>
      <c r="B27" s="23"/>
      <c r="C27" s="63"/>
      <c r="D27" s="63"/>
      <c r="E27" s="63"/>
      <c r="F27" s="63"/>
      <c r="G27" s="13" t="s">
        <v>172</v>
      </c>
      <c r="H27" s="14">
        <v>15</v>
      </c>
    </row>
    <row r="28" spans="1:8" x14ac:dyDescent="0.25">
      <c r="A28" s="34"/>
      <c r="B28" s="23"/>
      <c r="C28" s="63"/>
      <c r="D28" s="63"/>
      <c r="E28" s="63"/>
      <c r="F28" s="63"/>
      <c r="G28" s="25" t="s">
        <v>310</v>
      </c>
      <c r="H28" s="26"/>
    </row>
    <row r="29" spans="1:8" ht="31.5" x14ac:dyDescent="0.25">
      <c r="A29" s="34"/>
      <c r="B29" s="23"/>
      <c r="C29" s="63"/>
      <c r="D29" s="63"/>
      <c r="E29" s="63"/>
      <c r="F29" s="63"/>
      <c r="G29" s="13" t="s">
        <v>328</v>
      </c>
      <c r="H29" s="14">
        <v>15</v>
      </c>
    </row>
    <row r="30" spans="1:8" ht="16.5" thickBot="1" x14ac:dyDescent="0.3">
      <c r="A30" s="34"/>
      <c r="B30" s="23"/>
      <c r="C30" s="62"/>
      <c r="D30" s="62"/>
      <c r="E30" s="62"/>
      <c r="F30" s="62"/>
      <c r="G30" s="27" t="s">
        <v>8</v>
      </c>
      <c r="H30" s="29">
        <f>SUM(H22:H24,H26:H27,H29:H29,)</f>
        <v>76</v>
      </c>
    </row>
    <row r="31" spans="1:8" ht="150" customHeight="1" thickBot="1" x14ac:dyDescent="0.3">
      <c r="A31" s="35"/>
      <c r="B31" s="24"/>
      <c r="C31" s="31" t="s">
        <v>372</v>
      </c>
      <c r="D31" s="31"/>
      <c r="E31" s="31"/>
      <c r="F31" s="32"/>
      <c r="G31" s="28"/>
      <c r="H31" s="30"/>
    </row>
    <row r="32" spans="1:8" x14ac:dyDescent="0.25">
      <c r="A32" s="33">
        <v>6</v>
      </c>
      <c r="B32" s="22" t="s">
        <v>244</v>
      </c>
      <c r="C32" s="64" t="s">
        <v>371</v>
      </c>
      <c r="D32" s="64" t="s">
        <v>370</v>
      </c>
      <c r="E32" s="64" t="s">
        <v>369</v>
      </c>
      <c r="F32" s="64" t="s">
        <v>368</v>
      </c>
      <c r="G32" s="25" t="s">
        <v>157</v>
      </c>
      <c r="H32" s="26"/>
    </row>
    <row r="33" spans="1:8" ht="32.25" thickBot="1" x14ac:dyDescent="0.3">
      <c r="A33" s="34"/>
      <c r="B33" s="23"/>
      <c r="C33" s="63"/>
      <c r="D33" s="63"/>
      <c r="E33" s="63"/>
      <c r="F33" s="63"/>
      <c r="G33" s="13" t="s">
        <v>156</v>
      </c>
      <c r="H33" s="14">
        <v>20</v>
      </c>
    </row>
    <row r="34" spans="1:8" x14ac:dyDescent="0.25">
      <c r="A34" s="34"/>
      <c r="B34" s="23"/>
      <c r="C34" s="63"/>
      <c r="D34" s="63"/>
      <c r="E34" s="63"/>
      <c r="F34" s="63"/>
      <c r="G34" s="25" t="s">
        <v>250</v>
      </c>
      <c r="H34" s="26"/>
    </row>
    <row r="35" spans="1:8" ht="31.5" x14ac:dyDescent="0.25">
      <c r="A35" s="34"/>
      <c r="B35" s="23"/>
      <c r="C35" s="63"/>
      <c r="D35" s="63"/>
      <c r="E35" s="63"/>
      <c r="F35" s="63"/>
      <c r="G35" s="13" t="s">
        <v>249</v>
      </c>
      <c r="H35" s="14">
        <v>10</v>
      </c>
    </row>
    <row r="36" spans="1:8" ht="31.5" x14ac:dyDescent="0.25">
      <c r="A36" s="34"/>
      <c r="B36" s="23"/>
      <c r="C36" s="63"/>
      <c r="D36" s="63"/>
      <c r="E36" s="63"/>
      <c r="F36" s="63"/>
      <c r="G36" s="13" t="s">
        <v>248</v>
      </c>
      <c r="H36" s="14">
        <v>10</v>
      </c>
    </row>
    <row r="37" spans="1:8" x14ac:dyDescent="0.25">
      <c r="A37" s="34"/>
      <c r="B37" s="23"/>
      <c r="C37" s="63"/>
      <c r="D37" s="63"/>
      <c r="E37" s="63"/>
      <c r="F37" s="63"/>
      <c r="G37" s="13" t="s">
        <v>247</v>
      </c>
      <c r="H37" s="14">
        <v>12</v>
      </c>
    </row>
    <row r="38" spans="1:8" ht="32.25" thickBot="1" x14ac:dyDescent="0.3">
      <c r="A38" s="34"/>
      <c r="B38" s="23"/>
      <c r="C38" s="63"/>
      <c r="D38" s="63"/>
      <c r="E38" s="63"/>
      <c r="F38" s="63"/>
      <c r="G38" s="13" t="s">
        <v>246</v>
      </c>
      <c r="H38" s="14">
        <v>4</v>
      </c>
    </row>
    <row r="39" spans="1:8" x14ac:dyDescent="0.25">
      <c r="A39" s="34"/>
      <c r="B39" s="23"/>
      <c r="C39" s="63"/>
      <c r="D39" s="63"/>
      <c r="E39" s="63"/>
      <c r="F39" s="63"/>
      <c r="G39" s="25" t="s">
        <v>174</v>
      </c>
      <c r="H39" s="26"/>
    </row>
    <row r="40" spans="1:8" ht="31.5" x14ac:dyDescent="0.25">
      <c r="A40" s="34"/>
      <c r="B40" s="23"/>
      <c r="C40" s="63"/>
      <c r="D40" s="63"/>
      <c r="E40" s="63"/>
      <c r="F40" s="63"/>
      <c r="G40" s="13" t="s">
        <v>258</v>
      </c>
      <c r="H40" s="14">
        <v>12</v>
      </c>
    </row>
    <row r="41" spans="1:8" ht="31.5" x14ac:dyDescent="0.25">
      <c r="A41" s="34"/>
      <c r="B41" s="23"/>
      <c r="C41" s="63"/>
      <c r="D41" s="63"/>
      <c r="E41" s="63"/>
      <c r="F41" s="63"/>
      <c r="G41" s="13" t="s">
        <v>172</v>
      </c>
      <c r="H41" s="14">
        <v>12</v>
      </c>
    </row>
    <row r="42" spans="1:8" ht="31.5" x14ac:dyDescent="0.25">
      <c r="A42" s="34"/>
      <c r="B42" s="23"/>
      <c r="C42" s="63"/>
      <c r="D42" s="63"/>
      <c r="E42" s="63"/>
      <c r="F42" s="63"/>
      <c r="G42" s="13" t="s">
        <v>173</v>
      </c>
      <c r="H42" s="14">
        <v>5</v>
      </c>
    </row>
    <row r="43" spans="1:8" ht="16.5" thickBot="1" x14ac:dyDescent="0.3">
      <c r="A43" s="34"/>
      <c r="B43" s="23"/>
      <c r="C43" s="62"/>
      <c r="D43" s="62"/>
      <c r="E43" s="62"/>
      <c r="F43" s="62"/>
      <c r="G43" s="27" t="s">
        <v>8</v>
      </c>
      <c r="H43" s="29">
        <f>SUM(H33:H33,H35:H38,H40:H42,)</f>
        <v>85</v>
      </c>
    </row>
    <row r="44" spans="1:8" ht="150" customHeight="1" thickBot="1" x14ac:dyDescent="0.3">
      <c r="A44" s="35"/>
      <c r="B44" s="24"/>
      <c r="C44" s="31" t="s">
        <v>367</v>
      </c>
      <c r="D44" s="31"/>
      <c r="E44" s="31"/>
      <c r="F44" s="32"/>
      <c r="G44" s="28"/>
      <c r="H44" s="30"/>
    </row>
    <row r="45" spans="1:8" x14ac:dyDescent="0.25">
      <c r="A45" s="33">
        <v>7</v>
      </c>
      <c r="B45" s="22" t="s">
        <v>179</v>
      </c>
      <c r="C45" s="64" t="s">
        <v>366</v>
      </c>
      <c r="D45" s="64" t="s">
        <v>365</v>
      </c>
      <c r="E45" s="64" t="s">
        <v>364</v>
      </c>
      <c r="F45" s="64" t="s">
        <v>363</v>
      </c>
      <c r="G45" s="25" t="s">
        <v>149</v>
      </c>
      <c r="H45" s="26"/>
    </row>
    <row r="46" spans="1:8" x14ac:dyDescent="0.25">
      <c r="A46" s="34"/>
      <c r="B46" s="23"/>
      <c r="C46" s="63"/>
      <c r="D46" s="63"/>
      <c r="E46" s="63"/>
      <c r="F46" s="63"/>
      <c r="G46" s="13" t="s">
        <v>321</v>
      </c>
      <c r="H46" s="14">
        <v>8</v>
      </c>
    </row>
    <row r="47" spans="1:8" ht="117.75" customHeight="1" thickBot="1" x14ac:dyDescent="0.3">
      <c r="A47" s="34"/>
      <c r="B47" s="23"/>
      <c r="C47" s="62"/>
      <c r="D47" s="62"/>
      <c r="E47" s="62"/>
      <c r="F47" s="62"/>
      <c r="G47" s="27" t="s">
        <v>8</v>
      </c>
      <c r="H47" s="29">
        <f>SUM(H46:H46,)</f>
        <v>8</v>
      </c>
    </row>
    <row r="48" spans="1:8" ht="150" customHeight="1" thickBot="1" x14ac:dyDescent="0.3">
      <c r="A48" s="35"/>
      <c r="B48" s="24"/>
      <c r="C48" s="31" t="s">
        <v>362</v>
      </c>
      <c r="D48" s="31"/>
      <c r="E48" s="31"/>
      <c r="F48" s="32"/>
      <c r="G48" s="28"/>
      <c r="H48" s="30"/>
    </row>
    <row r="49" spans="1:8" x14ac:dyDescent="0.25">
      <c r="A49" s="33">
        <v>8</v>
      </c>
      <c r="B49" s="22" t="s">
        <v>179</v>
      </c>
      <c r="C49" s="64" t="s">
        <v>361</v>
      </c>
      <c r="D49" s="64" t="s">
        <v>360</v>
      </c>
      <c r="E49" s="64" t="s">
        <v>359</v>
      </c>
      <c r="F49" s="64" t="s">
        <v>358</v>
      </c>
      <c r="G49" s="25" t="s">
        <v>157</v>
      </c>
      <c r="H49" s="26"/>
    </row>
    <row r="50" spans="1:8" ht="16.5" thickBot="1" x14ac:dyDescent="0.3">
      <c r="A50" s="34"/>
      <c r="B50" s="23"/>
      <c r="C50" s="63"/>
      <c r="D50" s="63"/>
      <c r="E50" s="63"/>
      <c r="F50" s="63"/>
      <c r="G50" s="13" t="s">
        <v>191</v>
      </c>
      <c r="H50" s="14">
        <v>5</v>
      </c>
    </row>
    <row r="51" spans="1:8" x14ac:dyDescent="0.25">
      <c r="A51" s="34"/>
      <c r="B51" s="23"/>
      <c r="C51" s="63"/>
      <c r="D51" s="63"/>
      <c r="E51" s="63"/>
      <c r="F51" s="63"/>
      <c r="G51" s="25" t="s">
        <v>310</v>
      </c>
      <c r="H51" s="26"/>
    </row>
    <row r="52" spans="1:8" ht="31.5" x14ac:dyDescent="0.25">
      <c r="A52" s="34"/>
      <c r="B52" s="23"/>
      <c r="C52" s="63"/>
      <c r="D52" s="63"/>
      <c r="E52" s="63"/>
      <c r="F52" s="63"/>
      <c r="G52" s="13" t="s">
        <v>328</v>
      </c>
      <c r="H52" s="14">
        <v>15</v>
      </c>
    </row>
    <row r="53" spans="1:8" ht="159" customHeight="1" thickBot="1" x14ac:dyDescent="0.3">
      <c r="A53" s="34"/>
      <c r="B53" s="23"/>
      <c r="C53" s="62"/>
      <c r="D53" s="62"/>
      <c r="E53" s="62"/>
      <c r="F53" s="62"/>
      <c r="G53" s="27" t="s">
        <v>8</v>
      </c>
      <c r="H53" s="29">
        <f>SUM(H50:H50,H52:H52,)</f>
        <v>20</v>
      </c>
    </row>
    <row r="54" spans="1:8" ht="150" customHeight="1" thickBot="1" x14ac:dyDescent="0.3">
      <c r="A54" s="35"/>
      <c r="B54" s="24"/>
      <c r="C54" s="31" t="s">
        <v>357</v>
      </c>
      <c r="D54" s="31"/>
      <c r="E54" s="31"/>
      <c r="F54" s="32"/>
      <c r="G54" s="28"/>
      <c r="H54" s="30"/>
    </row>
    <row r="55" spans="1:8" x14ac:dyDescent="0.25">
      <c r="A55" s="33">
        <v>9</v>
      </c>
      <c r="B55" s="22" t="s">
        <v>187</v>
      </c>
      <c r="C55" s="64" t="s">
        <v>356</v>
      </c>
      <c r="D55" s="64" t="s">
        <v>355</v>
      </c>
      <c r="E55" s="64" t="s">
        <v>354</v>
      </c>
      <c r="F55" s="64" t="s">
        <v>353</v>
      </c>
      <c r="G55" s="25" t="s">
        <v>102</v>
      </c>
      <c r="H55" s="26"/>
    </row>
    <row r="56" spans="1:8" ht="32.25" thickBot="1" x14ac:dyDescent="0.3">
      <c r="A56" s="34"/>
      <c r="B56" s="23"/>
      <c r="C56" s="63"/>
      <c r="D56" s="63"/>
      <c r="E56" s="63"/>
      <c r="F56" s="63"/>
      <c r="G56" s="13" t="s">
        <v>352</v>
      </c>
      <c r="H56" s="14">
        <v>10</v>
      </c>
    </row>
    <row r="57" spans="1:8" x14ac:dyDescent="0.25">
      <c r="A57" s="34"/>
      <c r="B57" s="23"/>
      <c r="C57" s="63"/>
      <c r="D57" s="63"/>
      <c r="E57" s="63"/>
      <c r="F57" s="63"/>
      <c r="G57" s="25" t="s">
        <v>149</v>
      </c>
      <c r="H57" s="26"/>
    </row>
    <row r="58" spans="1:8" ht="31.5" x14ac:dyDescent="0.25">
      <c r="A58" s="34"/>
      <c r="B58" s="23"/>
      <c r="C58" s="63"/>
      <c r="D58" s="63"/>
      <c r="E58" s="63"/>
      <c r="F58" s="63"/>
      <c r="G58" s="13" t="s">
        <v>192</v>
      </c>
      <c r="H58" s="14">
        <v>4</v>
      </c>
    </row>
    <row r="59" spans="1:8" x14ac:dyDescent="0.25">
      <c r="A59" s="34"/>
      <c r="B59" s="23"/>
      <c r="C59" s="63"/>
      <c r="D59" s="63"/>
      <c r="E59" s="63"/>
      <c r="F59" s="63"/>
      <c r="G59" s="13" t="s">
        <v>321</v>
      </c>
      <c r="H59" s="14">
        <v>4</v>
      </c>
    </row>
    <row r="60" spans="1:8" ht="32.25" thickBot="1" x14ac:dyDescent="0.3">
      <c r="A60" s="34"/>
      <c r="B60" s="23"/>
      <c r="C60" s="63"/>
      <c r="D60" s="63"/>
      <c r="E60" s="63"/>
      <c r="F60" s="63"/>
      <c r="G60" s="13" t="s">
        <v>148</v>
      </c>
      <c r="H60" s="14">
        <v>4</v>
      </c>
    </row>
    <row r="61" spans="1:8" x14ac:dyDescent="0.25">
      <c r="A61" s="34"/>
      <c r="B61" s="23"/>
      <c r="C61" s="63"/>
      <c r="D61" s="63"/>
      <c r="E61" s="63"/>
      <c r="F61" s="63"/>
      <c r="G61" s="25" t="s">
        <v>157</v>
      </c>
      <c r="H61" s="26"/>
    </row>
    <row r="62" spans="1:8" ht="32.25" thickBot="1" x14ac:dyDescent="0.3">
      <c r="A62" s="34"/>
      <c r="B62" s="23"/>
      <c r="C62" s="63"/>
      <c r="D62" s="63"/>
      <c r="E62" s="63"/>
      <c r="F62" s="63"/>
      <c r="G62" s="13" t="s">
        <v>156</v>
      </c>
      <c r="H62" s="14">
        <v>7</v>
      </c>
    </row>
    <row r="63" spans="1:8" x14ac:dyDescent="0.25">
      <c r="A63" s="34"/>
      <c r="B63" s="23"/>
      <c r="C63" s="63"/>
      <c r="D63" s="63"/>
      <c r="E63" s="63"/>
      <c r="F63" s="63"/>
      <c r="G63" s="25" t="s">
        <v>274</v>
      </c>
      <c r="H63" s="26"/>
    </row>
    <row r="64" spans="1:8" ht="32.25" thickBot="1" x14ac:dyDescent="0.3">
      <c r="A64" s="34"/>
      <c r="B64" s="23"/>
      <c r="C64" s="63"/>
      <c r="D64" s="63"/>
      <c r="E64" s="63"/>
      <c r="F64" s="63"/>
      <c r="G64" s="13" t="s">
        <v>329</v>
      </c>
      <c r="H64" s="14">
        <v>8</v>
      </c>
    </row>
    <row r="65" spans="1:8" x14ac:dyDescent="0.25">
      <c r="A65" s="34"/>
      <c r="B65" s="23"/>
      <c r="C65" s="63"/>
      <c r="D65" s="63"/>
      <c r="E65" s="63"/>
      <c r="F65" s="63"/>
      <c r="G65" s="25" t="s">
        <v>224</v>
      </c>
      <c r="H65" s="26"/>
    </row>
    <row r="66" spans="1:8" ht="32.25" thickBot="1" x14ac:dyDescent="0.3">
      <c r="A66" s="34"/>
      <c r="B66" s="23"/>
      <c r="C66" s="63"/>
      <c r="D66" s="63"/>
      <c r="E66" s="63"/>
      <c r="F66" s="63"/>
      <c r="G66" s="13" t="s">
        <v>335</v>
      </c>
      <c r="H66" s="14">
        <v>8</v>
      </c>
    </row>
    <row r="67" spans="1:8" x14ac:dyDescent="0.25">
      <c r="A67" s="34"/>
      <c r="B67" s="23"/>
      <c r="C67" s="63"/>
      <c r="D67" s="63"/>
      <c r="E67" s="63"/>
      <c r="F67" s="63"/>
      <c r="G67" s="25" t="s">
        <v>310</v>
      </c>
      <c r="H67" s="26"/>
    </row>
    <row r="68" spans="1:8" ht="32.25" thickBot="1" x14ac:dyDescent="0.3">
      <c r="A68" s="34"/>
      <c r="B68" s="23"/>
      <c r="C68" s="63"/>
      <c r="D68" s="63"/>
      <c r="E68" s="63"/>
      <c r="F68" s="63"/>
      <c r="G68" s="13" t="s">
        <v>328</v>
      </c>
      <c r="H68" s="14">
        <v>8</v>
      </c>
    </row>
    <row r="69" spans="1:8" x14ac:dyDescent="0.25">
      <c r="A69" s="34"/>
      <c r="B69" s="23"/>
      <c r="C69" s="63"/>
      <c r="D69" s="63"/>
      <c r="E69" s="63"/>
      <c r="F69" s="63"/>
      <c r="G69" s="25" t="s">
        <v>182</v>
      </c>
      <c r="H69" s="26"/>
    </row>
    <row r="70" spans="1:8" ht="47.25" x14ac:dyDescent="0.25">
      <c r="A70" s="34"/>
      <c r="B70" s="23"/>
      <c r="C70" s="63"/>
      <c r="D70" s="63"/>
      <c r="E70" s="63"/>
      <c r="F70" s="63"/>
      <c r="G70" s="13" t="s">
        <v>181</v>
      </c>
      <c r="H70" s="14">
        <v>4</v>
      </c>
    </row>
    <row r="71" spans="1:8" ht="32.25" thickBot="1" x14ac:dyDescent="0.3">
      <c r="A71" s="34"/>
      <c r="B71" s="23"/>
      <c r="C71" s="63"/>
      <c r="D71" s="63"/>
      <c r="E71" s="63"/>
      <c r="F71" s="63"/>
      <c r="G71" s="13" t="s">
        <v>212</v>
      </c>
      <c r="H71" s="14">
        <v>4</v>
      </c>
    </row>
    <row r="72" spans="1:8" x14ac:dyDescent="0.25">
      <c r="A72" s="34"/>
      <c r="B72" s="23"/>
      <c r="C72" s="63"/>
      <c r="D72" s="63"/>
      <c r="E72" s="63"/>
      <c r="F72" s="63"/>
      <c r="G72" s="25" t="s">
        <v>174</v>
      </c>
      <c r="H72" s="26"/>
    </row>
    <row r="73" spans="1:8" ht="31.5" x14ac:dyDescent="0.25">
      <c r="A73" s="34"/>
      <c r="B73" s="23"/>
      <c r="C73" s="63"/>
      <c r="D73" s="63"/>
      <c r="E73" s="63"/>
      <c r="F73" s="63"/>
      <c r="G73" s="13" t="s">
        <v>172</v>
      </c>
      <c r="H73" s="14">
        <v>5</v>
      </c>
    </row>
    <row r="74" spans="1:8" ht="16.5" thickBot="1" x14ac:dyDescent="0.3">
      <c r="A74" s="34"/>
      <c r="B74" s="23"/>
      <c r="C74" s="62"/>
      <c r="D74" s="62"/>
      <c r="E74" s="62"/>
      <c r="F74" s="62"/>
      <c r="G74" s="27" t="s">
        <v>8</v>
      </c>
      <c r="H74" s="29">
        <f>SUM(H56:H56,H58:H60,H62:H62,H64:H64,H66:H66,H68:H68,H70:H71,H73:H73,)</f>
        <v>66</v>
      </c>
    </row>
    <row r="75" spans="1:8" ht="150" customHeight="1" thickBot="1" x14ac:dyDescent="0.3">
      <c r="A75" s="35"/>
      <c r="B75" s="24"/>
      <c r="C75" s="31" t="s">
        <v>351</v>
      </c>
      <c r="D75" s="31"/>
      <c r="E75" s="31"/>
      <c r="F75" s="32"/>
      <c r="G75" s="28"/>
      <c r="H75" s="30"/>
    </row>
    <row r="76" spans="1:8" x14ac:dyDescent="0.25">
      <c r="A76" s="33">
        <v>10</v>
      </c>
      <c r="B76" s="22" t="s">
        <v>210</v>
      </c>
      <c r="C76" s="64" t="s">
        <v>350</v>
      </c>
      <c r="D76" s="64" t="s">
        <v>349</v>
      </c>
      <c r="E76" s="64" t="s">
        <v>348</v>
      </c>
      <c r="F76" s="64" t="s">
        <v>347</v>
      </c>
      <c r="G76" s="25" t="s">
        <v>157</v>
      </c>
      <c r="H76" s="26"/>
    </row>
    <row r="77" spans="1:8" ht="32.25" thickBot="1" x14ac:dyDescent="0.3">
      <c r="A77" s="34"/>
      <c r="B77" s="23"/>
      <c r="C77" s="63"/>
      <c r="D77" s="63"/>
      <c r="E77" s="63"/>
      <c r="F77" s="63"/>
      <c r="G77" s="13" t="s">
        <v>156</v>
      </c>
      <c r="H77" s="14">
        <v>5</v>
      </c>
    </row>
    <row r="78" spans="1:8" x14ac:dyDescent="0.25">
      <c r="A78" s="34"/>
      <c r="B78" s="23"/>
      <c r="C78" s="63"/>
      <c r="D78" s="63"/>
      <c r="E78" s="63"/>
      <c r="F78" s="63"/>
      <c r="G78" s="25" t="s">
        <v>149</v>
      </c>
      <c r="H78" s="26"/>
    </row>
    <row r="79" spans="1:8" x14ac:dyDescent="0.25">
      <c r="A79" s="34"/>
      <c r="B79" s="23"/>
      <c r="C79" s="63"/>
      <c r="D79" s="63"/>
      <c r="E79" s="63"/>
      <c r="F79" s="63"/>
      <c r="G79" s="13" t="s">
        <v>321</v>
      </c>
      <c r="H79" s="14">
        <v>2</v>
      </c>
    </row>
    <row r="80" spans="1:8" ht="32.25" thickBot="1" x14ac:dyDescent="0.3">
      <c r="A80" s="34"/>
      <c r="B80" s="23"/>
      <c r="C80" s="63"/>
      <c r="D80" s="63"/>
      <c r="E80" s="63"/>
      <c r="F80" s="63"/>
      <c r="G80" s="13" t="s">
        <v>148</v>
      </c>
      <c r="H80" s="14">
        <v>2</v>
      </c>
    </row>
    <row r="81" spans="1:8" x14ac:dyDescent="0.25">
      <c r="A81" s="34"/>
      <c r="B81" s="23"/>
      <c r="C81" s="63"/>
      <c r="D81" s="63"/>
      <c r="E81" s="63"/>
      <c r="F81" s="63"/>
      <c r="G81" s="25" t="s">
        <v>250</v>
      </c>
      <c r="H81" s="26"/>
    </row>
    <row r="82" spans="1:8" x14ac:dyDescent="0.25">
      <c r="A82" s="34"/>
      <c r="B82" s="23"/>
      <c r="C82" s="63"/>
      <c r="D82" s="63"/>
      <c r="E82" s="63"/>
      <c r="F82" s="63"/>
      <c r="G82" s="13" t="s">
        <v>247</v>
      </c>
      <c r="H82" s="14">
        <v>6</v>
      </c>
    </row>
    <row r="83" spans="1:8" ht="32.25" thickBot="1" x14ac:dyDescent="0.3">
      <c r="A83" s="34"/>
      <c r="B83" s="23"/>
      <c r="C83" s="63"/>
      <c r="D83" s="63"/>
      <c r="E83" s="63"/>
      <c r="F83" s="63"/>
      <c r="G83" s="13" t="s">
        <v>293</v>
      </c>
      <c r="H83" s="14">
        <v>5</v>
      </c>
    </row>
    <row r="84" spans="1:8" x14ac:dyDescent="0.25">
      <c r="A84" s="34"/>
      <c r="B84" s="23"/>
      <c r="C84" s="63"/>
      <c r="D84" s="63"/>
      <c r="E84" s="63"/>
      <c r="F84" s="63"/>
      <c r="G84" s="25" t="s">
        <v>239</v>
      </c>
      <c r="H84" s="26"/>
    </row>
    <row r="85" spans="1:8" ht="47.25" x14ac:dyDescent="0.25">
      <c r="A85" s="34"/>
      <c r="B85" s="23"/>
      <c r="C85" s="63"/>
      <c r="D85" s="63"/>
      <c r="E85" s="63"/>
      <c r="F85" s="63"/>
      <c r="G85" s="13" t="s">
        <v>238</v>
      </c>
      <c r="H85" s="14">
        <v>5</v>
      </c>
    </row>
    <row r="86" spans="1:8" ht="47.25" x14ac:dyDescent="0.25">
      <c r="A86" s="34"/>
      <c r="B86" s="23"/>
      <c r="C86" s="63"/>
      <c r="D86" s="63"/>
      <c r="E86" s="63"/>
      <c r="F86" s="63"/>
      <c r="G86" s="13" t="s">
        <v>237</v>
      </c>
      <c r="H86" s="14">
        <v>5</v>
      </c>
    </row>
    <row r="87" spans="1:8" x14ac:dyDescent="0.25">
      <c r="A87" s="34"/>
      <c r="B87" s="23"/>
      <c r="C87" s="63"/>
      <c r="D87" s="63"/>
      <c r="E87" s="63"/>
      <c r="F87" s="63"/>
      <c r="G87" s="13" t="s">
        <v>236</v>
      </c>
      <c r="H87" s="14">
        <v>5</v>
      </c>
    </row>
    <row r="88" spans="1:8" x14ac:dyDescent="0.25">
      <c r="A88" s="34"/>
      <c r="B88" s="23"/>
      <c r="C88" s="63"/>
      <c r="D88" s="63"/>
      <c r="E88" s="63"/>
      <c r="F88" s="63"/>
      <c r="G88" s="13" t="s">
        <v>235</v>
      </c>
      <c r="H88" s="14">
        <v>5</v>
      </c>
    </row>
    <row r="89" spans="1:8" ht="47.25" x14ac:dyDescent="0.25">
      <c r="A89" s="34"/>
      <c r="B89" s="23"/>
      <c r="C89" s="63"/>
      <c r="D89" s="63"/>
      <c r="E89" s="63"/>
      <c r="F89" s="63"/>
      <c r="G89" s="13" t="s">
        <v>234</v>
      </c>
      <c r="H89" s="14">
        <v>5</v>
      </c>
    </row>
    <row r="90" spans="1:8" ht="31.5" x14ac:dyDescent="0.25">
      <c r="A90" s="34"/>
      <c r="B90" s="23"/>
      <c r="C90" s="63"/>
      <c r="D90" s="63"/>
      <c r="E90" s="63"/>
      <c r="F90" s="63"/>
      <c r="G90" s="13" t="s">
        <v>233</v>
      </c>
      <c r="H90" s="14">
        <v>5</v>
      </c>
    </row>
    <row r="91" spans="1:8" x14ac:dyDescent="0.25">
      <c r="A91" s="34"/>
      <c r="B91" s="23"/>
      <c r="C91" s="63"/>
      <c r="D91" s="63"/>
      <c r="E91" s="63"/>
      <c r="F91" s="63"/>
      <c r="G91" s="13" t="s">
        <v>232</v>
      </c>
      <c r="H91" s="14">
        <v>5</v>
      </c>
    </row>
    <row r="92" spans="1:8" ht="32.25" thickBot="1" x14ac:dyDescent="0.3">
      <c r="A92" s="34"/>
      <c r="B92" s="23"/>
      <c r="C92" s="63"/>
      <c r="D92" s="63"/>
      <c r="E92" s="63"/>
      <c r="F92" s="63"/>
      <c r="G92" s="13" t="s">
        <v>231</v>
      </c>
      <c r="H92" s="14">
        <v>5</v>
      </c>
    </row>
    <row r="93" spans="1:8" x14ac:dyDescent="0.25">
      <c r="A93" s="34"/>
      <c r="B93" s="23"/>
      <c r="C93" s="63"/>
      <c r="D93" s="63"/>
      <c r="E93" s="63"/>
      <c r="F93" s="63"/>
      <c r="G93" s="25" t="s">
        <v>157</v>
      </c>
      <c r="H93" s="26"/>
    </row>
    <row r="94" spans="1:8" ht="32.25" thickBot="1" x14ac:dyDescent="0.3">
      <c r="A94" s="34"/>
      <c r="B94" s="23"/>
      <c r="C94" s="63"/>
      <c r="D94" s="63"/>
      <c r="E94" s="63"/>
      <c r="F94" s="63"/>
      <c r="G94" s="13" t="s">
        <v>190</v>
      </c>
      <c r="H94" s="14">
        <v>5</v>
      </c>
    </row>
    <row r="95" spans="1:8" x14ac:dyDescent="0.25">
      <c r="A95" s="34"/>
      <c r="B95" s="23"/>
      <c r="C95" s="63"/>
      <c r="D95" s="63"/>
      <c r="E95" s="63"/>
      <c r="F95" s="63"/>
      <c r="G95" s="25" t="s">
        <v>218</v>
      </c>
      <c r="H95" s="26"/>
    </row>
    <row r="96" spans="1:8" x14ac:dyDescent="0.25">
      <c r="A96" s="34"/>
      <c r="B96" s="23"/>
      <c r="C96" s="63"/>
      <c r="D96" s="63"/>
      <c r="E96" s="63"/>
      <c r="F96" s="63"/>
      <c r="G96" s="13" t="s">
        <v>287</v>
      </c>
      <c r="H96" s="14">
        <v>7</v>
      </c>
    </row>
    <row r="97" spans="1:8" ht="47.25" x14ac:dyDescent="0.25">
      <c r="A97" s="34"/>
      <c r="B97" s="23"/>
      <c r="C97" s="63"/>
      <c r="D97" s="63"/>
      <c r="E97" s="63"/>
      <c r="F97" s="63"/>
      <c r="G97" s="13" t="s">
        <v>217</v>
      </c>
      <c r="H97" s="14">
        <v>7</v>
      </c>
    </row>
    <row r="98" spans="1:8" ht="31.5" x14ac:dyDescent="0.25">
      <c r="A98" s="34"/>
      <c r="B98" s="23"/>
      <c r="C98" s="63"/>
      <c r="D98" s="63"/>
      <c r="E98" s="63"/>
      <c r="F98" s="63"/>
      <c r="G98" s="13" t="s">
        <v>286</v>
      </c>
      <c r="H98" s="14">
        <v>7</v>
      </c>
    </row>
    <row r="99" spans="1:8" ht="31.5" x14ac:dyDescent="0.25">
      <c r="A99" s="34"/>
      <c r="B99" s="23"/>
      <c r="C99" s="63"/>
      <c r="D99" s="63"/>
      <c r="E99" s="63"/>
      <c r="F99" s="63"/>
      <c r="G99" s="13" t="s">
        <v>215</v>
      </c>
      <c r="H99" s="14">
        <v>7</v>
      </c>
    </row>
    <row r="100" spans="1:8" ht="31.5" x14ac:dyDescent="0.25">
      <c r="A100" s="34"/>
      <c r="B100" s="23"/>
      <c r="C100" s="63"/>
      <c r="D100" s="63"/>
      <c r="E100" s="63"/>
      <c r="F100" s="63"/>
      <c r="G100" s="13" t="s">
        <v>214</v>
      </c>
      <c r="H100" s="14">
        <v>7</v>
      </c>
    </row>
    <row r="101" spans="1:8" ht="31.5" x14ac:dyDescent="0.25">
      <c r="A101" s="34"/>
      <c r="B101" s="23"/>
      <c r="C101" s="63"/>
      <c r="D101" s="63"/>
      <c r="E101" s="63"/>
      <c r="F101" s="63"/>
      <c r="G101" s="13" t="s">
        <v>213</v>
      </c>
      <c r="H101" s="14">
        <v>7</v>
      </c>
    </row>
    <row r="102" spans="1:8" ht="16.5" thickBot="1" x14ac:dyDescent="0.3">
      <c r="A102" s="34"/>
      <c r="B102" s="23"/>
      <c r="C102" s="62"/>
      <c r="D102" s="62"/>
      <c r="E102" s="62"/>
      <c r="F102" s="62"/>
      <c r="G102" s="27" t="s">
        <v>8</v>
      </c>
      <c r="H102" s="29">
        <f>SUM(H77:H77,H79:H80,H82:H83,H85:H92,H94:H94,H96:H101,)</f>
        <v>107</v>
      </c>
    </row>
    <row r="103" spans="1:8" ht="150" customHeight="1" thickBot="1" x14ac:dyDescent="0.3">
      <c r="A103" s="35"/>
      <c r="B103" s="24"/>
      <c r="C103" s="31" t="s">
        <v>346</v>
      </c>
      <c r="D103" s="31"/>
      <c r="E103" s="31"/>
      <c r="F103" s="32"/>
      <c r="G103" s="28"/>
      <c r="H103" s="30"/>
    </row>
    <row r="104" spans="1:8" x14ac:dyDescent="0.25">
      <c r="A104" s="33">
        <v>11</v>
      </c>
      <c r="B104" s="22" t="s">
        <v>187</v>
      </c>
      <c r="C104" s="64" t="s">
        <v>345</v>
      </c>
      <c r="D104" s="64" t="s">
        <v>344</v>
      </c>
      <c r="E104" s="64" t="s">
        <v>343</v>
      </c>
      <c r="F104" s="64" t="s">
        <v>342</v>
      </c>
      <c r="G104" s="25" t="s">
        <v>262</v>
      </c>
      <c r="H104" s="26"/>
    </row>
    <row r="105" spans="1:8" ht="31.5" x14ac:dyDescent="0.25">
      <c r="A105" s="34"/>
      <c r="B105" s="23"/>
      <c r="C105" s="63"/>
      <c r="D105" s="63"/>
      <c r="E105" s="63"/>
      <c r="F105" s="63"/>
      <c r="G105" s="13" t="s">
        <v>261</v>
      </c>
      <c r="H105" s="14">
        <v>5</v>
      </c>
    </row>
    <row r="106" spans="1:8" ht="31.5" x14ac:dyDescent="0.25">
      <c r="A106" s="34"/>
      <c r="B106" s="23"/>
      <c r="C106" s="63"/>
      <c r="D106" s="63"/>
      <c r="E106" s="63"/>
      <c r="F106" s="63"/>
      <c r="G106" s="13" t="s">
        <v>275</v>
      </c>
      <c r="H106" s="14">
        <v>5</v>
      </c>
    </row>
    <row r="107" spans="1:8" ht="32.25" thickBot="1" x14ac:dyDescent="0.3">
      <c r="A107" s="34"/>
      <c r="B107" s="23"/>
      <c r="C107" s="63"/>
      <c r="D107" s="63"/>
      <c r="E107" s="63"/>
      <c r="F107" s="63"/>
      <c r="G107" s="13" t="s">
        <v>260</v>
      </c>
      <c r="H107" s="14">
        <v>5</v>
      </c>
    </row>
    <row r="108" spans="1:8" x14ac:dyDescent="0.25">
      <c r="A108" s="34"/>
      <c r="B108" s="23"/>
      <c r="C108" s="63"/>
      <c r="D108" s="63"/>
      <c r="E108" s="63"/>
      <c r="F108" s="63"/>
      <c r="G108" s="25" t="s">
        <v>274</v>
      </c>
      <c r="H108" s="26"/>
    </row>
    <row r="109" spans="1:8" ht="31.5" x14ac:dyDescent="0.25">
      <c r="A109" s="34"/>
      <c r="B109" s="23"/>
      <c r="C109" s="63"/>
      <c r="D109" s="63"/>
      <c r="E109" s="63"/>
      <c r="F109" s="63"/>
      <c r="G109" s="13" t="s">
        <v>329</v>
      </c>
      <c r="H109" s="14">
        <v>7</v>
      </c>
    </row>
    <row r="110" spans="1:8" ht="31.5" x14ac:dyDescent="0.25">
      <c r="A110" s="34"/>
      <c r="B110" s="23"/>
      <c r="C110" s="63"/>
      <c r="D110" s="63"/>
      <c r="E110" s="63"/>
      <c r="F110" s="63"/>
      <c r="G110" s="13" t="s">
        <v>273</v>
      </c>
      <c r="H110" s="14">
        <v>7</v>
      </c>
    </row>
    <row r="111" spans="1:8" ht="32.25" thickBot="1" x14ac:dyDescent="0.3">
      <c r="A111" s="34"/>
      <c r="B111" s="23"/>
      <c r="C111" s="63"/>
      <c r="D111" s="63"/>
      <c r="E111" s="63"/>
      <c r="F111" s="63"/>
      <c r="G111" s="13" t="s">
        <v>272</v>
      </c>
      <c r="H111" s="14">
        <v>7</v>
      </c>
    </row>
    <row r="112" spans="1:8" x14ac:dyDescent="0.25">
      <c r="A112" s="34"/>
      <c r="B112" s="23"/>
      <c r="C112" s="63"/>
      <c r="D112" s="63"/>
      <c r="E112" s="63"/>
      <c r="F112" s="63"/>
      <c r="G112" s="25" t="s">
        <v>224</v>
      </c>
      <c r="H112" s="26"/>
    </row>
    <row r="113" spans="1:8" ht="31.5" x14ac:dyDescent="0.25">
      <c r="A113" s="34"/>
      <c r="B113" s="23"/>
      <c r="C113" s="63"/>
      <c r="D113" s="63"/>
      <c r="E113" s="63"/>
      <c r="F113" s="63"/>
      <c r="G113" s="13" t="s">
        <v>335</v>
      </c>
      <c r="H113" s="14">
        <v>2</v>
      </c>
    </row>
    <row r="114" spans="1:8" ht="31.5" x14ac:dyDescent="0.25">
      <c r="A114" s="34"/>
      <c r="B114" s="23"/>
      <c r="C114" s="63"/>
      <c r="D114" s="63"/>
      <c r="E114" s="63"/>
      <c r="F114" s="63"/>
      <c r="G114" s="13" t="s">
        <v>268</v>
      </c>
      <c r="H114" s="14">
        <v>5</v>
      </c>
    </row>
    <row r="115" spans="1:8" ht="32.25" thickBot="1" x14ac:dyDescent="0.3">
      <c r="A115" s="34"/>
      <c r="B115" s="23"/>
      <c r="C115" s="63"/>
      <c r="D115" s="63"/>
      <c r="E115" s="63"/>
      <c r="F115" s="63"/>
      <c r="G115" s="13" t="s">
        <v>341</v>
      </c>
      <c r="H115" s="14">
        <v>5</v>
      </c>
    </row>
    <row r="116" spans="1:8" x14ac:dyDescent="0.25">
      <c r="A116" s="34"/>
      <c r="B116" s="23"/>
      <c r="C116" s="63"/>
      <c r="D116" s="63"/>
      <c r="E116" s="63"/>
      <c r="F116" s="63"/>
      <c r="G116" s="25" t="s">
        <v>166</v>
      </c>
      <c r="H116" s="26"/>
    </row>
    <row r="117" spans="1:8" ht="31.5" x14ac:dyDescent="0.25">
      <c r="A117" s="34"/>
      <c r="B117" s="23"/>
      <c r="C117" s="63"/>
      <c r="D117" s="63"/>
      <c r="E117" s="63"/>
      <c r="F117" s="63"/>
      <c r="G117" s="13" t="s">
        <v>165</v>
      </c>
      <c r="H117" s="14">
        <v>3</v>
      </c>
    </row>
    <row r="118" spans="1:8" ht="32.25" thickBot="1" x14ac:dyDescent="0.3">
      <c r="A118" s="34"/>
      <c r="B118" s="23"/>
      <c r="C118" s="63"/>
      <c r="D118" s="63"/>
      <c r="E118" s="63"/>
      <c r="F118" s="63"/>
      <c r="G118" s="13" t="s">
        <v>164</v>
      </c>
      <c r="H118" s="14">
        <v>4</v>
      </c>
    </row>
    <row r="119" spans="1:8" x14ac:dyDescent="0.25">
      <c r="A119" s="34"/>
      <c r="B119" s="23"/>
      <c r="C119" s="63"/>
      <c r="D119" s="63"/>
      <c r="E119" s="63"/>
      <c r="F119" s="63"/>
      <c r="G119" s="25" t="s">
        <v>182</v>
      </c>
      <c r="H119" s="26"/>
    </row>
    <row r="120" spans="1:8" ht="31.5" x14ac:dyDescent="0.25">
      <c r="A120" s="34"/>
      <c r="B120" s="23"/>
      <c r="C120" s="63"/>
      <c r="D120" s="63"/>
      <c r="E120" s="63"/>
      <c r="F120" s="63"/>
      <c r="G120" s="13" t="s">
        <v>212</v>
      </c>
      <c r="H120" s="14">
        <v>4</v>
      </c>
    </row>
    <row r="121" spans="1:8" ht="47.25" x14ac:dyDescent="0.25">
      <c r="A121" s="34"/>
      <c r="B121" s="23"/>
      <c r="C121" s="63"/>
      <c r="D121" s="63"/>
      <c r="E121" s="63"/>
      <c r="F121" s="63"/>
      <c r="G121" s="13" t="s">
        <v>181</v>
      </c>
      <c r="H121" s="14">
        <v>6</v>
      </c>
    </row>
    <row r="122" spans="1:8" ht="31.5" x14ac:dyDescent="0.25">
      <c r="A122" s="34"/>
      <c r="B122" s="23"/>
      <c r="C122" s="63"/>
      <c r="D122" s="63"/>
      <c r="E122" s="63"/>
      <c r="F122" s="63"/>
      <c r="G122" s="13" t="s">
        <v>308</v>
      </c>
      <c r="H122" s="14">
        <v>10</v>
      </c>
    </row>
    <row r="123" spans="1:8" ht="16.5" thickBot="1" x14ac:dyDescent="0.3">
      <c r="A123" s="34"/>
      <c r="B123" s="23"/>
      <c r="C123" s="62"/>
      <c r="D123" s="62"/>
      <c r="E123" s="62"/>
      <c r="F123" s="62"/>
      <c r="G123" s="27" t="s">
        <v>8</v>
      </c>
      <c r="H123" s="29">
        <f>SUM(H105:H107,H109:H111,H113:H115,H117:H118,H120:H122,)</f>
        <v>75</v>
      </c>
    </row>
    <row r="124" spans="1:8" ht="150" customHeight="1" thickBot="1" x14ac:dyDescent="0.3">
      <c r="A124" s="35"/>
      <c r="B124" s="24"/>
      <c r="C124" s="31" t="s">
        <v>340</v>
      </c>
      <c r="D124" s="31"/>
      <c r="E124" s="31"/>
      <c r="F124" s="32"/>
      <c r="G124" s="28"/>
      <c r="H124" s="30"/>
    </row>
    <row r="125" spans="1:8" x14ac:dyDescent="0.25">
      <c r="A125" s="33">
        <v>12</v>
      </c>
      <c r="B125" s="22" t="s">
        <v>187</v>
      </c>
      <c r="C125" s="64" t="s">
        <v>339</v>
      </c>
      <c r="D125" s="64" t="s">
        <v>338</v>
      </c>
      <c r="E125" s="64" t="s">
        <v>337</v>
      </c>
      <c r="F125" s="64" t="s">
        <v>336</v>
      </c>
      <c r="G125" s="25" t="s">
        <v>262</v>
      </c>
      <c r="H125" s="26"/>
    </row>
    <row r="126" spans="1:8" ht="31.5" x14ac:dyDescent="0.25">
      <c r="A126" s="34"/>
      <c r="B126" s="23"/>
      <c r="C126" s="63"/>
      <c r="D126" s="63"/>
      <c r="E126" s="63"/>
      <c r="F126" s="63"/>
      <c r="G126" s="13" t="s">
        <v>261</v>
      </c>
      <c r="H126" s="14">
        <v>4</v>
      </c>
    </row>
    <row r="127" spans="1:8" ht="31.5" x14ac:dyDescent="0.25">
      <c r="A127" s="34"/>
      <c r="B127" s="23"/>
      <c r="C127" s="63"/>
      <c r="D127" s="63"/>
      <c r="E127" s="63"/>
      <c r="F127" s="63"/>
      <c r="G127" s="13" t="s">
        <v>275</v>
      </c>
      <c r="H127" s="14">
        <v>6</v>
      </c>
    </row>
    <row r="128" spans="1:8" ht="32.25" thickBot="1" x14ac:dyDescent="0.3">
      <c r="A128" s="34"/>
      <c r="B128" s="23"/>
      <c r="C128" s="63"/>
      <c r="D128" s="63"/>
      <c r="E128" s="63"/>
      <c r="F128" s="63"/>
      <c r="G128" s="13" t="s">
        <v>260</v>
      </c>
      <c r="H128" s="14">
        <v>6</v>
      </c>
    </row>
    <row r="129" spans="1:8" x14ac:dyDescent="0.25">
      <c r="A129" s="34"/>
      <c r="B129" s="23"/>
      <c r="C129" s="63"/>
      <c r="D129" s="63"/>
      <c r="E129" s="63"/>
      <c r="F129" s="63"/>
      <c r="G129" s="25" t="s">
        <v>274</v>
      </c>
      <c r="H129" s="26"/>
    </row>
    <row r="130" spans="1:8" ht="31.5" x14ac:dyDescent="0.25">
      <c r="A130" s="34"/>
      <c r="B130" s="23"/>
      <c r="C130" s="63"/>
      <c r="D130" s="63"/>
      <c r="E130" s="63"/>
      <c r="F130" s="63"/>
      <c r="G130" s="13" t="s">
        <v>329</v>
      </c>
      <c r="H130" s="14">
        <v>5</v>
      </c>
    </row>
    <row r="131" spans="1:8" ht="31.5" x14ac:dyDescent="0.25">
      <c r="A131" s="34"/>
      <c r="B131" s="23"/>
      <c r="C131" s="63"/>
      <c r="D131" s="63"/>
      <c r="E131" s="63"/>
      <c r="F131" s="63"/>
      <c r="G131" s="13" t="s">
        <v>273</v>
      </c>
      <c r="H131" s="14">
        <v>5</v>
      </c>
    </row>
    <row r="132" spans="1:8" ht="32.25" thickBot="1" x14ac:dyDescent="0.3">
      <c r="A132" s="34"/>
      <c r="B132" s="23"/>
      <c r="C132" s="63"/>
      <c r="D132" s="63"/>
      <c r="E132" s="63"/>
      <c r="F132" s="63"/>
      <c r="G132" s="13" t="s">
        <v>272</v>
      </c>
      <c r="H132" s="14">
        <v>5</v>
      </c>
    </row>
    <row r="133" spans="1:8" x14ac:dyDescent="0.25">
      <c r="A133" s="34"/>
      <c r="B133" s="23"/>
      <c r="C133" s="63"/>
      <c r="D133" s="63"/>
      <c r="E133" s="63"/>
      <c r="F133" s="63"/>
      <c r="G133" s="25" t="s">
        <v>224</v>
      </c>
      <c r="H133" s="26"/>
    </row>
    <row r="134" spans="1:8" ht="31.5" x14ac:dyDescent="0.25">
      <c r="A134" s="34"/>
      <c r="B134" s="23"/>
      <c r="C134" s="63"/>
      <c r="D134" s="63"/>
      <c r="E134" s="63"/>
      <c r="F134" s="63"/>
      <c r="G134" s="13" t="s">
        <v>335</v>
      </c>
      <c r="H134" s="14">
        <v>3</v>
      </c>
    </row>
    <row r="135" spans="1:8" ht="32.25" thickBot="1" x14ac:dyDescent="0.3">
      <c r="A135" s="34"/>
      <c r="B135" s="23"/>
      <c r="C135" s="63"/>
      <c r="D135" s="63"/>
      <c r="E135" s="63"/>
      <c r="F135" s="63"/>
      <c r="G135" s="13" t="s">
        <v>268</v>
      </c>
      <c r="H135" s="14">
        <v>6</v>
      </c>
    </row>
    <row r="136" spans="1:8" x14ac:dyDescent="0.25">
      <c r="A136" s="34"/>
      <c r="B136" s="23"/>
      <c r="C136" s="63"/>
      <c r="D136" s="63"/>
      <c r="E136" s="63"/>
      <c r="F136" s="63"/>
      <c r="G136" s="25" t="s">
        <v>166</v>
      </c>
      <c r="H136" s="26"/>
    </row>
    <row r="137" spans="1:8" ht="31.5" x14ac:dyDescent="0.25">
      <c r="A137" s="34"/>
      <c r="B137" s="23"/>
      <c r="C137" s="63"/>
      <c r="D137" s="63"/>
      <c r="E137" s="63"/>
      <c r="F137" s="63"/>
      <c r="G137" s="13" t="s">
        <v>165</v>
      </c>
      <c r="H137" s="14">
        <v>6</v>
      </c>
    </row>
    <row r="138" spans="1:8" ht="47.25" x14ac:dyDescent="0.25">
      <c r="A138" s="34"/>
      <c r="B138" s="23"/>
      <c r="C138" s="63"/>
      <c r="D138" s="63"/>
      <c r="E138" s="63"/>
      <c r="F138" s="63"/>
      <c r="G138" s="13" t="s">
        <v>289</v>
      </c>
      <c r="H138" s="14">
        <v>6</v>
      </c>
    </row>
    <row r="139" spans="1:8" ht="32.25" thickBot="1" x14ac:dyDescent="0.3">
      <c r="A139" s="34"/>
      <c r="B139" s="23"/>
      <c r="C139" s="63"/>
      <c r="D139" s="63"/>
      <c r="E139" s="63"/>
      <c r="F139" s="63"/>
      <c r="G139" s="13" t="s">
        <v>164</v>
      </c>
      <c r="H139" s="14">
        <v>6</v>
      </c>
    </row>
    <row r="140" spans="1:8" x14ac:dyDescent="0.25">
      <c r="A140" s="34"/>
      <c r="B140" s="23"/>
      <c r="C140" s="63"/>
      <c r="D140" s="63"/>
      <c r="E140" s="63"/>
      <c r="F140" s="63"/>
      <c r="G140" s="25" t="s">
        <v>218</v>
      </c>
      <c r="H140" s="26"/>
    </row>
    <row r="141" spans="1:8" ht="31.5" x14ac:dyDescent="0.25">
      <c r="A141" s="34"/>
      <c r="B141" s="23"/>
      <c r="C141" s="63"/>
      <c r="D141" s="63"/>
      <c r="E141" s="63"/>
      <c r="F141" s="63"/>
      <c r="G141" s="13" t="s">
        <v>213</v>
      </c>
      <c r="H141" s="14">
        <v>4</v>
      </c>
    </row>
    <row r="142" spans="1:8" ht="32.25" thickBot="1" x14ac:dyDescent="0.3">
      <c r="A142" s="34"/>
      <c r="B142" s="23"/>
      <c r="C142" s="63"/>
      <c r="D142" s="63"/>
      <c r="E142" s="63"/>
      <c r="F142" s="63"/>
      <c r="G142" s="13" t="s">
        <v>216</v>
      </c>
      <c r="H142" s="14">
        <v>8</v>
      </c>
    </row>
    <row r="143" spans="1:8" x14ac:dyDescent="0.25">
      <c r="A143" s="34"/>
      <c r="B143" s="23"/>
      <c r="C143" s="63"/>
      <c r="D143" s="63"/>
      <c r="E143" s="63"/>
      <c r="F143" s="63"/>
      <c r="G143" s="25" t="s">
        <v>310</v>
      </c>
      <c r="H143" s="26"/>
    </row>
    <row r="144" spans="1:8" ht="31.5" x14ac:dyDescent="0.25">
      <c r="A144" s="34"/>
      <c r="B144" s="23"/>
      <c r="C144" s="63"/>
      <c r="D144" s="63"/>
      <c r="E144" s="63"/>
      <c r="F144" s="63"/>
      <c r="G144" s="13" t="s">
        <v>309</v>
      </c>
      <c r="H144" s="14">
        <v>4</v>
      </c>
    </row>
    <row r="145" spans="1:8" ht="32.25" thickBot="1" x14ac:dyDescent="0.3">
      <c r="A145" s="34"/>
      <c r="B145" s="23"/>
      <c r="C145" s="63"/>
      <c r="D145" s="63"/>
      <c r="E145" s="63"/>
      <c r="F145" s="63"/>
      <c r="G145" s="13" t="s">
        <v>328</v>
      </c>
      <c r="H145" s="14">
        <v>4</v>
      </c>
    </row>
    <row r="146" spans="1:8" x14ac:dyDescent="0.25">
      <c r="A146" s="34"/>
      <c r="B146" s="23"/>
      <c r="C146" s="63"/>
      <c r="D146" s="63"/>
      <c r="E146" s="63"/>
      <c r="F146" s="63"/>
      <c r="G146" s="25" t="s">
        <v>182</v>
      </c>
      <c r="H146" s="26"/>
    </row>
    <row r="147" spans="1:8" ht="31.5" x14ac:dyDescent="0.25">
      <c r="A147" s="34"/>
      <c r="B147" s="23"/>
      <c r="C147" s="63"/>
      <c r="D147" s="63"/>
      <c r="E147" s="63"/>
      <c r="F147" s="63"/>
      <c r="G147" s="13" t="s">
        <v>212</v>
      </c>
      <c r="H147" s="14">
        <v>4</v>
      </c>
    </row>
    <row r="148" spans="1:8" ht="47.25" x14ac:dyDescent="0.25">
      <c r="A148" s="34"/>
      <c r="B148" s="23"/>
      <c r="C148" s="63"/>
      <c r="D148" s="63"/>
      <c r="E148" s="63"/>
      <c r="F148" s="63"/>
      <c r="G148" s="13" t="s">
        <v>181</v>
      </c>
      <c r="H148" s="14">
        <v>4</v>
      </c>
    </row>
    <row r="149" spans="1:8" ht="31.5" x14ac:dyDescent="0.25">
      <c r="A149" s="34"/>
      <c r="B149" s="23"/>
      <c r="C149" s="63"/>
      <c r="D149" s="63"/>
      <c r="E149" s="63"/>
      <c r="F149" s="63"/>
      <c r="G149" s="13" t="s">
        <v>308</v>
      </c>
      <c r="H149" s="14">
        <v>4</v>
      </c>
    </row>
    <row r="150" spans="1:8" ht="32.25" thickBot="1" x14ac:dyDescent="0.3">
      <c r="A150" s="34"/>
      <c r="B150" s="23"/>
      <c r="C150" s="63"/>
      <c r="D150" s="63"/>
      <c r="E150" s="63"/>
      <c r="F150" s="63"/>
      <c r="G150" s="13" t="s">
        <v>327</v>
      </c>
      <c r="H150" s="14">
        <v>12</v>
      </c>
    </row>
    <row r="151" spans="1:8" x14ac:dyDescent="0.25">
      <c r="A151" s="34"/>
      <c r="B151" s="23"/>
      <c r="C151" s="63"/>
      <c r="D151" s="63"/>
      <c r="E151" s="63"/>
      <c r="F151" s="63"/>
      <c r="G151" s="25" t="s">
        <v>174</v>
      </c>
      <c r="H151" s="26"/>
    </row>
    <row r="152" spans="1:8" ht="31.5" x14ac:dyDescent="0.25">
      <c r="A152" s="34"/>
      <c r="B152" s="23"/>
      <c r="C152" s="63"/>
      <c r="D152" s="63"/>
      <c r="E152" s="63"/>
      <c r="F152" s="63"/>
      <c r="G152" s="13" t="s">
        <v>173</v>
      </c>
      <c r="H152" s="14">
        <v>4</v>
      </c>
    </row>
    <row r="153" spans="1:8" ht="31.5" x14ac:dyDescent="0.25">
      <c r="A153" s="34"/>
      <c r="B153" s="23"/>
      <c r="C153" s="63"/>
      <c r="D153" s="63"/>
      <c r="E153" s="63"/>
      <c r="F153" s="63"/>
      <c r="G153" s="13" t="s">
        <v>172</v>
      </c>
      <c r="H153" s="14">
        <v>4</v>
      </c>
    </row>
    <row r="154" spans="1:8" ht="16.5" thickBot="1" x14ac:dyDescent="0.3">
      <c r="A154" s="34"/>
      <c r="B154" s="23"/>
      <c r="C154" s="62"/>
      <c r="D154" s="62"/>
      <c r="E154" s="62"/>
      <c r="F154" s="62"/>
      <c r="G154" s="27" t="s">
        <v>8</v>
      </c>
      <c r="H154" s="29">
        <f>SUM(H126:H128,H130:H132,H134:H135,H137:H139,H141:H142,H144:H145,H147:H150,H152:H153,)</f>
        <v>110</v>
      </c>
    </row>
    <row r="155" spans="1:8" ht="150" customHeight="1" thickBot="1" x14ac:dyDescent="0.3">
      <c r="A155" s="35"/>
      <c r="B155" s="24"/>
      <c r="C155" s="31" t="s">
        <v>334</v>
      </c>
      <c r="D155" s="31"/>
      <c r="E155" s="31"/>
      <c r="F155" s="32"/>
      <c r="G155" s="28"/>
      <c r="H155" s="30"/>
    </row>
    <row r="156" spans="1:8" x14ac:dyDescent="0.25">
      <c r="A156" s="33">
        <v>13</v>
      </c>
      <c r="B156" s="22" t="s">
        <v>187</v>
      </c>
      <c r="C156" s="64" t="s">
        <v>333</v>
      </c>
      <c r="D156" s="64" t="s">
        <v>332</v>
      </c>
      <c r="E156" s="64" t="s">
        <v>331</v>
      </c>
      <c r="F156" s="64" t="s">
        <v>330</v>
      </c>
      <c r="G156" s="25" t="s">
        <v>274</v>
      </c>
      <c r="H156" s="26"/>
    </row>
    <row r="157" spans="1:8" ht="31.5" x14ac:dyDescent="0.25">
      <c r="A157" s="34"/>
      <c r="B157" s="23"/>
      <c r="C157" s="63"/>
      <c r="D157" s="63"/>
      <c r="E157" s="63"/>
      <c r="F157" s="63"/>
      <c r="G157" s="13" t="s">
        <v>329</v>
      </c>
      <c r="H157" s="14">
        <v>6</v>
      </c>
    </row>
    <row r="158" spans="1:8" ht="31.5" x14ac:dyDescent="0.25">
      <c r="A158" s="34"/>
      <c r="B158" s="23"/>
      <c r="C158" s="63"/>
      <c r="D158" s="63"/>
      <c r="E158" s="63"/>
      <c r="F158" s="63"/>
      <c r="G158" s="13" t="s">
        <v>273</v>
      </c>
      <c r="H158" s="14">
        <v>6</v>
      </c>
    </row>
    <row r="159" spans="1:8" ht="32.25" thickBot="1" x14ac:dyDescent="0.3">
      <c r="A159" s="34"/>
      <c r="B159" s="23"/>
      <c r="C159" s="63"/>
      <c r="D159" s="63"/>
      <c r="E159" s="63"/>
      <c r="F159" s="63"/>
      <c r="G159" s="13" t="s">
        <v>272</v>
      </c>
      <c r="H159" s="14">
        <v>6</v>
      </c>
    </row>
    <row r="160" spans="1:8" x14ac:dyDescent="0.25">
      <c r="A160" s="34"/>
      <c r="B160" s="23"/>
      <c r="C160" s="63"/>
      <c r="D160" s="63"/>
      <c r="E160" s="63"/>
      <c r="F160" s="63"/>
      <c r="G160" s="25" t="s">
        <v>224</v>
      </c>
      <c r="H160" s="26"/>
    </row>
    <row r="161" spans="1:8" ht="32.25" thickBot="1" x14ac:dyDescent="0.3">
      <c r="A161" s="34"/>
      <c r="B161" s="23"/>
      <c r="C161" s="63"/>
      <c r="D161" s="63"/>
      <c r="E161" s="63"/>
      <c r="F161" s="63"/>
      <c r="G161" s="13" t="s">
        <v>268</v>
      </c>
      <c r="H161" s="14">
        <v>7</v>
      </c>
    </row>
    <row r="162" spans="1:8" x14ac:dyDescent="0.25">
      <c r="A162" s="34"/>
      <c r="B162" s="23"/>
      <c r="C162" s="63"/>
      <c r="D162" s="63"/>
      <c r="E162" s="63"/>
      <c r="F162" s="63"/>
      <c r="G162" s="25" t="s">
        <v>166</v>
      </c>
      <c r="H162" s="26"/>
    </row>
    <row r="163" spans="1:8" ht="31.5" x14ac:dyDescent="0.25">
      <c r="A163" s="34"/>
      <c r="B163" s="23"/>
      <c r="C163" s="63"/>
      <c r="D163" s="63"/>
      <c r="E163" s="63"/>
      <c r="F163" s="63"/>
      <c r="G163" s="13" t="s">
        <v>165</v>
      </c>
      <c r="H163" s="14">
        <v>5</v>
      </c>
    </row>
    <row r="164" spans="1:8" ht="32.25" thickBot="1" x14ac:dyDescent="0.3">
      <c r="A164" s="34"/>
      <c r="B164" s="23"/>
      <c r="C164" s="63"/>
      <c r="D164" s="63"/>
      <c r="E164" s="63"/>
      <c r="F164" s="63"/>
      <c r="G164" s="13" t="s">
        <v>164</v>
      </c>
      <c r="H164" s="14">
        <v>5</v>
      </c>
    </row>
    <row r="165" spans="1:8" x14ac:dyDescent="0.25">
      <c r="A165" s="34"/>
      <c r="B165" s="23"/>
      <c r="C165" s="63"/>
      <c r="D165" s="63"/>
      <c r="E165" s="63"/>
      <c r="F165" s="63"/>
      <c r="G165" s="25" t="s">
        <v>218</v>
      </c>
      <c r="H165" s="26"/>
    </row>
    <row r="166" spans="1:8" ht="31.5" x14ac:dyDescent="0.25">
      <c r="A166" s="34"/>
      <c r="B166" s="23"/>
      <c r="C166" s="63"/>
      <c r="D166" s="63"/>
      <c r="E166" s="63"/>
      <c r="F166" s="63"/>
      <c r="G166" s="13" t="s">
        <v>213</v>
      </c>
      <c r="H166" s="14">
        <v>5</v>
      </c>
    </row>
    <row r="167" spans="1:8" ht="32.25" thickBot="1" x14ac:dyDescent="0.3">
      <c r="A167" s="34"/>
      <c r="B167" s="23"/>
      <c r="C167" s="63"/>
      <c r="D167" s="63"/>
      <c r="E167" s="63"/>
      <c r="F167" s="63"/>
      <c r="G167" s="13" t="s">
        <v>216</v>
      </c>
      <c r="H167" s="14">
        <v>9</v>
      </c>
    </row>
    <row r="168" spans="1:8" x14ac:dyDescent="0.25">
      <c r="A168" s="34"/>
      <c r="B168" s="23"/>
      <c r="C168" s="63"/>
      <c r="D168" s="63"/>
      <c r="E168" s="63"/>
      <c r="F168" s="63"/>
      <c r="G168" s="25" t="s">
        <v>310</v>
      </c>
      <c r="H168" s="26"/>
    </row>
    <row r="169" spans="1:8" ht="31.5" x14ac:dyDescent="0.25">
      <c r="A169" s="34"/>
      <c r="B169" s="23"/>
      <c r="C169" s="63"/>
      <c r="D169" s="63"/>
      <c r="E169" s="63"/>
      <c r="F169" s="63"/>
      <c r="G169" s="13" t="s">
        <v>309</v>
      </c>
      <c r="H169" s="14">
        <v>7</v>
      </c>
    </row>
    <row r="170" spans="1:8" ht="32.25" thickBot="1" x14ac:dyDescent="0.3">
      <c r="A170" s="34"/>
      <c r="B170" s="23"/>
      <c r="C170" s="63"/>
      <c r="D170" s="63"/>
      <c r="E170" s="63"/>
      <c r="F170" s="63"/>
      <c r="G170" s="13" t="s">
        <v>328</v>
      </c>
      <c r="H170" s="14">
        <v>2</v>
      </c>
    </row>
    <row r="171" spans="1:8" x14ac:dyDescent="0.25">
      <c r="A171" s="34"/>
      <c r="B171" s="23"/>
      <c r="C171" s="63"/>
      <c r="D171" s="63"/>
      <c r="E171" s="63"/>
      <c r="F171" s="63"/>
      <c r="G171" s="25" t="s">
        <v>182</v>
      </c>
      <c r="H171" s="26"/>
    </row>
    <row r="172" spans="1:8" ht="31.5" x14ac:dyDescent="0.25">
      <c r="A172" s="34"/>
      <c r="B172" s="23"/>
      <c r="C172" s="63"/>
      <c r="D172" s="63"/>
      <c r="E172" s="63"/>
      <c r="F172" s="63"/>
      <c r="G172" s="13" t="s">
        <v>212</v>
      </c>
      <c r="H172" s="14">
        <v>2</v>
      </c>
    </row>
    <row r="173" spans="1:8" ht="47.25" x14ac:dyDescent="0.25">
      <c r="A173" s="34"/>
      <c r="B173" s="23"/>
      <c r="C173" s="63"/>
      <c r="D173" s="63"/>
      <c r="E173" s="63"/>
      <c r="F173" s="63"/>
      <c r="G173" s="13" t="s">
        <v>181</v>
      </c>
      <c r="H173" s="14">
        <v>6</v>
      </c>
    </row>
    <row r="174" spans="1:8" ht="31.5" x14ac:dyDescent="0.25">
      <c r="A174" s="34"/>
      <c r="B174" s="23"/>
      <c r="C174" s="63"/>
      <c r="D174" s="63"/>
      <c r="E174" s="63"/>
      <c r="F174" s="63"/>
      <c r="G174" s="13" t="s">
        <v>308</v>
      </c>
      <c r="H174" s="14">
        <v>5</v>
      </c>
    </row>
    <row r="175" spans="1:8" ht="32.25" thickBot="1" x14ac:dyDescent="0.3">
      <c r="A175" s="34"/>
      <c r="B175" s="23"/>
      <c r="C175" s="63"/>
      <c r="D175" s="63"/>
      <c r="E175" s="63"/>
      <c r="F175" s="63"/>
      <c r="G175" s="13" t="s">
        <v>327</v>
      </c>
      <c r="H175" s="14">
        <v>2</v>
      </c>
    </row>
    <row r="176" spans="1:8" x14ac:dyDescent="0.25">
      <c r="A176" s="34"/>
      <c r="B176" s="23"/>
      <c r="C176" s="63"/>
      <c r="D176" s="63"/>
      <c r="E176" s="63"/>
      <c r="F176" s="63"/>
      <c r="G176" s="25" t="s">
        <v>174</v>
      </c>
      <c r="H176" s="26"/>
    </row>
    <row r="177" spans="1:8" ht="31.5" x14ac:dyDescent="0.25">
      <c r="A177" s="34"/>
      <c r="B177" s="23"/>
      <c r="C177" s="63"/>
      <c r="D177" s="63"/>
      <c r="E177" s="63"/>
      <c r="F177" s="63"/>
      <c r="G177" s="13" t="s">
        <v>173</v>
      </c>
      <c r="H177" s="14">
        <v>5</v>
      </c>
    </row>
    <row r="178" spans="1:8" ht="31.5" x14ac:dyDescent="0.25">
      <c r="A178" s="34"/>
      <c r="B178" s="23"/>
      <c r="C178" s="63"/>
      <c r="D178" s="63"/>
      <c r="E178" s="63"/>
      <c r="F178" s="63"/>
      <c r="G178" s="13" t="s">
        <v>172</v>
      </c>
      <c r="H178" s="14">
        <v>5</v>
      </c>
    </row>
    <row r="179" spans="1:8" ht="16.5" thickBot="1" x14ac:dyDescent="0.3">
      <c r="A179" s="34"/>
      <c r="B179" s="23"/>
      <c r="C179" s="62"/>
      <c r="D179" s="62"/>
      <c r="E179" s="62"/>
      <c r="F179" s="62"/>
      <c r="G179" s="27" t="s">
        <v>8</v>
      </c>
      <c r="H179" s="29">
        <f>SUM(H157:H159,H161:H161,H163:H164,H166:H167,H169:H170,H172:H175,H177:H178,)</f>
        <v>83</v>
      </c>
    </row>
    <row r="180" spans="1:8" ht="150" customHeight="1" thickBot="1" x14ac:dyDescent="0.3">
      <c r="A180" s="35"/>
      <c r="B180" s="24"/>
      <c r="C180" s="31" t="s">
        <v>326</v>
      </c>
      <c r="D180" s="31"/>
      <c r="E180" s="31"/>
      <c r="F180" s="32"/>
      <c r="G180" s="28"/>
      <c r="H180" s="30"/>
    </row>
    <row r="181" spans="1:8" x14ac:dyDescent="0.25">
      <c r="A181" s="33">
        <v>14</v>
      </c>
      <c r="B181" s="22" t="s">
        <v>187</v>
      </c>
      <c r="C181" s="64" t="s">
        <v>325</v>
      </c>
      <c r="D181" s="64" t="s">
        <v>324</v>
      </c>
      <c r="E181" s="64" t="s">
        <v>323</v>
      </c>
      <c r="F181" s="64" t="s">
        <v>322</v>
      </c>
      <c r="G181" s="25" t="s">
        <v>149</v>
      </c>
      <c r="H181" s="26"/>
    </row>
    <row r="182" spans="1:8" ht="31.5" x14ac:dyDescent="0.25">
      <c r="A182" s="34"/>
      <c r="B182" s="23"/>
      <c r="C182" s="63"/>
      <c r="D182" s="63"/>
      <c r="E182" s="63"/>
      <c r="F182" s="63"/>
      <c r="G182" s="13" t="s">
        <v>192</v>
      </c>
      <c r="H182" s="14">
        <v>2</v>
      </c>
    </row>
    <row r="183" spans="1:8" x14ac:dyDescent="0.25">
      <c r="A183" s="34"/>
      <c r="B183" s="23"/>
      <c r="C183" s="63"/>
      <c r="D183" s="63"/>
      <c r="E183" s="63"/>
      <c r="F183" s="63"/>
      <c r="G183" s="13" t="s">
        <v>321</v>
      </c>
      <c r="H183" s="14">
        <v>2</v>
      </c>
    </row>
    <row r="184" spans="1:8" ht="32.25" thickBot="1" x14ac:dyDescent="0.3">
      <c r="A184" s="34"/>
      <c r="B184" s="23"/>
      <c r="C184" s="63"/>
      <c r="D184" s="63"/>
      <c r="E184" s="63"/>
      <c r="F184" s="63"/>
      <c r="G184" s="13" t="s">
        <v>148</v>
      </c>
      <c r="H184" s="14">
        <v>2</v>
      </c>
    </row>
    <row r="185" spans="1:8" x14ac:dyDescent="0.25">
      <c r="A185" s="34"/>
      <c r="B185" s="23"/>
      <c r="C185" s="63"/>
      <c r="D185" s="63"/>
      <c r="E185" s="63"/>
      <c r="F185" s="63"/>
      <c r="G185" s="25" t="s">
        <v>157</v>
      </c>
      <c r="H185" s="26"/>
    </row>
    <row r="186" spans="1:8" ht="31.5" x14ac:dyDescent="0.25">
      <c r="A186" s="34"/>
      <c r="B186" s="23"/>
      <c r="C186" s="63"/>
      <c r="D186" s="63"/>
      <c r="E186" s="63"/>
      <c r="F186" s="63"/>
      <c r="G186" s="13" t="s">
        <v>190</v>
      </c>
      <c r="H186" s="14">
        <v>4</v>
      </c>
    </row>
    <row r="187" spans="1:8" ht="16.5" thickBot="1" x14ac:dyDescent="0.3">
      <c r="A187" s="34"/>
      <c r="B187" s="23"/>
      <c r="C187" s="62"/>
      <c r="D187" s="62"/>
      <c r="E187" s="62"/>
      <c r="F187" s="62"/>
      <c r="G187" s="27" t="s">
        <v>8</v>
      </c>
      <c r="H187" s="29">
        <f>SUM(H182:H184,H186:H186,)</f>
        <v>10</v>
      </c>
    </row>
    <row r="188" spans="1:8" ht="150" customHeight="1" thickBot="1" x14ac:dyDescent="0.3">
      <c r="A188" s="35"/>
      <c r="B188" s="24"/>
      <c r="C188" s="31" t="s">
        <v>320</v>
      </c>
      <c r="D188" s="31"/>
      <c r="E188" s="31"/>
      <c r="F188" s="32"/>
      <c r="G188" s="28"/>
      <c r="H188" s="30"/>
    </row>
    <row r="189" spans="1:8" x14ac:dyDescent="0.25">
      <c r="A189" s="33">
        <v>15</v>
      </c>
      <c r="B189" s="22" t="s">
        <v>210</v>
      </c>
      <c r="C189" s="64" t="s">
        <v>319</v>
      </c>
      <c r="D189" s="64" t="s">
        <v>318</v>
      </c>
      <c r="E189" s="64" t="s">
        <v>317</v>
      </c>
      <c r="F189" s="64" t="s">
        <v>311</v>
      </c>
      <c r="G189" s="25" t="s">
        <v>274</v>
      </c>
      <c r="H189" s="26"/>
    </row>
    <row r="190" spans="1:8" ht="31.5" x14ac:dyDescent="0.25">
      <c r="A190" s="34"/>
      <c r="B190" s="23"/>
      <c r="C190" s="63"/>
      <c r="D190" s="63"/>
      <c r="E190" s="63"/>
      <c r="F190" s="63"/>
      <c r="G190" s="13" t="s">
        <v>273</v>
      </c>
      <c r="H190" s="14">
        <v>3</v>
      </c>
    </row>
    <row r="191" spans="1:8" ht="31.5" x14ac:dyDescent="0.25">
      <c r="A191" s="34"/>
      <c r="B191" s="23"/>
      <c r="C191" s="63"/>
      <c r="D191" s="63"/>
      <c r="E191" s="63"/>
      <c r="F191" s="63"/>
      <c r="G191" s="13" t="s">
        <v>272</v>
      </c>
      <c r="H191" s="14">
        <v>3</v>
      </c>
    </row>
    <row r="192" spans="1:8" ht="32.25" thickBot="1" x14ac:dyDescent="0.3">
      <c r="A192" s="34"/>
      <c r="B192" s="23"/>
      <c r="C192" s="63"/>
      <c r="D192" s="63"/>
      <c r="E192" s="63"/>
      <c r="F192" s="63"/>
      <c r="G192" s="13" t="s">
        <v>270</v>
      </c>
      <c r="H192" s="14">
        <v>20</v>
      </c>
    </row>
    <row r="193" spans="1:8" x14ac:dyDescent="0.25">
      <c r="A193" s="34"/>
      <c r="B193" s="23"/>
      <c r="C193" s="63"/>
      <c r="D193" s="63"/>
      <c r="E193" s="63"/>
      <c r="F193" s="63"/>
      <c r="G193" s="25" t="s">
        <v>224</v>
      </c>
      <c r="H193" s="26"/>
    </row>
    <row r="194" spans="1:8" ht="32.25" thickBot="1" x14ac:dyDescent="0.3">
      <c r="A194" s="34"/>
      <c r="B194" s="23"/>
      <c r="C194" s="63"/>
      <c r="D194" s="63"/>
      <c r="E194" s="63"/>
      <c r="F194" s="63"/>
      <c r="G194" s="13" t="s">
        <v>268</v>
      </c>
      <c r="H194" s="14">
        <v>10</v>
      </c>
    </row>
    <row r="195" spans="1:8" x14ac:dyDescent="0.25">
      <c r="A195" s="34"/>
      <c r="B195" s="23"/>
      <c r="C195" s="63"/>
      <c r="D195" s="63"/>
      <c r="E195" s="63"/>
      <c r="F195" s="63"/>
      <c r="G195" s="25" t="s">
        <v>166</v>
      </c>
      <c r="H195" s="26"/>
    </row>
    <row r="196" spans="1:8" ht="32.25" thickBot="1" x14ac:dyDescent="0.3">
      <c r="A196" s="34"/>
      <c r="B196" s="23"/>
      <c r="C196" s="63"/>
      <c r="D196" s="63"/>
      <c r="E196" s="63"/>
      <c r="F196" s="63"/>
      <c r="G196" s="13" t="s">
        <v>165</v>
      </c>
      <c r="H196" s="14">
        <v>4</v>
      </c>
    </row>
    <row r="197" spans="1:8" x14ac:dyDescent="0.25">
      <c r="A197" s="34"/>
      <c r="B197" s="23"/>
      <c r="C197" s="63"/>
      <c r="D197" s="63"/>
      <c r="E197" s="63"/>
      <c r="F197" s="63"/>
      <c r="G197" s="25" t="s">
        <v>218</v>
      </c>
      <c r="H197" s="26"/>
    </row>
    <row r="198" spans="1:8" ht="47.25" x14ac:dyDescent="0.25">
      <c r="A198" s="34"/>
      <c r="B198" s="23"/>
      <c r="C198" s="63"/>
      <c r="D198" s="63"/>
      <c r="E198" s="63"/>
      <c r="F198" s="63"/>
      <c r="G198" s="13" t="s">
        <v>288</v>
      </c>
      <c r="H198" s="14">
        <v>25</v>
      </c>
    </row>
    <row r="199" spans="1:8" ht="47.25" x14ac:dyDescent="0.25">
      <c r="A199" s="34"/>
      <c r="B199" s="23"/>
      <c r="C199" s="63"/>
      <c r="D199" s="63"/>
      <c r="E199" s="63"/>
      <c r="F199" s="63"/>
      <c r="G199" s="13" t="s">
        <v>217</v>
      </c>
      <c r="H199" s="14">
        <v>25</v>
      </c>
    </row>
    <row r="200" spans="1:8" ht="31.5" x14ac:dyDescent="0.25">
      <c r="A200" s="34"/>
      <c r="B200" s="23"/>
      <c r="C200" s="63"/>
      <c r="D200" s="63"/>
      <c r="E200" s="63"/>
      <c r="F200" s="63"/>
      <c r="G200" s="13" t="s">
        <v>286</v>
      </c>
      <c r="H200" s="14">
        <v>20</v>
      </c>
    </row>
    <row r="201" spans="1:8" ht="31.5" x14ac:dyDescent="0.25">
      <c r="A201" s="34"/>
      <c r="B201" s="23"/>
      <c r="C201" s="63"/>
      <c r="D201" s="63"/>
      <c r="E201" s="63"/>
      <c r="F201" s="63"/>
      <c r="G201" s="13" t="s">
        <v>215</v>
      </c>
      <c r="H201" s="14">
        <v>15</v>
      </c>
    </row>
    <row r="202" spans="1:8" ht="31.5" x14ac:dyDescent="0.25">
      <c r="A202" s="34"/>
      <c r="B202" s="23"/>
      <c r="C202" s="63"/>
      <c r="D202" s="63"/>
      <c r="E202" s="63"/>
      <c r="F202" s="63"/>
      <c r="G202" s="13" t="s">
        <v>214</v>
      </c>
      <c r="H202" s="14">
        <v>14</v>
      </c>
    </row>
    <row r="203" spans="1:8" ht="32.25" thickBot="1" x14ac:dyDescent="0.3">
      <c r="A203" s="34"/>
      <c r="B203" s="23"/>
      <c r="C203" s="63"/>
      <c r="D203" s="63"/>
      <c r="E203" s="63"/>
      <c r="F203" s="63"/>
      <c r="G203" s="13" t="s">
        <v>213</v>
      </c>
      <c r="H203" s="14">
        <v>10</v>
      </c>
    </row>
    <row r="204" spans="1:8" x14ac:dyDescent="0.25">
      <c r="A204" s="34"/>
      <c r="B204" s="23"/>
      <c r="C204" s="63"/>
      <c r="D204" s="63"/>
      <c r="E204" s="63"/>
      <c r="F204" s="63"/>
      <c r="G204" s="25" t="s">
        <v>262</v>
      </c>
      <c r="H204" s="26"/>
    </row>
    <row r="205" spans="1:8" ht="48" thickBot="1" x14ac:dyDescent="0.3">
      <c r="A205" s="34"/>
      <c r="B205" s="23"/>
      <c r="C205" s="63"/>
      <c r="D205" s="63"/>
      <c r="E205" s="63"/>
      <c r="F205" s="63"/>
      <c r="G205" s="13" t="s">
        <v>316</v>
      </c>
      <c r="H205" s="14">
        <v>5</v>
      </c>
    </row>
    <row r="206" spans="1:8" x14ac:dyDescent="0.25">
      <c r="A206" s="34"/>
      <c r="B206" s="23"/>
      <c r="C206" s="63"/>
      <c r="D206" s="63"/>
      <c r="E206" s="63"/>
      <c r="F206" s="63"/>
      <c r="G206" s="25" t="s">
        <v>310</v>
      </c>
      <c r="H206" s="26"/>
    </row>
    <row r="207" spans="1:8" ht="32.25" thickBot="1" x14ac:dyDescent="0.3">
      <c r="A207" s="34"/>
      <c r="B207" s="23"/>
      <c r="C207" s="63"/>
      <c r="D207" s="63"/>
      <c r="E207" s="63"/>
      <c r="F207" s="63"/>
      <c r="G207" s="13" t="s">
        <v>309</v>
      </c>
      <c r="H207" s="14">
        <v>10</v>
      </c>
    </row>
    <row r="208" spans="1:8" x14ac:dyDescent="0.25">
      <c r="A208" s="34"/>
      <c r="B208" s="23"/>
      <c r="C208" s="63"/>
      <c r="D208" s="63"/>
      <c r="E208" s="63"/>
      <c r="F208" s="63"/>
      <c r="G208" s="25" t="s">
        <v>182</v>
      </c>
      <c r="H208" s="26"/>
    </row>
    <row r="209" spans="1:8" ht="31.5" x14ac:dyDescent="0.25">
      <c r="A209" s="34"/>
      <c r="B209" s="23"/>
      <c r="C209" s="63"/>
      <c r="D209" s="63"/>
      <c r="E209" s="63"/>
      <c r="F209" s="63"/>
      <c r="G209" s="13" t="s">
        <v>308</v>
      </c>
      <c r="H209" s="14">
        <v>2</v>
      </c>
    </row>
    <row r="210" spans="1:8" ht="16.5" thickBot="1" x14ac:dyDescent="0.3">
      <c r="A210" s="34"/>
      <c r="B210" s="23"/>
      <c r="C210" s="62"/>
      <c r="D210" s="62"/>
      <c r="E210" s="62"/>
      <c r="F210" s="62"/>
      <c r="G210" s="27" t="s">
        <v>8</v>
      </c>
      <c r="H210" s="29">
        <f>SUM(H190:H192,H194:H194,H196:H196,H198:H203,H205:H207,H209:H209,)</f>
        <v>166</v>
      </c>
    </row>
    <row r="211" spans="1:8" ht="150" customHeight="1" thickBot="1" x14ac:dyDescent="0.3">
      <c r="A211" s="35"/>
      <c r="B211" s="24"/>
      <c r="C211" s="31" t="s">
        <v>315</v>
      </c>
      <c r="D211" s="31"/>
      <c r="E211" s="31"/>
      <c r="F211" s="32"/>
      <c r="G211" s="28"/>
      <c r="H211" s="30"/>
    </row>
    <row r="212" spans="1:8" x14ac:dyDescent="0.25">
      <c r="A212" s="33">
        <v>16</v>
      </c>
      <c r="B212" s="22" t="s">
        <v>210</v>
      </c>
      <c r="C212" s="64" t="s">
        <v>314</v>
      </c>
      <c r="D212" s="64" t="s">
        <v>313</v>
      </c>
      <c r="E212" s="64" t="s">
        <v>312</v>
      </c>
      <c r="F212" s="64" t="s">
        <v>311</v>
      </c>
      <c r="G212" s="25" t="s">
        <v>218</v>
      </c>
      <c r="H212" s="26"/>
    </row>
    <row r="213" spans="1:8" ht="47.25" x14ac:dyDescent="0.25">
      <c r="A213" s="34"/>
      <c r="B213" s="23"/>
      <c r="C213" s="63"/>
      <c r="D213" s="63"/>
      <c r="E213" s="63"/>
      <c r="F213" s="63"/>
      <c r="G213" s="13" t="s">
        <v>288</v>
      </c>
      <c r="H213" s="14">
        <v>15</v>
      </c>
    </row>
    <row r="214" spans="1:8" ht="47.25" x14ac:dyDescent="0.25">
      <c r="A214" s="34"/>
      <c r="B214" s="23"/>
      <c r="C214" s="63"/>
      <c r="D214" s="63"/>
      <c r="E214" s="63"/>
      <c r="F214" s="63"/>
      <c r="G214" s="13" t="s">
        <v>217</v>
      </c>
      <c r="H214" s="14">
        <v>18</v>
      </c>
    </row>
    <row r="215" spans="1:8" ht="31.5" x14ac:dyDescent="0.25">
      <c r="A215" s="34"/>
      <c r="B215" s="23"/>
      <c r="C215" s="63"/>
      <c r="D215" s="63"/>
      <c r="E215" s="63"/>
      <c r="F215" s="63"/>
      <c r="G215" s="13" t="s">
        <v>286</v>
      </c>
      <c r="H215" s="14">
        <v>20</v>
      </c>
    </row>
    <row r="216" spans="1:8" ht="31.5" x14ac:dyDescent="0.25">
      <c r="A216" s="34"/>
      <c r="B216" s="23"/>
      <c r="C216" s="63"/>
      <c r="D216" s="63"/>
      <c r="E216" s="63"/>
      <c r="F216" s="63"/>
      <c r="G216" s="13" t="s">
        <v>215</v>
      </c>
      <c r="H216" s="14">
        <v>20</v>
      </c>
    </row>
    <row r="217" spans="1:8" ht="31.5" x14ac:dyDescent="0.25">
      <c r="A217" s="34"/>
      <c r="B217" s="23"/>
      <c r="C217" s="63"/>
      <c r="D217" s="63"/>
      <c r="E217" s="63"/>
      <c r="F217" s="63"/>
      <c r="G217" s="13" t="s">
        <v>214</v>
      </c>
      <c r="H217" s="14">
        <v>10</v>
      </c>
    </row>
    <row r="218" spans="1:8" ht="31.5" x14ac:dyDescent="0.25">
      <c r="A218" s="34"/>
      <c r="B218" s="23"/>
      <c r="C218" s="63"/>
      <c r="D218" s="63"/>
      <c r="E218" s="63"/>
      <c r="F218" s="63"/>
      <c r="G218" s="13" t="s">
        <v>213</v>
      </c>
      <c r="H218" s="14">
        <v>15</v>
      </c>
    </row>
    <row r="219" spans="1:8" ht="32.25" thickBot="1" x14ac:dyDescent="0.3">
      <c r="A219" s="34"/>
      <c r="B219" s="23"/>
      <c r="C219" s="63"/>
      <c r="D219" s="63"/>
      <c r="E219" s="63"/>
      <c r="F219" s="63"/>
      <c r="G219" s="13" t="s">
        <v>216</v>
      </c>
      <c r="H219" s="14">
        <v>15</v>
      </c>
    </row>
    <row r="220" spans="1:8" x14ac:dyDescent="0.25">
      <c r="A220" s="34"/>
      <c r="B220" s="23"/>
      <c r="C220" s="63"/>
      <c r="D220" s="63"/>
      <c r="E220" s="63"/>
      <c r="F220" s="63"/>
      <c r="G220" s="25" t="s">
        <v>310</v>
      </c>
      <c r="H220" s="26"/>
    </row>
    <row r="221" spans="1:8" ht="32.25" thickBot="1" x14ac:dyDescent="0.3">
      <c r="A221" s="34"/>
      <c r="B221" s="23"/>
      <c r="C221" s="63"/>
      <c r="D221" s="63"/>
      <c r="E221" s="63"/>
      <c r="F221" s="63"/>
      <c r="G221" s="13" t="s">
        <v>309</v>
      </c>
      <c r="H221" s="14">
        <v>6</v>
      </c>
    </row>
    <row r="222" spans="1:8" x14ac:dyDescent="0.25">
      <c r="A222" s="34"/>
      <c r="B222" s="23"/>
      <c r="C222" s="63"/>
      <c r="D222" s="63"/>
      <c r="E222" s="63"/>
      <c r="F222" s="63"/>
      <c r="G222" s="25" t="s">
        <v>182</v>
      </c>
      <c r="H222" s="26"/>
    </row>
    <row r="223" spans="1:8" ht="32.25" thickBot="1" x14ac:dyDescent="0.3">
      <c r="A223" s="34"/>
      <c r="B223" s="23"/>
      <c r="C223" s="63"/>
      <c r="D223" s="63"/>
      <c r="E223" s="63"/>
      <c r="F223" s="63"/>
      <c r="G223" s="13" t="s">
        <v>308</v>
      </c>
      <c r="H223" s="14">
        <v>2</v>
      </c>
    </row>
    <row r="224" spans="1:8" x14ac:dyDescent="0.25">
      <c r="A224" s="34"/>
      <c r="B224" s="23"/>
      <c r="C224" s="63"/>
      <c r="D224" s="63"/>
      <c r="E224" s="63"/>
      <c r="F224" s="63"/>
      <c r="G224" s="25" t="s">
        <v>174</v>
      </c>
      <c r="H224" s="26"/>
    </row>
    <row r="225" spans="1:8" ht="32.25" thickBot="1" x14ac:dyDescent="0.3">
      <c r="A225" s="34"/>
      <c r="B225" s="23"/>
      <c r="C225" s="63"/>
      <c r="D225" s="63"/>
      <c r="E225" s="63"/>
      <c r="F225" s="63"/>
      <c r="G225" s="13" t="s">
        <v>189</v>
      </c>
      <c r="H225" s="14">
        <v>5</v>
      </c>
    </row>
    <row r="226" spans="1:8" x14ac:dyDescent="0.25">
      <c r="A226" s="34"/>
      <c r="B226" s="23"/>
      <c r="C226" s="63"/>
      <c r="D226" s="63"/>
      <c r="E226" s="63"/>
      <c r="F226" s="63"/>
      <c r="G226" s="25" t="s">
        <v>307</v>
      </c>
      <c r="H226" s="26"/>
    </row>
    <row r="227" spans="1:8" x14ac:dyDescent="0.25">
      <c r="A227" s="34"/>
      <c r="B227" s="23"/>
      <c r="C227" s="63"/>
      <c r="D227" s="63"/>
      <c r="E227" s="63"/>
      <c r="F227" s="63"/>
      <c r="G227" s="13" t="s">
        <v>306</v>
      </c>
      <c r="H227" s="14">
        <v>15</v>
      </c>
    </row>
    <row r="228" spans="1:8" x14ac:dyDescent="0.25">
      <c r="A228" s="34"/>
      <c r="B228" s="23"/>
      <c r="C228" s="63"/>
      <c r="D228" s="63"/>
      <c r="E228" s="63"/>
      <c r="F228" s="63"/>
      <c r="G228" s="13" t="s">
        <v>305</v>
      </c>
      <c r="H228" s="14">
        <v>15</v>
      </c>
    </row>
    <row r="229" spans="1:8" x14ac:dyDescent="0.25">
      <c r="A229" s="34"/>
      <c r="B229" s="23"/>
      <c r="C229" s="63"/>
      <c r="D229" s="63"/>
      <c r="E229" s="63"/>
      <c r="F229" s="63"/>
      <c r="G229" s="13" t="s">
        <v>304</v>
      </c>
      <c r="H229" s="14">
        <v>6</v>
      </c>
    </row>
    <row r="230" spans="1:8" ht="31.5" x14ac:dyDescent="0.25">
      <c r="A230" s="34"/>
      <c r="B230" s="23"/>
      <c r="C230" s="63"/>
      <c r="D230" s="63"/>
      <c r="E230" s="63"/>
      <c r="F230" s="63"/>
      <c r="G230" s="13" t="s">
        <v>303</v>
      </c>
      <c r="H230" s="14">
        <v>6</v>
      </c>
    </row>
    <row r="231" spans="1:8" x14ac:dyDescent="0.25">
      <c r="A231" s="34"/>
      <c r="B231" s="23"/>
      <c r="C231" s="63"/>
      <c r="D231" s="63"/>
      <c r="E231" s="63"/>
      <c r="F231" s="63"/>
      <c r="G231" s="13" t="s">
        <v>302</v>
      </c>
      <c r="H231" s="14">
        <v>7</v>
      </c>
    </row>
    <row r="232" spans="1:8" x14ac:dyDescent="0.25">
      <c r="A232" s="34"/>
      <c r="B232" s="23"/>
      <c r="C232" s="63"/>
      <c r="D232" s="63"/>
      <c r="E232" s="63"/>
      <c r="F232" s="63"/>
      <c r="G232" s="13" t="s">
        <v>301</v>
      </c>
      <c r="H232" s="14">
        <v>9</v>
      </c>
    </row>
    <row r="233" spans="1:8" ht="16.5" thickBot="1" x14ac:dyDescent="0.3">
      <c r="A233" s="34"/>
      <c r="B233" s="23"/>
      <c r="C233" s="63"/>
      <c r="D233" s="63"/>
      <c r="E233" s="63"/>
      <c r="F233" s="63"/>
      <c r="G233" s="13" t="s">
        <v>300</v>
      </c>
      <c r="H233" s="14">
        <v>8</v>
      </c>
    </row>
    <row r="234" spans="1:8" x14ac:dyDescent="0.25">
      <c r="A234" s="34"/>
      <c r="B234" s="23"/>
      <c r="C234" s="63"/>
      <c r="D234" s="63"/>
      <c r="E234" s="63"/>
      <c r="F234" s="63"/>
      <c r="G234" s="25" t="s">
        <v>239</v>
      </c>
      <c r="H234" s="26"/>
    </row>
    <row r="235" spans="1:8" ht="47.25" x14ac:dyDescent="0.25">
      <c r="A235" s="34"/>
      <c r="B235" s="23"/>
      <c r="C235" s="63"/>
      <c r="D235" s="63"/>
      <c r="E235" s="63"/>
      <c r="F235" s="63"/>
      <c r="G235" s="13" t="s">
        <v>238</v>
      </c>
      <c r="H235" s="14">
        <v>20</v>
      </c>
    </row>
    <row r="236" spans="1:8" ht="47.25" x14ac:dyDescent="0.25">
      <c r="A236" s="34"/>
      <c r="B236" s="23"/>
      <c r="C236" s="63"/>
      <c r="D236" s="63"/>
      <c r="E236" s="63"/>
      <c r="F236" s="63"/>
      <c r="G236" s="13" t="s">
        <v>237</v>
      </c>
      <c r="H236" s="14">
        <v>20</v>
      </c>
    </row>
    <row r="237" spans="1:8" x14ac:dyDescent="0.25">
      <c r="A237" s="34"/>
      <c r="B237" s="23"/>
      <c r="C237" s="63"/>
      <c r="D237" s="63"/>
      <c r="E237" s="63"/>
      <c r="F237" s="63"/>
      <c r="G237" s="13" t="s">
        <v>236</v>
      </c>
      <c r="H237" s="14">
        <v>15</v>
      </c>
    </row>
    <row r="238" spans="1:8" x14ac:dyDescent="0.25">
      <c r="A238" s="34"/>
      <c r="B238" s="23"/>
      <c r="C238" s="63"/>
      <c r="D238" s="63"/>
      <c r="E238" s="63"/>
      <c r="F238" s="63"/>
      <c r="G238" s="13" t="s">
        <v>235</v>
      </c>
      <c r="H238" s="14">
        <v>20</v>
      </c>
    </row>
    <row r="239" spans="1:8" ht="47.25" x14ac:dyDescent="0.25">
      <c r="A239" s="34"/>
      <c r="B239" s="23"/>
      <c r="C239" s="63"/>
      <c r="D239" s="63"/>
      <c r="E239" s="63"/>
      <c r="F239" s="63"/>
      <c r="G239" s="13" t="s">
        <v>234</v>
      </c>
      <c r="H239" s="14">
        <v>10</v>
      </c>
    </row>
    <row r="240" spans="1:8" ht="31.5" x14ac:dyDescent="0.25">
      <c r="A240" s="34"/>
      <c r="B240" s="23"/>
      <c r="C240" s="63"/>
      <c r="D240" s="63"/>
      <c r="E240" s="63"/>
      <c r="F240" s="63"/>
      <c r="G240" s="13" t="s">
        <v>233</v>
      </c>
      <c r="H240" s="14">
        <v>10</v>
      </c>
    </row>
    <row r="241" spans="1:8" x14ac:dyDescent="0.25">
      <c r="A241" s="34"/>
      <c r="B241" s="23"/>
      <c r="C241" s="63"/>
      <c r="D241" s="63"/>
      <c r="E241" s="63"/>
      <c r="F241" s="63"/>
      <c r="G241" s="13" t="s">
        <v>232</v>
      </c>
      <c r="H241" s="14">
        <v>10</v>
      </c>
    </row>
    <row r="242" spans="1:8" ht="31.5" x14ac:dyDescent="0.25">
      <c r="A242" s="34"/>
      <c r="B242" s="23"/>
      <c r="C242" s="63"/>
      <c r="D242" s="63"/>
      <c r="E242" s="63"/>
      <c r="F242" s="63"/>
      <c r="G242" s="13" t="s">
        <v>231</v>
      </c>
      <c r="H242" s="14">
        <v>10</v>
      </c>
    </row>
    <row r="243" spans="1:8" ht="16.5" thickBot="1" x14ac:dyDescent="0.3">
      <c r="A243" s="34"/>
      <c r="B243" s="23"/>
      <c r="C243" s="63"/>
      <c r="D243" s="63"/>
      <c r="E243" s="63"/>
      <c r="F243" s="63"/>
      <c r="G243" s="13" t="s">
        <v>294</v>
      </c>
      <c r="H243" s="14">
        <v>10</v>
      </c>
    </row>
    <row r="244" spans="1:8" x14ac:dyDescent="0.25">
      <c r="A244" s="34"/>
      <c r="B244" s="23"/>
      <c r="C244" s="63"/>
      <c r="D244" s="63"/>
      <c r="E244" s="63"/>
      <c r="F244" s="63"/>
      <c r="G244" s="25" t="s">
        <v>205</v>
      </c>
      <c r="H244" s="26"/>
    </row>
    <row r="245" spans="1:8" ht="31.5" x14ac:dyDescent="0.25">
      <c r="A245" s="34"/>
      <c r="B245" s="23"/>
      <c r="C245" s="63"/>
      <c r="D245" s="63"/>
      <c r="E245" s="63"/>
      <c r="F245" s="63"/>
      <c r="G245" s="13" t="s">
        <v>230</v>
      </c>
      <c r="H245" s="14">
        <v>15</v>
      </c>
    </row>
    <row r="246" spans="1:8" ht="31.5" x14ac:dyDescent="0.25">
      <c r="A246" s="34"/>
      <c r="B246" s="23"/>
      <c r="C246" s="63"/>
      <c r="D246" s="63"/>
      <c r="E246" s="63"/>
      <c r="F246" s="63"/>
      <c r="G246" s="13" t="s">
        <v>229</v>
      </c>
      <c r="H246" s="14">
        <v>15</v>
      </c>
    </row>
    <row r="247" spans="1:8" ht="31.5" x14ac:dyDescent="0.25">
      <c r="A247" s="34"/>
      <c r="B247" s="23"/>
      <c r="C247" s="63"/>
      <c r="D247" s="63"/>
      <c r="E247" s="63"/>
      <c r="F247" s="63"/>
      <c r="G247" s="13" t="s">
        <v>228</v>
      </c>
      <c r="H247" s="14">
        <v>15</v>
      </c>
    </row>
    <row r="248" spans="1:8" x14ac:dyDescent="0.25">
      <c r="A248" s="34"/>
      <c r="B248" s="23"/>
      <c r="C248" s="63"/>
      <c r="D248" s="63"/>
      <c r="E248" s="63"/>
      <c r="F248" s="63"/>
      <c r="G248" s="13" t="s">
        <v>227</v>
      </c>
      <c r="H248" s="14">
        <v>15</v>
      </c>
    </row>
    <row r="249" spans="1:8" ht="31.5" x14ac:dyDescent="0.25">
      <c r="A249" s="34"/>
      <c r="B249" s="23"/>
      <c r="C249" s="63"/>
      <c r="D249" s="63"/>
      <c r="E249" s="63"/>
      <c r="F249" s="63"/>
      <c r="G249" s="13" t="s">
        <v>226</v>
      </c>
      <c r="H249" s="14">
        <v>15</v>
      </c>
    </row>
    <row r="250" spans="1:8" ht="31.5" x14ac:dyDescent="0.25">
      <c r="A250" s="34"/>
      <c r="B250" s="23"/>
      <c r="C250" s="63"/>
      <c r="D250" s="63"/>
      <c r="E250" s="63"/>
      <c r="F250" s="63"/>
      <c r="G250" s="13" t="s">
        <v>225</v>
      </c>
      <c r="H250" s="14">
        <v>15</v>
      </c>
    </row>
    <row r="251" spans="1:8" ht="31.5" x14ac:dyDescent="0.25">
      <c r="A251" s="34"/>
      <c r="B251" s="23"/>
      <c r="C251" s="63"/>
      <c r="D251" s="63"/>
      <c r="E251" s="63"/>
      <c r="F251" s="63"/>
      <c r="G251" s="13" t="s">
        <v>204</v>
      </c>
      <c r="H251" s="14">
        <v>15</v>
      </c>
    </row>
    <row r="252" spans="1:8" x14ac:dyDescent="0.25">
      <c r="A252" s="34"/>
      <c r="B252" s="23"/>
      <c r="C252" s="63"/>
      <c r="D252" s="63"/>
      <c r="E252" s="63"/>
      <c r="F252" s="63"/>
      <c r="G252" s="13" t="s">
        <v>294</v>
      </c>
      <c r="H252" s="14">
        <v>15</v>
      </c>
    </row>
    <row r="253" spans="1:8" ht="16.5" thickBot="1" x14ac:dyDescent="0.3">
      <c r="A253" s="34"/>
      <c r="B253" s="23"/>
      <c r="C253" s="62"/>
      <c r="D253" s="62"/>
      <c r="E253" s="62"/>
      <c r="F253" s="62"/>
      <c r="G253" s="27" t="s">
        <v>8</v>
      </c>
      <c r="H253" s="29">
        <f>SUM(H213:H219,H221:H221,H223:H223,H225:H225,H227:H233,H235:H243,H245:H252,)</f>
        <v>437</v>
      </c>
    </row>
    <row r="254" spans="1:8" ht="150" customHeight="1" thickBot="1" x14ac:dyDescent="0.3">
      <c r="A254" s="35"/>
      <c r="B254" s="24"/>
      <c r="C254" s="31" t="s">
        <v>299</v>
      </c>
      <c r="D254" s="31"/>
      <c r="E254" s="31"/>
      <c r="F254" s="32"/>
      <c r="G254" s="28"/>
      <c r="H254" s="30"/>
    </row>
    <row r="255" spans="1:8" x14ac:dyDescent="0.25">
      <c r="A255" s="33">
        <v>17</v>
      </c>
      <c r="B255" s="22" t="s">
        <v>244</v>
      </c>
      <c r="C255" s="64" t="s">
        <v>298</v>
      </c>
      <c r="D255" s="64" t="s">
        <v>297</v>
      </c>
      <c r="E255" s="64" t="s">
        <v>296</v>
      </c>
      <c r="F255" s="64" t="s">
        <v>295</v>
      </c>
      <c r="G255" s="25" t="s">
        <v>239</v>
      </c>
      <c r="H255" s="26"/>
    </row>
    <row r="256" spans="1:8" ht="47.25" x14ac:dyDescent="0.25">
      <c r="A256" s="34"/>
      <c r="B256" s="23"/>
      <c r="C256" s="63"/>
      <c r="D256" s="63"/>
      <c r="E256" s="63"/>
      <c r="F256" s="63"/>
      <c r="G256" s="13" t="s">
        <v>238</v>
      </c>
      <c r="H256" s="14">
        <v>15</v>
      </c>
    </row>
    <row r="257" spans="1:8" ht="47.25" x14ac:dyDescent="0.25">
      <c r="A257" s="34"/>
      <c r="B257" s="23"/>
      <c r="C257" s="63"/>
      <c r="D257" s="63"/>
      <c r="E257" s="63"/>
      <c r="F257" s="63"/>
      <c r="G257" s="13" t="s">
        <v>237</v>
      </c>
      <c r="H257" s="14">
        <v>17</v>
      </c>
    </row>
    <row r="258" spans="1:8" x14ac:dyDescent="0.25">
      <c r="A258" s="34"/>
      <c r="B258" s="23"/>
      <c r="C258" s="63"/>
      <c r="D258" s="63"/>
      <c r="E258" s="63"/>
      <c r="F258" s="63"/>
      <c r="G258" s="13" t="s">
        <v>236</v>
      </c>
      <c r="H258" s="14">
        <v>10</v>
      </c>
    </row>
    <row r="259" spans="1:8" x14ac:dyDescent="0.25">
      <c r="A259" s="34"/>
      <c r="B259" s="23"/>
      <c r="C259" s="63"/>
      <c r="D259" s="63"/>
      <c r="E259" s="63"/>
      <c r="F259" s="63"/>
      <c r="G259" s="13" t="s">
        <v>235</v>
      </c>
      <c r="H259" s="14">
        <v>10</v>
      </c>
    </row>
    <row r="260" spans="1:8" ht="47.25" x14ac:dyDescent="0.25">
      <c r="A260" s="34"/>
      <c r="B260" s="23"/>
      <c r="C260" s="63"/>
      <c r="D260" s="63"/>
      <c r="E260" s="63"/>
      <c r="F260" s="63"/>
      <c r="G260" s="13" t="s">
        <v>234</v>
      </c>
      <c r="H260" s="14">
        <v>5</v>
      </c>
    </row>
    <row r="261" spans="1:8" ht="31.5" x14ac:dyDescent="0.25">
      <c r="A261" s="34"/>
      <c r="B261" s="23"/>
      <c r="C261" s="63"/>
      <c r="D261" s="63"/>
      <c r="E261" s="63"/>
      <c r="F261" s="63"/>
      <c r="G261" s="13" t="s">
        <v>233</v>
      </c>
      <c r="H261" s="14">
        <v>8</v>
      </c>
    </row>
    <row r="262" spans="1:8" x14ac:dyDescent="0.25">
      <c r="A262" s="34"/>
      <c r="B262" s="23"/>
      <c r="C262" s="63"/>
      <c r="D262" s="63"/>
      <c r="E262" s="63"/>
      <c r="F262" s="63"/>
      <c r="G262" s="13" t="s">
        <v>232</v>
      </c>
      <c r="H262" s="14">
        <v>8</v>
      </c>
    </row>
    <row r="263" spans="1:8" ht="31.5" x14ac:dyDescent="0.25">
      <c r="A263" s="34"/>
      <c r="B263" s="23"/>
      <c r="C263" s="63"/>
      <c r="D263" s="63"/>
      <c r="E263" s="63"/>
      <c r="F263" s="63"/>
      <c r="G263" s="13" t="s">
        <v>231</v>
      </c>
      <c r="H263" s="14">
        <v>8</v>
      </c>
    </row>
    <row r="264" spans="1:8" ht="16.5" thickBot="1" x14ac:dyDescent="0.3">
      <c r="A264" s="34"/>
      <c r="B264" s="23"/>
      <c r="C264" s="63"/>
      <c r="D264" s="63"/>
      <c r="E264" s="63"/>
      <c r="F264" s="63"/>
      <c r="G264" s="13" t="s">
        <v>294</v>
      </c>
      <c r="H264" s="14">
        <v>10</v>
      </c>
    </row>
    <row r="265" spans="1:8" x14ac:dyDescent="0.25">
      <c r="A265" s="34"/>
      <c r="B265" s="23"/>
      <c r="C265" s="63"/>
      <c r="D265" s="63"/>
      <c r="E265" s="63"/>
      <c r="F265" s="63"/>
      <c r="G265" s="25" t="s">
        <v>205</v>
      </c>
      <c r="H265" s="26"/>
    </row>
    <row r="266" spans="1:8" ht="31.5" x14ac:dyDescent="0.25">
      <c r="A266" s="34"/>
      <c r="B266" s="23"/>
      <c r="C266" s="63"/>
      <c r="D266" s="63"/>
      <c r="E266" s="63"/>
      <c r="F266" s="63"/>
      <c r="G266" s="13" t="s">
        <v>230</v>
      </c>
      <c r="H266" s="14">
        <v>12</v>
      </c>
    </row>
    <row r="267" spans="1:8" ht="31.5" x14ac:dyDescent="0.25">
      <c r="A267" s="34"/>
      <c r="B267" s="23"/>
      <c r="C267" s="63"/>
      <c r="D267" s="63"/>
      <c r="E267" s="63"/>
      <c r="F267" s="63"/>
      <c r="G267" s="13" t="s">
        <v>229</v>
      </c>
      <c r="H267" s="14">
        <v>12</v>
      </c>
    </row>
    <row r="268" spans="1:8" ht="31.5" x14ac:dyDescent="0.25">
      <c r="A268" s="34"/>
      <c r="B268" s="23"/>
      <c r="C268" s="63"/>
      <c r="D268" s="63"/>
      <c r="E268" s="63"/>
      <c r="F268" s="63"/>
      <c r="G268" s="13" t="s">
        <v>228</v>
      </c>
      <c r="H268" s="14">
        <v>12</v>
      </c>
    </row>
    <row r="269" spans="1:8" x14ac:dyDescent="0.25">
      <c r="A269" s="34"/>
      <c r="B269" s="23"/>
      <c r="C269" s="63"/>
      <c r="D269" s="63"/>
      <c r="E269" s="63"/>
      <c r="F269" s="63"/>
      <c r="G269" s="13" t="s">
        <v>227</v>
      </c>
      <c r="H269" s="14">
        <v>12</v>
      </c>
    </row>
    <row r="270" spans="1:8" ht="31.5" x14ac:dyDescent="0.25">
      <c r="A270" s="34"/>
      <c r="B270" s="23"/>
      <c r="C270" s="63"/>
      <c r="D270" s="63"/>
      <c r="E270" s="63"/>
      <c r="F270" s="63"/>
      <c r="G270" s="13" t="s">
        <v>226</v>
      </c>
      <c r="H270" s="14">
        <v>12</v>
      </c>
    </row>
    <row r="271" spans="1:8" ht="31.5" x14ac:dyDescent="0.25">
      <c r="A271" s="34"/>
      <c r="B271" s="23"/>
      <c r="C271" s="63"/>
      <c r="D271" s="63"/>
      <c r="E271" s="63"/>
      <c r="F271" s="63"/>
      <c r="G271" s="13" t="s">
        <v>225</v>
      </c>
      <c r="H271" s="14">
        <v>8</v>
      </c>
    </row>
    <row r="272" spans="1:8" ht="31.5" x14ac:dyDescent="0.25">
      <c r="A272" s="34"/>
      <c r="B272" s="23"/>
      <c r="C272" s="63"/>
      <c r="D272" s="63"/>
      <c r="E272" s="63"/>
      <c r="F272" s="63"/>
      <c r="G272" s="13" t="s">
        <v>204</v>
      </c>
      <c r="H272" s="14">
        <v>15</v>
      </c>
    </row>
    <row r="273" spans="1:8" ht="16.5" thickBot="1" x14ac:dyDescent="0.3">
      <c r="A273" s="34"/>
      <c r="B273" s="23"/>
      <c r="C273" s="63"/>
      <c r="D273" s="63"/>
      <c r="E273" s="63"/>
      <c r="F273" s="63"/>
      <c r="G273" s="13" t="s">
        <v>294</v>
      </c>
      <c r="H273" s="14">
        <v>14</v>
      </c>
    </row>
    <row r="274" spans="1:8" x14ac:dyDescent="0.25">
      <c r="A274" s="34"/>
      <c r="B274" s="23"/>
      <c r="C274" s="63"/>
      <c r="D274" s="63"/>
      <c r="E274" s="63"/>
      <c r="F274" s="63"/>
      <c r="G274" s="25" t="s">
        <v>157</v>
      </c>
      <c r="H274" s="26"/>
    </row>
    <row r="275" spans="1:8" x14ac:dyDescent="0.25">
      <c r="A275" s="34"/>
      <c r="B275" s="23"/>
      <c r="C275" s="63"/>
      <c r="D275" s="63"/>
      <c r="E275" s="63"/>
      <c r="F275" s="63"/>
      <c r="G275" s="13" t="s">
        <v>191</v>
      </c>
      <c r="H275" s="14">
        <v>4</v>
      </c>
    </row>
    <row r="276" spans="1:8" ht="32.25" thickBot="1" x14ac:dyDescent="0.3">
      <c r="A276" s="34"/>
      <c r="B276" s="23"/>
      <c r="C276" s="63"/>
      <c r="D276" s="63"/>
      <c r="E276" s="63"/>
      <c r="F276" s="63"/>
      <c r="G276" s="13" t="s">
        <v>156</v>
      </c>
      <c r="H276" s="14">
        <v>10</v>
      </c>
    </row>
    <row r="277" spans="1:8" x14ac:dyDescent="0.25">
      <c r="A277" s="34"/>
      <c r="B277" s="23"/>
      <c r="C277" s="63"/>
      <c r="D277" s="63"/>
      <c r="E277" s="63"/>
      <c r="F277" s="63"/>
      <c r="G277" s="25" t="s">
        <v>250</v>
      </c>
      <c r="H277" s="26"/>
    </row>
    <row r="278" spans="1:8" ht="31.5" x14ac:dyDescent="0.25">
      <c r="A278" s="34"/>
      <c r="B278" s="23"/>
      <c r="C278" s="63"/>
      <c r="D278" s="63"/>
      <c r="E278" s="63"/>
      <c r="F278" s="63"/>
      <c r="G278" s="13" t="s">
        <v>293</v>
      </c>
      <c r="H278" s="14">
        <v>6</v>
      </c>
    </row>
    <row r="279" spans="1:8" ht="31.5" x14ac:dyDescent="0.25">
      <c r="A279" s="34"/>
      <c r="B279" s="23"/>
      <c r="C279" s="63"/>
      <c r="D279" s="63"/>
      <c r="E279" s="63"/>
      <c r="F279" s="63"/>
      <c r="G279" s="13" t="s">
        <v>276</v>
      </c>
      <c r="H279" s="14">
        <v>6</v>
      </c>
    </row>
    <row r="280" spans="1:8" ht="47.25" x14ac:dyDescent="0.25">
      <c r="A280" s="34"/>
      <c r="B280" s="23"/>
      <c r="C280" s="63"/>
      <c r="D280" s="63"/>
      <c r="E280" s="63"/>
      <c r="F280" s="63"/>
      <c r="G280" s="13" t="s">
        <v>292</v>
      </c>
      <c r="H280" s="14">
        <v>6</v>
      </c>
    </row>
    <row r="281" spans="1:8" x14ac:dyDescent="0.25">
      <c r="A281" s="34"/>
      <c r="B281" s="23"/>
      <c r="C281" s="63"/>
      <c r="D281" s="63"/>
      <c r="E281" s="63"/>
      <c r="F281" s="63"/>
      <c r="G281" s="13" t="s">
        <v>291</v>
      </c>
      <c r="H281" s="14">
        <v>5</v>
      </c>
    </row>
    <row r="282" spans="1:8" ht="31.5" x14ac:dyDescent="0.25">
      <c r="A282" s="34"/>
      <c r="B282" s="23"/>
      <c r="C282" s="63"/>
      <c r="D282" s="63"/>
      <c r="E282" s="63"/>
      <c r="F282" s="63"/>
      <c r="G282" s="13" t="s">
        <v>249</v>
      </c>
      <c r="H282" s="14">
        <v>5</v>
      </c>
    </row>
    <row r="283" spans="1:8" ht="31.5" x14ac:dyDescent="0.25">
      <c r="A283" s="34"/>
      <c r="B283" s="23"/>
      <c r="C283" s="63"/>
      <c r="D283" s="63"/>
      <c r="E283" s="63"/>
      <c r="F283" s="63"/>
      <c r="G283" s="13" t="s">
        <v>248</v>
      </c>
      <c r="H283" s="14">
        <v>5</v>
      </c>
    </row>
    <row r="284" spans="1:8" x14ac:dyDescent="0.25">
      <c r="A284" s="34"/>
      <c r="B284" s="23"/>
      <c r="C284" s="63"/>
      <c r="D284" s="63"/>
      <c r="E284" s="63"/>
      <c r="F284" s="63"/>
      <c r="G284" s="13" t="s">
        <v>247</v>
      </c>
      <c r="H284" s="14">
        <v>7</v>
      </c>
    </row>
    <row r="285" spans="1:8" ht="31.5" x14ac:dyDescent="0.25">
      <c r="A285" s="34"/>
      <c r="B285" s="23"/>
      <c r="C285" s="63"/>
      <c r="D285" s="63"/>
      <c r="E285" s="63"/>
      <c r="F285" s="63"/>
      <c r="G285" s="13" t="s">
        <v>246</v>
      </c>
      <c r="H285" s="14">
        <v>3</v>
      </c>
    </row>
    <row r="286" spans="1:8" ht="32.25" thickBot="1" x14ac:dyDescent="0.3">
      <c r="A286" s="34"/>
      <c r="B286" s="23"/>
      <c r="C286" s="63"/>
      <c r="D286" s="63"/>
      <c r="E286" s="63"/>
      <c r="F286" s="63"/>
      <c r="G286" s="13" t="s">
        <v>290</v>
      </c>
      <c r="H286" s="14">
        <v>7</v>
      </c>
    </row>
    <row r="287" spans="1:8" x14ac:dyDescent="0.25">
      <c r="A287" s="34"/>
      <c r="B287" s="23"/>
      <c r="C287" s="63"/>
      <c r="D287" s="63"/>
      <c r="E287" s="63"/>
      <c r="F287" s="63"/>
      <c r="G287" s="25" t="s">
        <v>262</v>
      </c>
      <c r="H287" s="26"/>
    </row>
    <row r="288" spans="1:8" ht="31.5" x14ac:dyDescent="0.25">
      <c r="A288" s="34"/>
      <c r="B288" s="23"/>
      <c r="C288" s="63"/>
      <c r="D288" s="63"/>
      <c r="E288" s="63"/>
      <c r="F288" s="63"/>
      <c r="G288" s="13" t="s">
        <v>261</v>
      </c>
      <c r="H288" s="14">
        <v>3</v>
      </c>
    </row>
    <row r="289" spans="1:8" ht="31.5" x14ac:dyDescent="0.25">
      <c r="A289" s="34"/>
      <c r="B289" s="23"/>
      <c r="C289" s="63"/>
      <c r="D289" s="63"/>
      <c r="E289" s="63"/>
      <c r="F289" s="63"/>
      <c r="G289" s="13" t="s">
        <v>275</v>
      </c>
      <c r="H289" s="14">
        <v>3</v>
      </c>
    </row>
    <row r="290" spans="1:8" ht="32.25" thickBot="1" x14ac:dyDescent="0.3">
      <c r="A290" s="34"/>
      <c r="B290" s="23"/>
      <c r="C290" s="63"/>
      <c r="D290" s="63"/>
      <c r="E290" s="63"/>
      <c r="F290" s="63"/>
      <c r="G290" s="13" t="s">
        <v>260</v>
      </c>
      <c r="H290" s="14">
        <v>3</v>
      </c>
    </row>
    <row r="291" spans="1:8" x14ac:dyDescent="0.25">
      <c r="A291" s="34"/>
      <c r="B291" s="23"/>
      <c r="C291" s="63"/>
      <c r="D291" s="63"/>
      <c r="E291" s="63"/>
      <c r="F291" s="63"/>
      <c r="G291" s="25" t="s">
        <v>166</v>
      </c>
      <c r="H291" s="26"/>
    </row>
    <row r="292" spans="1:8" ht="31.5" x14ac:dyDescent="0.25">
      <c r="A292" s="34"/>
      <c r="B292" s="23"/>
      <c r="C292" s="63"/>
      <c r="D292" s="63"/>
      <c r="E292" s="63"/>
      <c r="F292" s="63"/>
      <c r="G292" s="13" t="s">
        <v>165</v>
      </c>
      <c r="H292" s="14">
        <v>7</v>
      </c>
    </row>
    <row r="293" spans="1:8" ht="48" thickBot="1" x14ac:dyDescent="0.3">
      <c r="A293" s="34"/>
      <c r="B293" s="23"/>
      <c r="C293" s="63"/>
      <c r="D293" s="63"/>
      <c r="E293" s="63"/>
      <c r="F293" s="63"/>
      <c r="G293" s="13" t="s">
        <v>289</v>
      </c>
      <c r="H293" s="14">
        <v>3</v>
      </c>
    </row>
    <row r="294" spans="1:8" x14ac:dyDescent="0.25">
      <c r="A294" s="34"/>
      <c r="B294" s="23"/>
      <c r="C294" s="63"/>
      <c r="D294" s="63"/>
      <c r="E294" s="63"/>
      <c r="F294" s="63"/>
      <c r="G294" s="25" t="s">
        <v>174</v>
      </c>
      <c r="H294" s="26"/>
    </row>
    <row r="295" spans="1:8" ht="31.5" x14ac:dyDescent="0.25">
      <c r="A295" s="34"/>
      <c r="B295" s="23"/>
      <c r="C295" s="63"/>
      <c r="D295" s="63"/>
      <c r="E295" s="63"/>
      <c r="F295" s="63"/>
      <c r="G295" s="13" t="s">
        <v>259</v>
      </c>
      <c r="H295" s="14">
        <v>3</v>
      </c>
    </row>
    <row r="296" spans="1:8" ht="31.5" x14ac:dyDescent="0.25">
      <c r="A296" s="34"/>
      <c r="B296" s="23"/>
      <c r="C296" s="63"/>
      <c r="D296" s="63"/>
      <c r="E296" s="63"/>
      <c r="F296" s="63"/>
      <c r="G296" s="13" t="s">
        <v>173</v>
      </c>
      <c r="H296" s="14">
        <v>3</v>
      </c>
    </row>
    <row r="297" spans="1:8" ht="32.25" thickBot="1" x14ac:dyDescent="0.3">
      <c r="A297" s="34"/>
      <c r="B297" s="23"/>
      <c r="C297" s="63"/>
      <c r="D297" s="63"/>
      <c r="E297" s="63"/>
      <c r="F297" s="63"/>
      <c r="G297" s="13" t="s">
        <v>258</v>
      </c>
      <c r="H297" s="14">
        <v>4</v>
      </c>
    </row>
    <row r="298" spans="1:8" x14ac:dyDescent="0.25">
      <c r="A298" s="34"/>
      <c r="B298" s="23"/>
      <c r="C298" s="63"/>
      <c r="D298" s="63"/>
      <c r="E298" s="63"/>
      <c r="F298" s="63"/>
      <c r="G298" s="25" t="s">
        <v>218</v>
      </c>
      <c r="H298" s="26"/>
    </row>
    <row r="299" spans="1:8" ht="47.25" x14ac:dyDescent="0.25">
      <c r="A299" s="34"/>
      <c r="B299" s="23"/>
      <c r="C299" s="63"/>
      <c r="D299" s="63"/>
      <c r="E299" s="63"/>
      <c r="F299" s="63"/>
      <c r="G299" s="13" t="s">
        <v>288</v>
      </c>
      <c r="H299" s="14">
        <v>4</v>
      </c>
    </row>
    <row r="300" spans="1:8" x14ac:dyDescent="0.25">
      <c r="A300" s="34"/>
      <c r="B300" s="23"/>
      <c r="C300" s="63"/>
      <c r="D300" s="63"/>
      <c r="E300" s="63"/>
      <c r="F300" s="63"/>
      <c r="G300" s="13" t="s">
        <v>287</v>
      </c>
      <c r="H300" s="14">
        <v>5</v>
      </c>
    </row>
    <row r="301" spans="1:8" ht="47.25" x14ac:dyDescent="0.25">
      <c r="A301" s="34"/>
      <c r="B301" s="23"/>
      <c r="C301" s="63"/>
      <c r="D301" s="63"/>
      <c r="E301" s="63"/>
      <c r="F301" s="63"/>
      <c r="G301" s="13" t="s">
        <v>217</v>
      </c>
      <c r="H301" s="14">
        <v>5</v>
      </c>
    </row>
    <row r="302" spans="1:8" ht="31.5" x14ac:dyDescent="0.25">
      <c r="A302" s="34"/>
      <c r="B302" s="23"/>
      <c r="C302" s="63"/>
      <c r="D302" s="63"/>
      <c r="E302" s="63"/>
      <c r="F302" s="63"/>
      <c r="G302" s="13" t="s">
        <v>286</v>
      </c>
      <c r="H302" s="14">
        <v>5</v>
      </c>
    </row>
    <row r="303" spans="1:8" ht="31.5" x14ac:dyDescent="0.25">
      <c r="A303" s="34"/>
      <c r="B303" s="23"/>
      <c r="C303" s="63"/>
      <c r="D303" s="63"/>
      <c r="E303" s="63"/>
      <c r="F303" s="63"/>
      <c r="G303" s="13" t="s">
        <v>215</v>
      </c>
      <c r="H303" s="14">
        <v>6</v>
      </c>
    </row>
    <row r="304" spans="1:8" ht="31.5" x14ac:dyDescent="0.25">
      <c r="A304" s="34"/>
      <c r="B304" s="23"/>
      <c r="C304" s="63"/>
      <c r="D304" s="63"/>
      <c r="E304" s="63"/>
      <c r="F304" s="63"/>
      <c r="G304" s="13" t="s">
        <v>214</v>
      </c>
      <c r="H304" s="14">
        <v>5</v>
      </c>
    </row>
    <row r="305" spans="1:8" ht="31.5" x14ac:dyDescent="0.25">
      <c r="A305" s="34"/>
      <c r="B305" s="23"/>
      <c r="C305" s="63"/>
      <c r="D305" s="63"/>
      <c r="E305" s="63"/>
      <c r="F305" s="63"/>
      <c r="G305" s="13" t="s">
        <v>213</v>
      </c>
      <c r="H305" s="14">
        <v>3</v>
      </c>
    </row>
    <row r="306" spans="1:8" ht="31.5" x14ac:dyDescent="0.25">
      <c r="A306" s="34"/>
      <c r="B306" s="23"/>
      <c r="C306" s="63"/>
      <c r="D306" s="63"/>
      <c r="E306" s="63"/>
      <c r="F306" s="63"/>
      <c r="G306" s="13" t="s">
        <v>216</v>
      </c>
      <c r="H306" s="14">
        <v>6</v>
      </c>
    </row>
    <row r="307" spans="1:8" ht="16.5" thickBot="1" x14ac:dyDescent="0.3">
      <c r="A307" s="34"/>
      <c r="B307" s="23"/>
      <c r="C307" s="62"/>
      <c r="D307" s="62"/>
      <c r="E307" s="62"/>
      <c r="F307" s="62"/>
      <c r="G307" s="27" t="s">
        <v>8</v>
      </c>
      <c r="H307" s="29">
        <f>SUM(H256:H264,H266:H273,H275:H276,H278:H286,H288:H290,H299:H306)</f>
        <v>300</v>
      </c>
    </row>
    <row r="308" spans="1:8" ht="150" customHeight="1" thickBot="1" x14ac:dyDescent="0.3">
      <c r="A308" s="35"/>
      <c r="B308" s="24"/>
      <c r="C308" s="31" t="s">
        <v>285</v>
      </c>
      <c r="D308" s="31"/>
      <c r="E308" s="31"/>
      <c r="F308" s="32"/>
      <c r="G308" s="28"/>
      <c r="H308" s="30"/>
    </row>
    <row r="309" spans="1:8" x14ac:dyDescent="0.25">
      <c r="A309" s="33">
        <v>18</v>
      </c>
      <c r="B309" s="22" t="s">
        <v>244</v>
      </c>
      <c r="C309" s="64" t="s">
        <v>284</v>
      </c>
      <c r="D309" s="64" t="s">
        <v>283</v>
      </c>
      <c r="E309" s="64" t="s">
        <v>282</v>
      </c>
      <c r="F309" s="64" t="s">
        <v>281</v>
      </c>
      <c r="G309" s="25" t="s">
        <v>102</v>
      </c>
      <c r="H309" s="26"/>
    </row>
    <row r="310" spans="1:8" ht="31.5" x14ac:dyDescent="0.25">
      <c r="A310" s="34"/>
      <c r="B310" s="23"/>
      <c r="C310" s="63"/>
      <c r="D310" s="63"/>
      <c r="E310" s="63"/>
      <c r="F310" s="63"/>
      <c r="G310" s="13" t="s">
        <v>280</v>
      </c>
      <c r="H310" s="14">
        <v>25</v>
      </c>
    </row>
    <row r="311" spans="1:8" x14ac:dyDescent="0.25">
      <c r="A311" s="34"/>
      <c r="B311" s="23"/>
      <c r="C311" s="63"/>
      <c r="D311" s="63"/>
      <c r="E311" s="63"/>
      <c r="F311" s="63"/>
      <c r="G311" s="13" t="s">
        <v>279</v>
      </c>
      <c r="H311" s="14">
        <v>12</v>
      </c>
    </row>
    <row r="312" spans="1:8" ht="31.5" x14ac:dyDescent="0.25">
      <c r="A312" s="34"/>
      <c r="B312" s="23"/>
      <c r="C312" s="63"/>
      <c r="D312" s="63"/>
      <c r="E312" s="63"/>
      <c r="F312" s="63"/>
      <c r="G312" s="13" t="s">
        <v>278</v>
      </c>
      <c r="H312" s="14">
        <v>10</v>
      </c>
    </row>
    <row r="313" spans="1:8" ht="32.25" thickBot="1" x14ac:dyDescent="0.3">
      <c r="A313" s="34"/>
      <c r="B313" s="23"/>
      <c r="C313" s="63"/>
      <c r="D313" s="63"/>
      <c r="E313" s="63"/>
      <c r="F313" s="63"/>
      <c r="G313" s="13" t="s">
        <v>277</v>
      </c>
      <c r="H313" s="14">
        <v>25</v>
      </c>
    </row>
    <row r="314" spans="1:8" x14ac:dyDescent="0.25">
      <c r="A314" s="34"/>
      <c r="B314" s="23"/>
      <c r="C314" s="63"/>
      <c r="D314" s="63"/>
      <c r="E314" s="63"/>
      <c r="F314" s="63"/>
      <c r="G314" s="25" t="s">
        <v>205</v>
      </c>
      <c r="H314" s="26"/>
    </row>
    <row r="315" spans="1:8" ht="32.25" thickBot="1" x14ac:dyDescent="0.3">
      <c r="A315" s="34"/>
      <c r="B315" s="23"/>
      <c r="C315" s="63"/>
      <c r="D315" s="63"/>
      <c r="E315" s="63"/>
      <c r="F315" s="63"/>
      <c r="G315" s="13" t="s">
        <v>230</v>
      </c>
      <c r="H315" s="14">
        <v>5</v>
      </c>
    </row>
    <row r="316" spans="1:8" x14ac:dyDescent="0.25">
      <c r="A316" s="34"/>
      <c r="B316" s="23"/>
      <c r="C316" s="63"/>
      <c r="D316" s="63"/>
      <c r="E316" s="63"/>
      <c r="F316" s="63"/>
      <c r="G316" s="25" t="s">
        <v>157</v>
      </c>
      <c r="H316" s="26"/>
    </row>
    <row r="317" spans="1:8" ht="16.5" thickBot="1" x14ac:dyDescent="0.3">
      <c r="A317" s="34"/>
      <c r="B317" s="23"/>
      <c r="C317" s="63"/>
      <c r="D317" s="63"/>
      <c r="E317" s="63"/>
      <c r="F317" s="63"/>
      <c r="G317" s="13" t="s">
        <v>191</v>
      </c>
      <c r="H317" s="14">
        <v>5</v>
      </c>
    </row>
    <row r="318" spans="1:8" x14ac:dyDescent="0.25">
      <c r="A318" s="34"/>
      <c r="B318" s="23"/>
      <c r="C318" s="63"/>
      <c r="D318" s="63"/>
      <c r="E318" s="63"/>
      <c r="F318" s="63"/>
      <c r="G318" s="25" t="s">
        <v>250</v>
      </c>
      <c r="H318" s="26"/>
    </row>
    <row r="319" spans="1:8" ht="32.25" thickBot="1" x14ac:dyDescent="0.3">
      <c r="A319" s="34"/>
      <c r="B319" s="23"/>
      <c r="C319" s="63"/>
      <c r="D319" s="63"/>
      <c r="E319" s="63"/>
      <c r="F319" s="63"/>
      <c r="G319" s="13" t="s">
        <v>276</v>
      </c>
      <c r="H319" s="14">
        <v>12</v>
      </c>
    </row>
    <row r="320" spans="1:8" x14ac:dyDescent="0.25">
      <c r="A320" s="34"/>
      <c r="B320" s="23"/>
      <c r="C320" s="63"/>
      <c r="D320" s="63"/>
      <c r="E320" s="63"/>
      <c r="F320" s="63"/>
      <c r="G320" s="25" t="s">
        <v>203</v>
      </c>
      <c r="H320" s="26"/>
    </row>
    <row r="321" spans="1:8" x14ac:dyDescent="0.25">
      <c r="A321" s="34"/>
      <c r="B321" s="23"/>
      <c r="C321" s="63"/>
      <c r="D321" s="63"/>
      <c r="E321" s="63"/>
      <c r="F321" s="63"/>
      <c r="G321" s="13" t="s">
        <v>201</v>
      </c>
      <c r="H321" s="14">
        <v>10</v>
      </c>
    </row>
    <row r="322" spans="1:8" ht="31.5" x14ac:dyDescent="0.25">
      <c r="A322" s="34"/>
      <c r="B322" s="23"/>
      <c r="C322" s="63"/>
      <c r="D322" s="63"/>
      <c r="E322" s="63"/>
      <c r="F322" s="63"/>
      <c r="G322" s="13" t="s">
        <v>200</v>
      </c>
      <c r="H322" s="14">
        <v>10</v>
      </c>
    </row>
    <row r="323" spans="1:8" ht="32.25" thickBot="1" x14ac:dyDescent="0.3">
      <c r="A323" s="34"/>
      <c r="B323" s="23"/>
      <c r="C323" s="63"/>
      <c r="D323" s="63"/>
      <c r="E323" s="63"/>
      <c r="F323" s="63"/>
      <c r="G323" s="13" t="s">
        <v>199</v>
      </c>
      <c r="H323" s="14">
        <v>8</v>
      </c>
    </row>
    <row r="324" spans="1:8" x14ac:dyDescent="0.25">
      <c r="A324" s="34"/>
      <c r="B324" s="23"/>
      <c r="C324" s="63"/>
      <c r="D324" s="63"/>
      <c r="E324" s="63"/>
      <c r="F324" s="63"/>
      <c r="G324" s="25" t="s">
        <v>262</v>
      </c>
      <c r="H324" s="26"/>
    </row>
    <row r="325" spans="1:8" ht="32.25" thickBot="1" x14ac:dyDescent="0.3">
      <c r="A325" s="34"/>
      <c r="B325" s="23"/>
      <c r="C325" s="63"/>
      <c r="D325" s="63"/>
      <c r="E325" s="63"/>
      <c r="F325" s="63"/>
      <c r="G325" s="13" t="s">
        <v>275</v>
      </c>
      <c r="H325" s="14">
        <v>10</v>
      </c>
    </row>
    <row r="326" spans="1:8" x14ac:dyDescent="0.25">
      <c r="A326" s="34"/>
      <c r="B326" s="23"/>
      <c r="C326" s="63"/>
      <c r="D326" s="63"/>
      <c r="E326" s="63"/>
      <c r="F326" s="63"/>
      <c r="G326" s="25" t="s">
        <v>274</v>
      </c>
      <c r="H326" s="26"/>
    </row>
    <row r="327" spans="1:8" ht="31.5" x14ac:dyDescent="0.25">
      <c r="A327" s="34"/>
      <c r="B327" s="23"/>
      <c r="C327" s="63"/>
      <c r="D327" s="63"/>
      <c r="E327" s="63"/>
      <c r="F327" s="63"/>
      <c r="G327" s="13" t="s">
        <v>273</v>
      </c>
      <c r="H327" s="14">
        <v>20</v>
      </c>
    </row>
    <row r="328" spans="1:8" ht="31.5" x14ac:dyDescent="0.25">
      <c r="A328" s="34"/>
      <c r="B328" s="23"/>
      <c r="C328" s="63"/>
      <c r="D328" s="63"/>
      <c r="E328" s="63"/>
      <c r="F328" s="63"/>
      <c r="G328" s="13" t="s">
        <v>272</v>
      </c>
      <c r="H328" s="14">
        <v>20</v>
      </c>
    </row>
    <row r="329" spans="1:8" ht="47.25" x14ac:dyDescent="0.25">
      <c r="A329" s="34"/>
      <c r="B329" s="23"/>
      <c r="C329" s="63"/>
      <c r="D329" s="63"/>
      <c r="E329" s="63"/>
      <c r="F329" s="63"/>
      <c r="G329" s="13" t="s">
        <v>271</v>
      </c>
      <c r="H329" s="14">
        <v>25</v>
      </c>
    </row>
    <row r="330" spans="1:8" ht="31.5" x14ac:dyDescent="0.25">
      <c r="A330" s="34"/>
      <c r="B330" s="23"/>
      <c r="C330" s="63"/>
      <c r="D330" s="63"/>
      <c r="E330" s="63"/>
      <c r="F330" s="63"/>
      <c r="G330" s="13" t="s">
        <v>270</v>
      </c>
      <c r="H330" s="14">
        <v>25</v>
      </c>
    </row>
    <row r="331" spans="1:8" ht="32.25" thickBot="1" x14ac:dyDescent="0.3">
      <c r="A331" s="34"/>
      <c r="B331" s="23"/>
      <c r="C331" s="63"/>
      <c r="D331" s="63"/>
      <c r="E331" s="63"/>
      <c r="F331" s="63"/>
      <c r="G331" s="13" t="s">
        <v>269</v>
      </c>
      <c r="H331" s="14">
        <v>15</v>
      </c>
    </row>
    <row r="332" spans="1:8" x14ac:dyDescent="0.25">
      <c r="A332" s="34"/>
      <c r="B332" s="23"/>
      <c r="C332" s="63"/>
      <c r="D332" s="63"/>
      <c r="E332" s="63"/>
      <c r="F332" s="63"/>
      <c r="G332" s="25" t="s">
        <v>224</v>
      </c>
      <c r="H332" s="26"/>
    </row>
    <row r="333" spans="1:8" ht="32.25" thickBot="1" x14ac:dyDescent="0.3">
      <c r="A333" s="34"/>
      <c r="B333" s="23"/>
      <c r="C333" s="63"/>
      <c r="D333" s="63"/>
      <c r="E333" s="63"/>
      <c r="F333" s="63"/>
      <c r="G333" s="13" t="s">
        <v>268</v>
      </c>
      <c r="H333" s="14">
        <v>4</v>
      </c>
    </row>
    <row r="334" spans="1:8" x14ac:dyDescent="0.25">
      <c r="A334" s="34"/>
      <c r="B334" s="23"/>
      <c r="C334" s="63"/>
      <c r="D334" s="63"/>
      <c r="E334" s="63"/>
      <c r="F334" s="63"/>
      <c r="G334" s="25" t="s">
        <v>166</v>
      </c>
      <c r="H334" s="26"/>
    </row>
    <row r="335" spans="1:8" ht="32.25" thickBot="1" x14ac:dyDescent="0.3">
      <c r="A335" s="34"/>
      <c r="B335" s="23"/>
      <c r="C335" s="63"/>
      <c r="D335" s="63"/>
      <c r="E335" s="63"/>
      <c r="F335" s="63"/>
      <c r="G335" s="13" t="s">
        <v>164</v>
      </c>
      <c r="H335" s="14">
        <v>2</v>
      </c>
    </row>
    <row r="336" spans="1:8" x14ac:dyDescent="0.25">
      <c r="A336" s="34"/>
      <c r="B336" s="23"/>
      <c r="C336" s="63"/>
      <c r="D336" s="63"/>
      <c r="E336" s="63"/>
      <c r="F336" s="63"/>
      <c r="G336" s="25" t="s">
        <v>174</v>
      </c>
      <c r="H336" s="26"/>
    </row>
    <row r="337" spans="1:8" ht="31.5" x14ac:dyDescent="0.25">
      <c r="A337" s="34"/>
      <c r="B337" s="23"/>
      <c r="C337" s="63"/>
      <c r="D337" s="63"/>
      <c r="E337" s="63"/>
      <c r="F337" s="63"/>
      <c r="G337" s="13" t="s">
        <v>173</v>
      </c>
      <c r="H337" s="14">
        <v>4</v>
      </c>
    </row>
    <row r="338" spans="1:8" ht="31.5" x14ac:dyDescent="0.25">
      <c r="A338" s="34"/>
      <c r="B338" s="23"/>
      <c r="C338" s="63"/>
      <c r="D338" s="63"/>
      <c r="E338" s="63"/>
      <c r="F338" s="63"/>
      <c r="G338" s="13" t="s">
        <v>257</v>
      </c>
      <c r="H338" s="14">
        <v>3</v>
      </c>
    </row>
    <row r="339" spans="1:8" ht="31.5" x14ac:dyDescent="0.25">
      <c r="A339" s="34"/>
      <c r="B339" s="23"/>
      <c r="C339" s="63"/>
      <c r="D339" s="63"/>
      <c r="E339" s="63"/>
      <c r="F339" s="63"/>
      <c r="G339" s="13" t="s">
        <v>256</v>
      </c>
      <c r="H339" s="14">
        <v>4</v>
      </c>
    </row>
    <row r="340" spans="1:8" ht="16.5" thickBot="1" x14ac:dyDescent="0.3">
      <c r="A340" s="34"/>
      <c r="B340" s="23"/>
      <c r="C340" s="62"/>
      <c r="D340" s="62"/>
      <c r="E340" s="62"/>
      <c r="F340" s="62"/>
      <c r="G340" s="27" t="s">
        <v>8</v>
      </c>
      <c r="H340" s="29">
        <f>SUM(H310:H313,H315:H315,H317:H317,H319:H319,H321:H323,H325:H325,H327:H331,H333:H333,H335:H335,H337:H339)</f>
        <v>254</v>
      </c>
    </row>
    <row r="341" spans="1:8" ht="150" customHeight="1" thickBot="1" x14ac:dyDescent="0.3">
      <c r="A341" s="35"/>
      <c r="B341" s="24"/>
      <c r="C341" s="31" t="s">
        <v>267</v>
      </c>
      <c r="D341" s="31"/>
      <c r="E341" s="31"/>
      <c r="F341" s="32"/>
      <c r="G341" s="28"/>
      <c r="H341" s="30"/>
    </row>
    <row r="342" spans="1:8" x14ac:dyDescent="0.25">
      <c r="A342" s="33">
        <v>19</v>
      </c>
      <c r="B342" s="22" t="s">
        <v>244</v>
      </c>
      <c r="C342" s="64" t="s">
        <v>266</v>
      </c>
      <c r="D342" s="64" t="s">
        <v>265</v>
      </c>
      <c r="E342" s="64" t="s">
        <v>264</v>
      </c>
      <c r="F342" s="64" t="s">
        <v>263</v>
      </c>
      <c r="G342" s="25" t="s">
        <v>262</v>
      </c>
      <c r="H342" s="26"/>
    </row>
    <row r="343" spans="1:8" ht="31.5" x14ac:dyDescent="0.25">
      <c r="A343" s="34"/>
      <c r="B343" s="23"/>
      <c r="C343" s="63"/>
      <c r="D343" s="63"/>
      <c r="E343" s="63"/>
      <c r="F343" s="63"/>
      <c r="G343" s="13" t="s">
        <v>261</v>
      </c>
      <c r="H343" s="14">
        <v>15</v>
      </c>
    </row>
    <row r="344" spans="1:8" ht="32.25" thickBot="1" x14ac:dyDescent="0.3">
      <c r="A344" s="34"/>
      <c r="B344" s="23"/>
      <c r="C344" s="63"/>
      <c r="D344" s="63"/>
      <c r="E344" s="63"/>
      <c r="F344" s="63"/>
      <c r="G344" s="13" t="s">
        <v>260</v>
      </c>
      <c r="H344" s="14">
        <v>15</v>
      </c>
    </row>
    <row r="345" spans="1:8" x14ac:dyDescent="0.25">
      <c r="A345" s="34"/>
      <c r="B345" s="23"/>
      <c r="C345" s="63"/>
      <c r="D345" s="63"/>
      <c r="E345" s="63"/>
      <c r="F345" s="63"/>
      <c r="G345" s="25" t="s">
        <v>174</v>
      </c>
      <c r="H345" s="26"/>
    </row>
    <row r="346" spans="1:8" ht="31.5" x14ac:dyDescent="0.25">
      <c r="A346" s="34"/>
      <c r="B346" s="23"/>
      <c r="C346" s="63"/>
      <c r="D346" s="63"/>
      <c r="E346" s="63"/>
      <c r="F346" s="63"/>
      <c r="G346" s="13" t="s">
        <v>259</v>
      </c>
      <c r="H346" s="14">
        <v>15</v>
      </c>
    </row>
    <row r="347" spans="1:8" ht="31.5" x14ac:dyDescent="0.25">
      <c r="A347" s="34"/>
      <c r="B347" s="23"/>
      <c r="C347" s="63"/>
      <c r="D347" s="63"/>
      <c r="E347" s="63"/>
      <c r="F347" s="63"/>
      <c r="G347" s="13" t="s">
        <v>173</v>
      </c>
      <c r="H347" s="14">
        <v>10</v>
      </c>
    </row>
    <row r="348" spans="1:8" ht="31.5" x14ac:dyDescent="0.25">
      <c r="A348" s="34"/>
      <c r="B348" s="23"/>
      <c r="C348" s="63"/>
      <c r="D348" s="63"/>
      <c r="E348" s="63"/>
      <c r="F348" s="63"/>
      <c r="G348" s="13" t="s">
        <v>258</v>
      </c>
      <c r="H348" s="14">
        <v>10</v>
      </c>
    </row>
    <row r="349" spans="1:8" ht="31.5" x14ac:dyDescent="0.25">
      <c r="A349" s="34"/>
      <c r="B349" s="23"/>
      <c r="C349" s="63"/>
      <c r="D349" s="63"/>
      <c r="E349" s="63"/>
      <c r="F349" s="63"/>
      <c r="G349" s="13" t="s">
        <v>257</v>
      </c>
      <c r="H349" s="14">
        <v>15</v>
      </c>
    </row>
    <row r="350" spans="1:8" ht="31.5" x14ac:dyDescent="0.25">
      <c r="A350" s="34"/>
      <c r="B350" s="23"/>
      <c r="C350" s="63"/>
      <c r="D350" s="63"/>
      <c r="E350" s="63"/>
      <c r="F350" s="63"/>
      <c r="G350" s="13" t="s">
        <v>256</v>
      </c>
      <c r="H350" s="14">
        <v>10</v>
      </c>
    </row>
    <row r="351" spans="1:8" ht="31.5" x14ac:dyDescent="0.25">
      <c r="A351" s="34"/>
      <c r="B351" s="23"/>
      <c r="C351" s="63"/>
      <c r="D351" s="63"/>
      <c r="E351" s="63"/>
      <c r="F351" s="63"/>
      <c r="G351" s="13" t="s">
        <v>189</v>
      </c>
      <c r="H351" s="14">
        <v>10</v>
      </c>
    </row>
    <row r="352" spans="1:8" ht="31.5" x14ac:dyDescent="0.25">
      <c r="A352" s="34"/>
      <c r="B352" s="23"/>
      <c r="C352" s="63"/>
      <c r="D352" s="63"/>
      <c r="E352" s="63"/>
      <c r="F352" s="63"/>
      <c r="G352" s="13" t="s">
        <v>172</v>
      </c>
      <c r="H352" s="14">
        <v>10</v>
      </c>
    </row>
    <row r="353" spans="1:8" ht="16.5" thickBot="1" x14ac:dyDescent="0.3">
      <c r="A353" s="34"/>
      <c r="B353" s="23"/>
      <c r="C353" s="62"/>
      <c r="D353" s="62"/>
      <c r="E353" s="62"/>
      <c r="F353" s="62"/>
      <c r="G353" s="27" t="s">
        <v>8</v>
      </c>
      <c r="H353" s="29">
        <f>SUM(H343:H344,H346:H352,)</f>
        <v>110</v>
      </c>
    </row>
    <row r="354" spans="1:8" ht="150" customHeight="1" thickBot="1" x14ac:dyDescent="0.3">
      <c r="A354" s="35"/>
      <c r="B354" s="24"/>
      <c r="C354" s="31" t="s">
        <v>255</v>
      </c>
      <c r="D354" s="31"/>
      <c r="E354" s="31"/>
      <c r="F354" s="32"/>
      <c r="G354" s="28"/>
      <c r="H354" s="30"/>
    </row>
    <row r="355" spans="1:8" x14ac:dyDescent="0.25">
      <c r="A355" s="33">
        <v>20</v>
      </c>
      <c r="B355" s="22" t="s">
        <v>244</v>
      </c>
      <c r="C355" s="64" t="s">
        <v>254</v>
      </c>
      <c r="D355" s="64" t="s">
        <v>253</v>
      </c>
      <c r="E355" s="64" t="s">
        <v>252</v>
      </c>
      <c r="F355" s="64" t="s">
        <v>251</v>
      </c>
      <c r="G355" s="25" t="s">
        <v>239</v>
      </c>
      <c r="H355" s="26"/>
    </row>
    <row r="356" spans="1:8" ht="31.5" x14ac:dyDescent="0.25">
      <c r="A356" s="34"/>
      <c r="B356" s="23"/>
      <c r="C356" s="63"/>
      <c r="D356" s="63"/>
      <c r="E356" s="63"/>
      <c r="F356" s="63"/>
      <c r="G356" s="13" t="s">
        <v>233</v>
      </c>
      <c r="H356" s="14">
        <v>10</v>
      </c>
    </row>
    <row r="357" spans="1:8" x14ac:dyDescent="0.25">
      <c r="A357" s="34"/>
      <c r="B357" s="23"/>
      <c r="C357" s="63"/>
      <c r="D357" s="63"/>
      <c r="E357" s="63"/>
      <c r="F357" s="63"/>
      <c r="G357" s="13" t="s">
        <v>232</v>
      </c>
      <c r="H357" s="14">
        <v>10</v>
      </c>
    </row>
    <row r="358" spans="1:8" ht="32.25" thickBot="1" x14ac:dyDescent="0.3">
      <c r="A358" s="34"/>
      <c r="B358" s="23"/>
      <c r="C358" s="63"/>
      <c r="D358" s="63"/>
      <c r="E358" s="63"/>
      <c r="F358" s="63"/>
      <c r="G358" s="13" t="s">
        <v>231</v>
      </c>
      <c r="H358" s="14">
        <v>10</v>
      </c>
    </row>
    <row r="359" spans="1:8" x14ac:dyDescent="0.25">
      <c r="A359" s="34"/>
      <c r="B359" s="23"/>
      <c r="C359" s="63"/>
      <c r="D359" s="63"/>
      <c r="E359" s="63"/>
      <c r="F359" s="63"/>
      <c r="G359" s="25" t="s">
        <v>205</v>
      </c>
      <c r="H359" s="26"/>
    </row>
    <row r="360" spans="1:8" ht="32.25" thickBot="1" x14ac:dyDescent="0.3">
      <c r="A360" s="34"/>
      <c r="B360" s="23"/>
      <c r="C360" s="63"/>
      <c r="D360" s="63"/>
      <c r="E360" s="63"/>
      <c r="F360" s="63"/>
      <c r="G360" s="13" t="s">
        <v>225</v>
      </c>
      <c r="H360" s="14">
        <v>5</v>
      </c>
    </row>
    <row r="361" spans="1:8" x14ac:dyDescent="0.25">
      <c r="A361" s="34"/>
      <c r="B361" s="23"/>
      <c r="C361" s="63"/>
      <c r="D361" s="63"/>
      <c r="E361" s="63"/>
      <c r="F361" s="63"/>
      <c r="G361" s="25" t="s">
        <v>250</v>
      </c>
      <c r="H361" s="26"/>
    </row>
    <row r="362" spans="1:8" ht="31.5" x14ac:dyDescent="0.25">
      <c r="A362" s="34"/>
      <c r="B362" s="23"/>
      <c r="C362" s="63"/>
      <c r="D362" s="63"/>
      <c r="E362" s="63"/>
      <c r="F362" s="63"/>
      <c r="G362" s="13" t="s">
        <v>249</v>
      </c>
      <c r="H362" s="14">
        <v>15</v>
      </c>
    </row>
    <row r="363" spans="1:8" ht="31.5" x14ac:dyDescent="0.25">
      <c r="A363" s="34"/>
      <c r="B363" s="23"/>
      <c r="C363" s="63"/>
      <c r="D363" s="63"/>
      <c r="E363" s="63"/>
      <c r="F363" s="63"/>
      <c r="G363" s="13" t="s">
        <v>248</v>
      </c>
      <c r="H363" s="14">
        <v>15</v>
      </c>
    </row>
    <row r="364" spans="1:8" x14ac:dyDescent="0.25">
      <c r="A364" s="34"/>
      <c r="B364" s="23"/>
      <c r="C364" s="63"/>
      <c r="D364" s="63"/>
      <c r="E364" s="63"/>
      <c r="F364" s="63"/>
      <c r="G364" s="13" t="s">
        <v>247</v>
      </c>
      <c r="H364" s="14">
        <v>14</v>
      </c>
    </row>
    <row r="365" spans="1:8" ht="31.5" x14ac:dyDescent="0.25">
      <c r="A365" s="34"/>
      <c r="B365" s="23"/>
      <c r="C365" s="63"/>
      <c r="D365" s="63"/>
      <c r="E365" s="63"/>
      <c r="F365" s="63"/>
      <c r="G365" s="13" t="s">
        <v>246</v>
      </c>
      <c r="H365" s="14">
        <v>14</v>
      </c>
    </row>
    <row r="366" spans="1:8" ht="16.5" thickBot="1" x14ac:dyDescent="0.3">
      <c r="A366" s="34"/>
      <c r="B366" s="23"/>
      <c r="C366" s="62"/>
      <c r="D366" s="62"/>
      <c r="E366" s="62"/>
      <c r="F366" s="62"/>
      <c r="G366" s="27" t="s">
        <v>8</v>
      </c>
      <c r="H366" s="29">
        <f>SUM(H356:H358,H360:H360,H362:H365,)</f>
        <v>93</v>
      </c>
    </row>
    <row r="367" spans="1:8" ht="150" customHeight="1" thickBot="1" x14ac:dyDescent="0.3">
      <c r="A367" s="35"/>
      <c r="B367" s="24"/>
      <c r="C367" s="65" t="s">
        <v>245</v>
      </c>
      <c r="D367" s="31"/>
      <c r="E367" s="31"/>
      <c r="F367" s="32"/>
      <c r="G367" s="28"/>
      <c r="H367" s="30"/>
    </row>
    <row r="368" spans="1:8" x14ac:dyDescent="0.25">
      <c r="A368" s="33">
        <v>21</v>
      </c>
      <c r="B368" s="22" t="s">
        <v>244</v>
      </c>
      <c r="C368" s="64" t="s">
        <v>243</v>
      </c>
      <c r="D368" s="64" t="s">
        <v>242</v>
      </c>
      <c r="E368" s="64" t="s">
        <v>241</v>
      </c>
      <c r="F368" s="64" t="s">
        <v>240</v>
      </c>
      <c r="G368" s="25" t="s">
        <v>239</v>
      </c>
      <c r="H368" s="26"/>
    </row>
    <row r="369" spans="1:8" ht="47.25" x14ac:dyDescent="0.25">
      <c r="A369" s="34"/>
      <c r="B369" s="23"/>
      <c r="C369" s="63"/>
      <c r="D369" s="63"/>
      <c r="E369" s="63"/>
      <c r="F369" s="63"/>
      <c r="G369" s="13" t="s">
        <v>238</v>
      </c>
      <c r="H369" s="14">
        <v>40</v>
      </c>
    </row>
    <row r="370" spans="1:8" ht="47.25" x14ac:dyDescent="0.25">
      <c r="A370" s="34"/>
      <c r="B370" s="23"/>
      <c r="C370" s="63"/>
      <c r="D370" s="63"/>
      <c r="E370" s="63"/>
      <c r="F370" s="63"/>
      <c r="G370" s="13" t="s">
        <v>237</v>
      </c>
      <c r="H370" s="14">
        <v>40</v>
      </c>
    </row>
    <row r="371" spans="1:8" x14ac:dyDescent="0.25">
      <c r="A371" s="34"/>
      <c r="B371" s="23"/>
      <c r="C371" s="63"/>
      <c r="D371" s="63"/>
      <c r="E371" s="63"/>
      <c r="F371" s="63"/>
      <c r="G371" s="13" t="s">
        <v>236</v>
      </c>
      <c r="H371" s="14">
        <v>25</v>
      </c>
    </row>
    <row r="372" spans="1:8" x14ac:dyDescent="0.25">
      <c r="A372" s="34"/>
      <c r="B372" s="23"/>
      <c r="C372" s="63"/>
      <c r="D372" s="63"/>
      <c r="E372" s="63"/>
      <c r="F372" s="63"/>
      <c r="G372" s="13" t="s">
        <v>235</v>
      </c>
      <c r="H372" s="14">
        <v>35</v>
      </c>
    </row>
    <row r="373" spans="1:8" ht="47.25" x14ac:dyDescent="0.25">
      <c r="A373" s="34"/>
      <c r="B373" s="23"/>
      <c r="C373" s="63"/>
      <c r="D373" s="63"/>
      <c r="E373" s="63"/>
      <c r="F373" s="63"/>
      <c r="G373" s="13" t="s">
        <v>234</v>
      </c>
      <c r="H373" s="14">
        <v>12</v>
      </c>
    </row>
    <row r="374" spans="1:8" ht="31.5" x14ac:dyDescent="0.25">
      <c r="A374" s="34"/>
      <c r="B374" s="23"/>
      <c r="C374" s="63"/>
      <c r="D374" s="63"/>
      <c r="E374" s="63"/>
      <c r="F374" s="63"/>
      <c r="G374" s="13" t="s">
        <v>233</v>
      </c>
      <c r="H374" s="14">
        <v>25</v>
      </c>
    </row>
    <row r="375" spans="1:8" x14ac:dyDescent="0.25">
      <c r="A375" s="34"/>
      <c r="B375" s="23"/>
      <c r="C375" s="63"/>
      <c r="D375" s="63"/>
      <c r="E375" s="63"/>
      <c r="F375" s="63"/>
      <c r="G375" s="13" t="s">
        <v>232</v>
      </c>
      <c r="H375" s="14">
        <v>25</v>
      </c>
    </row>
    <row r="376" spans="1:8" ht="32.25" thickBot="1" x14ac:dyDescent="0.3">
      <c r="A376" s="34"/>
      <c r="B376" s="23"/>
      <c r="C376" s="63"/>
      <c r="D376" s="63"/>
      <c r="E376" s="63"/>
      <c r="F376" s="63"/>
      <c r="G376" s="13" t="s">
        <v>231</v>
      </c>
      <c r="H376" s="14">
        <v>25</v>
      </c>
    </row>
    <row r="377" spans="1:8" x14ac:dyDescent="0.25">
      <c r="A377" s="34"/>
      <c r="B377" s="23"/>
      <c r="C377" s="63"/>
      <c r="D377" s="63"/>
      <c r="E377" s="63"/>
      <c r="F377" s="63"/>
      <c r="G377" s="25" t="s">
        <v>205</v>
      </c>
      <c r="H377" s="26"/>
    </row>
    <row r="378" spans="1:8" ht="31.5" x14ac:dyDescent="0.25">
      <c r="A378" s="34"/>
      <c r="B378" s="23"/>
      <c r="C378" s="63"/>
      <c r="D378" s="63"/>
      <c r="E378" s="63"/>
      <c r="F378" s="63"/>
      <c r="G378" s="13" t="s">
        <v>230</v>
      </c>
      <c r="H378" s="14">
        <v>10</v>
      </c>
    </row>
    <row r="379" spans="1:8" ht="31.5" x14ac:dyDescent="0.25">
      <c r="A379" s="34"/>
      <c r="B379" s="23"/>
      <c r="C379" s="63"/>
      <c r="D379" s="63"/>
      <c r="E379" s="63"/>
      <c r="F379" s="63"/>
      <c r="G379" s="13" t="s">
        <v>229</v>
      </c>
      <c r="H379" s="14">
        <v>15</v>
      </c>
    </row>
    <row r="380" spans="1:8" ht="31.5" x14ac:dyDescent="0.25">
      <c r="A380" s="34"/>
      <c r="B380" s="23"/>
      <c r="C380" s="63"/>
      <c r="D380" s="63"/>
      <c r="E380" s="63"/>
      <c r="F380" s="63"/>
      <c r="G380" s="13" t="s">
        <v>228</v>
      </c>
      <c r="H380" s="14">
        <v>12</v>
      </c>
    </row>
    <row r="381" spans="1:8" x14ac:dyDescent="0.25">
      <c r="A381" s="34"/>
      <c r="B381" s="23"/>
      <c r="C381" s="63"/>
      <c r="D381" s="63"/>
      <c r="E381" s="63"/>
      <c r="F381" s="63"/>
      <c r="G381" s="13" t="s">
        <v>227</v>
      </c>
      <c r="H381" s="14">
        <v>12</v>
      </c>
    </row>
    <row r="382" spans="1:8" ht="31.5" x14ac:dyDescent="0.25">
      <c r="A382" s="34"/>
      <c r="B382" s="23"/>
      <c r="C382" s="63"/>
      <c r="D382" s="63"/>
      <c r="E382" s="63"/>
      <c r="F382" s="63"/>
      <c r="G382" s="13" t="s">
        <v>226</v>
      </c>
      <c r="H382" s="14">
        <v>12</v>
      </c>
    </row>
    <row r="383" spans="1:8" ht="31.5" x14ac:dyDescent="0.25">
      <c r="A383" s="34"/>
      <c r="B383" s="23"/>
      <c r="C383" s="63"/>
      <c r="D383" s="63"/>
      <c r="E383" s="63"/>
      <c r="F383" s="63"/>
      <c r="G383" s="13" t="s">
        <v>225</v>
      </c>
      <c r="H383" s="14">
        <v>10</v>
      </c>
    </row>
    <row r="384" spans="1:8" ht="32.25" thickBot="1" x14ac:dyDescent="0.3">
      <c r="A384" s="34"/>
      <c r="B384" s="23"/>
      <c r="C384" s="63"/>
      <c r="D384" s="63"/>
      <c r="E384" s="63"/>
      <c r="F384" s="63"/>
      <c r="G384" s="13" t="s">
        <v>204</v>
      </c>
      <c r="H384" s="14">
        <v>10</v>
      </c>
    </row>
    <row r="385" spans="1:8" x14ac:dyDescent="0.25">
      <c r="A385" s="34"/>
      <c r="B385" s="23"/>
      <c r="C385" s="63"/>
      <c r="D385" s="63"/>
      <c r="E385" s="63"/>
      <c r="F385" s="63"/>
      <c r="G385" s="25" t="s">
        <v>157</v>
      </c>
      <c r="H385" s="26"/>
    </row>
    <row r="386" spans="1:8" x14ac:dyDescent="0.25">
      <c r="A386" s="34"/>
      <c r="B386" s="23"/>
      <c r="C386" s="63"/>
      <c r="D386" s="63"/>
      <c r="E386" s="63"/>
      <c r="F386" s="63"/>
      <c r="G386" s="13" t="s">
        <v>191</v>
      </c>
      <c r="H386" s="14">
        <v>4</v>
      </c>
    </row>
    <row r="387" spans="1:8" ht="32.25" thickBot="1" x14ac:dyDescent="0.3">
      <c r="A387" s="34"/>
      <c r="B387" s="23"/>
      <c r="C387" s="63"/>
      <c r="D387" s="63"/>
      <c r="E387" s="63"/>
      <c r="F387" s="63"/>
      <c r="G387" s="13" t="s">
        <v>156</v>
      </c>
      <c r="H387" s="14">
        <v>4</v>
      </c>
    </row>
    <row r="388" spans="1:8" x14ac:dyDescent="0.25">
      <c r="A388" s="34"/>
      <c r="B388" s="23"/>
      <c r="C388" s="63"/>
      <c r="D388" s="63"/>
      <c r="E388" s="63"/>
      <c r="F388" s="63"/>
      <c r="G388" s="25" t="s">
        <v>224</v>
      </c>
      <c r="H388" s="26"/>
    </row>
    <row r="389" spans="1:8" ht="31.5" x14ac:dyDescent="0.25">
      <c r="A389" s="34"/>
      <c r="B389" s="23"/>
      <c r="C389" s="63"/>
      <c r="D389" s="63"/>
      <c r="E389" s="63"/>
      <c r="F389" s="63"/>
      <c r="G389" s="13" t="s">
        <v>224</v>
      </c>
      <c r="H389" s="14">
        <v>4</v>
      </c>
    </row>
    <row r="390" spans="1:8" ht="16.5" thickBot="1" x14ac:dyDescent="0.3">
      <c r="A390" s="34"/>
      <c r="B390" s="23"/>
      <c r="C390" s="62"/>
      <c r="D390" s="62"/>
      <c r="E390" s="62"/>
      <c r="F390" s="62"/>
      <c r="G390" s="27" t="s">
        <v>8</v>
      </c>
      <c r="H390" s="29">
        <f>SUM(H369:H376,H378:H384,H386:H387,H389:H389,)</f>
        <v>320</v>
      </c>
    </row>
    <row r="391" spans="1:8" ht="150" customHeight="1" thickBot="1" x14ac:dyDescent="0.3">
      <c r="A391" s="35"/>
      <c r="B391" s="24"/>
      <c r="C391" s="31" t="s">
        <v>223</v>
      </c>
      <c r="D391" s="31"/>
      <c r="E391" s="31"/>
      <c r="F391" s="32"/>
      <c r="G391" s="28"/>
      <c r="H391" s="30"/>
    </row>
    <row r="392" spans="1:8" x14ac:dyDescent="0.25">
      <c r="A392" s="33">
        <v>22</v>
      </c>
      <c r="B392" s="22" t="s">
        <v>179</v>
      </c>
      <c r="C392" s="64" t="s">
        <v>222</v>
      </c>
      <c r="D392" s="64" t="s">
        <v>221</v>
      </c>
      <c r="E392" s="64" t="s">
        <v>220</v>
      </c>
      <c r="F392" s="64" t="s">
        <v>219</v>
      </c>
      <c r="G392" s="25" t="s">
        <v>218</v>
      </c>
      <c r="H392" s="26"/>
    </row>
    <row r="393" spans="1:8" ht="47.25" x14ac:dyDescent="0.25">
      <c r="A393" s="34"/>
      <c r="B393" s="23"/>
      <c r="C393" s="63"/>
      <c r="D393" s="63"/>
      <c r="E393" s="63"/>
      <c r="F393" s="63"/>
      <c r="G393" s="13" t="s">
        <v>217</v>
      </c>
      <c r="H393" s="14">
        <v>15</v>
      </c>
    </row>
    <row r="394" spans="1:8" ht="31.5" x14ac:dyDescent="0.25">
      <c r="A394" s="34"/>
      <c r="B394" s="23"/>
      <c r="C394" s="63"/>
      <c r="D394" s="63"/>
      <c r="E394" s="63"/>
      <c r="F394" s="63"/>
      <c r="G394" s="13" t="s">
        <v>216</v>
      </c>
      <c r="H394" s="14">
        <v>7</v>
      </c>
    </row>
    <row r="395" spans="1:8" ht="31.5" x14ac:dyDescent="0.25">
      <c r="A395" s="34"/>
      <c r="B395" s="23"/>
      <c r="C395" s="63"/>
      <c r="D395" s="63"/>
      <c r="E395" s="63"/>
      <c r="F395" s="63"/>
      <c r="G395" s="13" t="s">
        <v>215</v>
      </c>
      <c r="H395" s="14">
        <v>6</v>
      </c>
    </row>
    <row r="396" spans="1:8" ht="31.5" x14ac:dyDescent="0.25">
      <c r="A396" s="34"/>
      <c r="B396" s="23"/>
      <c r="C396" s="63"/>
      <c r="D396" s="63"/>
      <c r="E396" s="63"/>
      <c r="F396" s="63"/>
      <c r="G396" s="13" t="s">
        <v>214</v>
      </c>
      <c r="H396" s="14">
        <v>6</v>
      </c>
    </row>
    <row r="397" spans="1:8" ht="32.25" thickBot="1" x14ac:dyDescent="0.3">
      <c r="A397" s="34"/>
      <c r="B397" s="23"/>
      <c r="C397" s="63"/>
      <c r="D397" s="63"/>
      <c r="E397" s="63"/>
      <c r="F397" s="63"/>
      <c r="G397" s="13" t="s">
        <v>213</v>
      </c>
      <c r="H397" s="14">
        <v>6</v>
      </c>
    </row>
    <row r="398" spans="1:8" x14ac:dyDescent="0.25">
      <c r="A398" s="34"/>
      <c r="B398" s="23"/>
      <c r="C398" s="63"/>
      <c r="D398" s="63"/>
      <c r="E398" s="63"/>
      <c r="F398" s="63"/>
      <c r="G398" s="25" t="s">
        <v>182</v>
      </c>
      <c r="H398" s="26"/>
    </row>
    <row r="399" spans="1:8" ht="31.5" x14ac:dyDescent="0.25">
      <c r="A399" s="34"/>
      <c r="B399" s="23"/>
      <c r="C399" s="63"/>
      <c r="D399" s="63"/>
      <c r="E399" s="63"/>
      <c r="F399" s="63"/>
      <c r="G399" s="13" t="s">
        <v>212</v>
      </c>
      <c r="H399" s="14">
        <v>5</v>
      </c>
    </row>
    <row r="400" spans="1:8" ht="16.5" thickBot="1" x14ac:dyDescent="0.3">
      <c r="A400" s="34"/>
      <c r="B400" s="23"/>
      <c r="C400" s="62"/>
      <c r="D400" s="62"/>
      <c r="E400" s="62"/>
      <c r="F400" s="62"/>
      <c r="G400" s="27" t="s">
        <v>8</v>
      </c>
      <c r="H400" s="29">
        <f>SUM(H393:H397,H399:H399,)</f>
        <v>45</v>
      </c>
    </row>
    <row r="401" spans="1:8" ht="150" customHeight="1" thickBot="1" x14ac:dyDescent="0.3">
      <c r="A401" s="35"/>
      <c r="B401" s="24"/>
      <c r="C401" s="31" t="s">
        <v>211</v>
      </c>
      <c r="D401" s="31"/>
      <c r="E401" s="31"/>
      <c r="F401" s="32"/>
      <c r="G401" s="28"/>
      <c r="H401" s="30"/>
    </row>
    <row r="402" spans="1:8" x14ac:dyDescent="0.25">
      <c r="A402" s="33">
        <v>23</v>
      </c>
      <c r="B402" s="22" t="s">
        <v>210</v>
      </c>
      <c r="C402" s="64" t="s">
        <v>209</v>
      </c>
      <c r="D402" s="64" t="s">
        <v>208</v>
      </c>
      <c r="E402" s="64" t="s">
        <v>207</v>
      </c>
      <c r="F402" s="64" t="s">
        <v>206</v>
      </c>
      <c r="G402" s="25" t="s">
        <v>205</v>
      </c>
      <c r="H402" s="26"/>
    </row>
    <row r="403" spans="1:8" ht="32.25" thickBot="1" x14ac:dyDescent="0.3">
      <c r="A403" s="34"/>
      <c r="B403" s="23"/>
      <c r="C403" s="63"/>
      <c r="D403" s="63"/>
      <c r="E403" s="63"/>
      <c r="F403" s="63"/>
      <c r="G403" s="13" t="s">
        <v>204</v>
      </c>
      <c r="H403" s="14">
        <v>15</v>
      </c>
    </row>
    <row r="404" spans="1:8" x14ac:dyDescent="0.25">
      <c r="A404" s="34"/>
      <c r="B404" s="23"/>
      <c r="C404" s="63"/>
      <c r="D404" s="63"/>
      <c r="E404" s="63"/>
      <c r="F404" s="63"/>
      <c r="G404" s="25" t="s">
        <v>203</v>
      </c>
      <c r="H404" s="26"/>
    </row>
    <row r="405" spans="1:8" ht="31.5" x14ac:dyDescent="0.25">
      <c r="A405" s="34"/>
      <c r="B405" s="23"/>
      <c r="C405" s="63"/>
      <c r="D405" s="63"/>
      <c r="E405" s="63"/>
      <c r="F405" s="63"/>
      <c r="G405" s="13" t="s">
        <v>202</v>
      </c>
      <c r="H405" s="14">
        <v>8</v>
      </c>
    </row>
    <row r="406" spans="1:8" x14ac:dyDescent="0.25">
      <c r="A406" s="34"/>
      <c r="B406" s="23"/>
      <c r="C406" s="63"/>
      <c r="D406" s="63"/>
      <c r="E406" s="63"/>
      <c r="F406" s="63"/>
      <c r="G406" s="13" t="s">
        <v>201</v>
      </c>
      <c r="H406" s="14">
        <v>8</v>
      </c>
    </row>
    <row r="407" spans="1:8" ht="31.5" x14ac:dyDescent="0.25">
      <c r="A407" s="34"/>
      <c r="B407" s="23"/>
      <c r="C407" s="63"/>
      <c r="D407" s="63"/>
      <c r="E407" s="63"/>
      <c r="F407" s="63"/>
      <c r="G407" s="13" t="s">
        <v>200</v>
      </c>
      <c r="H407" s="14">
        <v>10</v>
      </c>
    </row>
    <row r="408" spans="1:8" ht="31.5" x14ac:dyDescent="0.25">
      <c r="A408" s="34"/>
      <c r="B408" s="23"/>
      <c r="C408" s="63"/>
      <c r="D408" s="63"/>
      <c r="E408" s="63"/>
      <c r="F408" s="63"/>
      <c r="G408" s="13" t="s">
        <v>199</v>
      </c>
      <c r="H408" s="14">
        <v>10</v>
      </c>
    </row>
    <row r="409" spans="1:8" ht="32.25" thickBot="1" x14ac:dyDescent="0.3">
      <c r="A409" s="34"/>
      <c r="B409" s="23"/>
      <c r="C409" s="63"/>
      <c r="D409" s="63"/>
      <c r="E409" s="63"/>
      <c r="F409" s="63"/>
      <c r="G409" s="13" t="s">
        <v>198</v>
      </c>
      <c r="H409" s="14">
        <v>15</v>
      </c>
    </row>
    <row r="410" spans="1:8" x14ac:dyDescent="0.25">
      <c r="A410" s="34"/>
      <c r="B410" s="23"/>
      <c r="C410" s="63"/>
      <c r="D410" s="63"/>
      <c r="E410" s="63"/>
      <c r="F410" s="63"/>
      <c r="G410" s="25" t="s">
        <v>174</v>
      </c>
      <c r="H410" s="26"/>
    </row>
    <row r="411" spans="1:8" ht="31.5" x14ac:dyDescent="0.25">
      <c r="A411" s="34"/>
      <c r="B411" s="23"/>
      <c r="C411" s="63"/>
      <c r="D411" s="63"/>
      <c r="E411" s="63"/>
      <c r="F411" s="63"/>
      <c r="G411" s="13" t="s">
        <v>173</v>
      </c>
      <c r="H411" s="14">
        <v>10</v>
      </c>
    </row>
    <row r="412" spans="1:8" ht="16.5" thickBot="1" x14ac:dyDescent="0.3">
      <c r="A412" s="34"/>
      <c r="B412" s="23"/>
      <c r="C412" s="62"/>
      <c r="D412" s="62"/>
      <c r="E412" s="62"/>
      <c r="F412" s="62"/>
      <c r="G412" s="27" t="s">
        <v>8</v>
      </c>
      <c r="H412" s="29">
        <f>SUM(H403:H403,H405:H409,H411:H411,)</f>
        <v>76</v>
      </c>
    </row>
    <row r="413" spans="1:8" ht="150" customHeight="1" thickBot="1" x14ac:dyDescent="0.3">
      <c r="A413" s="35"/>
      <c r="B413" s="24"/>
      <c r="C413" s="31" t="s">
        <v>197</v>
      </c>
      <c r="D413" s="31"/>
      <c r="E413" s="31"/>
      <c r="F413" s="32"/>
      <c r="G413" s="28"/>
      <c r="H413" s="30"/>
    </row>
    <row r="414" spans="1:8" x14ac:dyDescent="0.25">
      <c r="A414" s="33">
        <v>24</v>
      </c>
      <c r="B414" s="22" t="s">
        <v>146</v>
      </c>
      <c r="C414" s="64" t="s">
        <v>196</v>
      </c>
      <c r="D414" s="64" t="s">
        <v>195</v>
      </c>
      <c r="E414" s="64" t="s">
        <v>194</v>
      </c>
      <c r="F414" s="64" t="s">
        <v>193</v>
      </c>
      <c r="G414" s="25" t="s">
        <v>149</v>
      </c>
      <c r="H414" s="26"/>
    </row>
    <row r="415" spans="1:8" ht="32.25" thickBot="1" x14ac:dyDescent="0.3">
      <c r="A415" s="34"/>
      <c r="B415" s="23"/>
      <c r="C415" s="63"/>
      <c r="D415" s="63"/>
      <c r="E415" s="63"/>
      <c r="F415" s="63"/>
      <c r="G415" s="13" t="s">
        <v>192</v>
      </c>
      <c r="H415" s="14">
        <v>5</v>
      </c>
    </row>
    <row r="416" spans="1:8" x14ac:dyDescent="0.25">
      <c r="A416" s="34"/>
      <c r="B416" s="23"/>
      <c r="C416" s="63"/>
      <c r="D416" s="63"/>
      <c r="E416" s="63"/>
      <c r="F416" s="63"/>
      <c r="G416" s="25" t="s">
        <v>157</v>
      </c>
      <c r="H416" s="26"/>
    </row>
    <row r="417" spans="1:8" x14ac:dyDescent="0.25">
      <c r="A417" s="34"/>
      <c r="B417" s="23"/>
      <c r="C417" s="63"/>
      <c r="D417" s="63"/>
      <c r="E417" s="63"/>
      <c r="F417" s="63"/>
      <c r="G417" s="13" t="s">
        <v>191</v>
      </c>
      <c r="H417" s="14">
        <v>5</v>
      </c>
    </row>
    <row r="418" spans="1:8" ht="32.25" thickBot="1" x14ac:dyDescent="0.3">
      <c r="A418" s="34"/>
      <c r="B418" s="23"/>
      <c r="C418" s="63"/>
      <c r="D418" s="63"/>
      <c r="E418" s="63"/>
      <c r="F418" s="63"/>
      <c r="G418" s="13" t="s">
        <v>190</v>
      </c>
      <c r="H418" s="14">
        <v>4</v>
      </c>
    </row>
    <row r="419" spans="1:8" x14ac:dyDescent="0.25">
      <c r="A419" s="34"/>
      <c r="B419" s="23"/>
      <c r="C419" s="63"/>
      <c r="D419" s="63"/>
      <c r="E419" s="63"/>
      <c r="F419" s="63"/>
      <c r="G419" s="25" t="s">
        <v>174</v>
      </c>
      <c r="H419" s="26"/>
    </row>
    <row r="420" spans="1:8" ht="31.5" x14ac:dyDescent="0.25">
      <c r="A420" s="34"/>
      <c r="B420" s="23"/>
      <c r="C420" s="63"/>
      <c r="D420" s="63"/>
      <c r="E420" s="63"/>
      <c r="F420" s="63"/>
      <c r="G420" s="13" t="s">
        <v>189</v>
      </c>
      <c r="H420" s="14">
        <v>5</v>
      </c>
    </row>
    <row r="421" spans="1:8" ht="16.5" thickBot="1" x14ac:dyDescent="0.3">
      <c r="A421" s="34"/>
      <c r="B421" s="23"/>
      <c r="C421" s="62"/>
      <c r="D421" s="62"/>
      <c r="E421" s="62"/>
      <c r="F421" s="62"/>
      <c r="G421" s="27" t="s">
        <v>8</v>
      </c>
      <c r="H421" s="29">
        <f>SUM(H415:H415,H417:H418,H420:H420,)</f>
        <v>19</v>
      </c>
    </row>
    <row r="422" spans="1:8" ht="150" customHeight="1" thickBot="1" x14ac:dyDescent="0.3">
      <c r="A422" s="35"/>
      <c r="B422" s="24"/>
      <c r="C422" s="31" t="s">
        <v>188</v>
      </c>
      <c r="D422" s="31"/>
      <c r="E422" s="31"/>
      <c r="F422" s="32"/>
      <c r="G422" s="28"/>
      <c r="H422" s="30"/>
    </row>
    <row r="423" spans="1:8" x14ac:dyDescent="0.25">
      <c r="A423" s="33">
        <v>25</v>
      </c>
      <c r="B423" s="22" t="s">
        <v>187</v>
      </c>
      <c r="C423" s="64" t="s">
        <v>186</v>
      </c>
      <c r="D423" s="64" t="s">
        <v>185</v>
      </c>
      <c r="E423" s="64" t="s">
        <v>184</v>
      </c>
      <c r="F423" s="64" t="s">
        <v>183</v>
      </c>
      <c r="G423" s="25" t="s">
        <v>182</v>
      </c>
      <c r="H423" s="26"/>
    </row>
    <row r="424" spans="1:8" ht="47.25" x14ac:dyDescent="0.25">
      <c r="A424" s="34"/>
      <c r="B424" s="23"/>
      <c r="C424" s="63"/>
      <c r="D424" s="63"/>
      <c r="E424" s="63"/>
      <c r="F424" s="63"/>
      <c r="G424" s="13" t="s">
        <v>181</v>
      </c>
      <c r="H424" s="14">
        <v>15</v>
      </c>
    </row>
    <row r="425" spans="1:8" ht="149.25" customHeight="1" thickBot="1" x14ac:dyDescent="0.3">
      <c r="A425" s="34"/>
      <c r="B425" s="23"/>
      <c r="C425" s="62"/>
      <c r="D425" s="62"/>
      <c r="E425" s="62"/>
      <c r="F425" s="62"/>
      <c r="G425" s="27" t="s">
        <v>8</v>
      </c>
      <c r="H425" s="29">
        <f>SUM(,H424:H424)</f>
        <v>15</v>
      </c>
    </row>
    <row r="426" spans="1:8" ht="150" customHeight="1" thickBot="1" x14ac:dyDescent="0.3">
      <c r="A426" s="35"/>
      <c r="B426" s="24"/>
      <c r="C426" s="31" t="s">
        <v>180</v>
      </c>
      <c r="D426" s="31"/>
      <c r="E426" s="31"/>
      <c r="F426" s="32"/>
      <c r="G426" s="28"/>
      <c r="H426" s="30"/>
    </row>
    <row r="427" spans="1:8" x14ac:dyDescent="0.25">
      <c r="A427" s="33">
        <v>26</v>
      </c>
      <c r="B427" s="22" t="s">
        <v>179</v>
      </c>
      <c r="C427" s="64" t="s">
        <v>178</v>
      </c>
      <c r="D427" s="64" t="s">
        <v>177</v>
      </c>
      <c r="E427" s="64" t="s">
        <v>176</v>
      </c>
      <c r="F427" s="64" t="s">
        <v>175</v>
      </c>
      <c r="G427" s="25" t="s">
        <v>174</v>
      </c>
      <c r="H427" s="26"/>
    </row>
    <row r="428" spans="1:8" ht="31.5" x14ac:dyDescent="0.25">
      <c r="A428" s="34"/>
      <c r="B428" s="23"/>
      <c r="C428" s="63"/>
      <c r="D428" s="63"/>
      <c r="E428" s="63"/>
      <c r="F428" s="63"/>
      <c r="G428" s="13" t="s">
        <v>173</v>
      </c>
      <c r="H428" s="14">
        <v>10</v>
      </c>
    </row>
    <row r="429" spans="1:8" ht="31.5" x14ac:dyDescent="0.25">
      <c r="A429" s="34"/>
      <c r="B429" s="23"/>
      <c r="C429" s="63"/>
      <c r="D429" s="63"/>
      <c r="E429" s="63"/>
      <c r="F429" s="63"/>
      <c r="G429" s="13" t="s">
        <v>172</v>
      </c>
      <c r="H429" s="14">
        <v>10</v>
      </c>
    </row>
    <row r="430" spans="1:8" ht="16.5" thickBot="1" x14ac:dyDescent="0.3">
      <c r="A430" s="34"/>
      <c r="B430" s="23"/>
      <c r="C430" s="62"/>
      <c r="D430" s="62"/>
      <c r="E430" s="62"/>
      <c r="F430" s="62"/>
      <c r="G430" s="27" t="s">
        <v>8</v>
      </c>
      <c r="H430" s="29">
        <f>SUM(H428:H429,)</f>
        <v>20</v>
      </c>
    </row>
    <row r="431" spans="1:8" ht="150" customHeight="1" thickBot="1" x14ac:dyDescent="0.3">
      <c r="A431" s="35"/>
      <c r="B431" s="24"/>
      <c r="C431" s="31" t="s">
        <v>171</v>
      </c>
      <c r="D431" s="31"/>
      <c r="E431" s="31"/>
      <c r="F431" s="32"/>
      <c r="G431" s="28"/>
      <c r="H431" s="30"/>
    </row>
    <row r="432" spans="1:8" x14ac:dyDescent="0.25">
      <c r="A432" s="33">
        <v>27</v>
      </c>
      <c r="B432" s="22" t="s">
        <v>162</v>
      </c>
      <c r="C432" s="64" t="s">
        <v>170</v>
      </c>
      <c r="D432" s="64" t="s">
        <v>169</v>
      </c>
      <c r="E432" s="64" t="s">
        <v>168</v>
      </c>
      <c r="F432" s="64" t="s">
        <v>167</v>
      </c>
      <c r="G432" s="25" t="s">
        <v>166</v>
      </c>
      <c r="H432" s="26"/>
    </row>
    <row r="433" spans="1:8" ht="31.5" x14ac:dyDescent="0.25">
      <c r="A433" s="34"/>
      <c r="B433" s="23"/>
      <c r="C433" s="63"/>
      <c r="D433" s="63"/>
      <c r="E433" s="63"/>
      <c r="F433" s="63"/>
      <c r="G433" s="13" t="s">
        <v>165</v>
      </c>
      <c r="H433" s="14">
        <v>10</v>
      </c>
    </row>
    <row r="434" spans="1:8" ht="31.5" x14ac:dyDescent="0.25">
      <c r="A434" s="34"/>
      <c r="B434" s="23"/>
      <c r="C434" s="63"/>
      <c r="D434" s="63"/>
      <c r="E434" s="63"/>
      <c r="F434" s="63"/>
      <c r="G434" s="13" t="s">
        <v>164</v>
      </c>
      <c r="H434" s="14">
        <v>12</v>
      </c>
    </row>
    <row r="435" spans="1:8" ht="151.5" customHeight="1" thickBot="1" x14ac:dyDescent="0.3">
      <c r="A435" s="34"/>
      <c r="B435" s="23"/>
      <c r="C435" s="62"/>
      <c r="D435" s="62"/>
      <c r="E435" s="62"/>
      <c r="F435" s="62"/>
      <c r="G435" s="27" t="s">
        <v>8</v>
      </c>
      <c r="H435" s="29">
        <f>SUM(H433:H434,)</f>
        <v>22</v>
      </c>
    </row>
    <row r="436" spans="1:8" ht="150" customHeight="1" thickBot="1" x14ac:dyDescent="0.3">
      <c r="A436" s="35"/>
      <c r="B436" s="24"/>
      <c r="C436" s="31" t="s">
        <v>163</v>
      </c>
      <c r="D436" s="31"/>
      <c r="E436" s="31"/>
      <c r="F436" s="32"/>
      <c r="G436" s="28"/>
      <c r="H436" s="30"/>
    </row>
    <row r="437" spans="1:8" x14ac:dyDescent="0.25">
      <c r="A437" s="33">
        <v>28</v>
      </c>
      <c r="B437" s="22" t="s">
        <v>162</v>
      </c>
      <c r="C437" s="64" t="s">
        <v>161</v>
      </c>
      <c r="D437" s="64" t="s">
        <v>160</v>
      </c>
      <c r="E437" s="64" t="s">
        <v>159</v>
      </c>
      <c r="F437" s="64" t="s">
        <v>158</v>
      </c>
      <c r="G437" s="25" t="s">
        <v>157</v>
      </c>
      <c r="H437" s="26"/>
    </row>
    <row r="438" spans="1:8" ht="32.25" thickBot="1" x14ac:dyDescent="0.3">
      <c r="A438" s="34"/>
      <c r="B438" s="23"/>
      <c r="C438" s="63"/>
      <c r="D438" s="63"/>
      <c r="E438" s="63"/>
      <c r="F438" s="63"/>
      <c r="G438" s="13" t="s">
        <v>156</v>
      </c>
      <c r="H438" s="14">
        <v>10</v>
      </c>
    </row>
    <row r="439" spans="1:8" x14ac:dyDescent="0.25">
      <c r="A439" s="34"/>
      <c r="B439" s="23"/>
      <c r="C439" s="63"/>
      <c r="D439" s="63"/>
      <c r="E439" s="63"/>
      <c r="F439" s="63"/>
      <c r="G439" s="25" t="s">
        <v>149</v>
      </c>
      <c r="H439" s="26"/>
    </row>
    <row r="440" spans="1:8" x14ac:dyDescent="0.25">
      <c r="A440" s="34"/>
      <c r="B440" s="23"/>
      <c r="C440" s="63"/>
      <c r="D440" s="63"/>
      <c r="E440" s="63"/>
      <c r="F440" s="63"/>
      <c r="G440" s="13" t="s">
        <v>155</v>
      </c>
      <c r="H440" s="14">
        <v>5</v>
      </c>
    </row>
    <row r="441" spans="1:8" ht="148.5" customHeight="1" thickBot="1" x14ac:dyDescent="0.3">
      <c r="A441" s="34"/>
      <c r="B441" s="23"/>
      <c r="C441" s="62"/>
      <c r="D441" s="62"/>
      <c r="E441" s="62"/>
      <c r="F441" s="62"/>
      <c r="G441" s="27" t="s">
        <v>8</v>
      </c>
      <c r="H441" s="29">
        <f>SUM(H438:H440,)</f>
        <v>15</v>
      </c>
    </row>
    <row r="442" spans="1:8" ht="150" customHeight="1" thickBot="1" x14ac:dyDescent="0.3">
      <c r="A442" s="35"/>
      <c r="B442" s="24"/>
      <c r="C442" s="31" t="s">
        <v>154</v>
      </c>
      <c r="D442" s="31"/>
      <c r="E442" s="31"/>
      <c r="F442" s="32"/>
      <c r="G442" s="28"/>
      <c r="H442" s="30"/>
    </row>
    <row r="443" spans="1:8" x14ac:dyDescent="0.25">
      <c r="A443" s="33">
        <v>29</v>
      </c>
      <c r="B443" s="22" t="s">
        <v>146</v>
      </c>
      <c r="C443" s="64" t="s">
        <v>153</v>
      </c>
      <c r="D443" s="64" t="s">
        <v>152</v>
      </c>
      <c r="E443" s="64" t="s">
        <v>151</v>
      </c>
      <c r="F443" s="64" t="s">
        <v>150</v>
      </c>
      <c r="G443" s="25" t="s">
        <v>149</v>
      </c>
      <c r="H443" s="26"/>
    </row>
    <row r="444" spans="1:8" ht="31.5" x14ac:dyDescent="0.25">
      <c r="A444" s="34"/>
      <c r="B444" s="23"/>
      <c r="C444" s="63"/>
      <c r="D444" s="63"/>
      <c r="E444" s="63"/>
      <c r="F444" s="63"/>
      <c r="G444" s="13" t="s">
        <v>148</v>
      </c>
      <c r="H444" s="14">
        <v>5</v>
      </c>
    </row>
    <row r="445" spans="1:8" ht="176.25" customHeight="1" thickBot="1" x14ac:dyDescent="0.3">
      <c r="A445" s="34"/>
      <c r="B445" s="23"/>
      <c r="C445" s="62"/>
      <c r="D445" s="62"/>
      <c r="E445" s="62"/>
      <c r="F445" s="62"/>
      <c r="G445" s="27" t="s">
        <v>8</v>
      </c>
      <c r="H445" s="29">
        <f>SUM(H444:H444,)</f>
        <v>5</v>
      </c>
    </row>
    <row r="446" spans="1:8" ht="150" customHeight="1" thickBot="1" x14ac:dyDescent="0.3">
      <c r="A446" s="35"/>
      <c r="B446" s="24"/>
      <c r="C446" s="31" t="s">
        <v>147</v>
      </c>
      <c r="D446" s="31"/>
      <c r="E446" s="31"/>
      <c r="F446" s="32"/>
      <c r="G446" s="28"/>
      <c r="H446" s="30"/>
    </row>
    <row r="447" spans="1:8" x14ac:dyDescent="0.25">
      <c r="A447" s="33">
        <v>30</v>
      </c>
      <c r="B447" s="22" t="s">
        <v>146</v>
      </c>
      <c r="C447" s="64" t="s">
        <v>145</v>
      </c>
      <c r="D447" s="64" t="s">
        <v>144</v>
      </c>
      <c r="E447" s="64" t="s">
        <v>143</v>
      </c>
      <c r="F447" s="64" t="s">
        <v>142</v>
      </c>
      <c r="G447" s="25" t="s">
        <v>134</v>
      </c>
      <c r="H447" s="26"/>
    </row>
    <row r="448" spans="1:8" ht="31.5" x14ac:dyDescent="0.25">
      <c r="A448" s="34"/>
      <c r="B448" s="23"/>
      <c r="C448" s="63"/>
      <c r="D448" s="63"/>
      <c r="E448" s="63"/>
      <c r="F448" s="63"/>
      <c r="G448" s="13" t="s">
        <v>141</v>
      </c>
      <c r="H448" s="14">
        <v>10</v>
      </c>
    </row>
    <row r="449" spans="1:8" ht="171" customHeight="1" thickBot="1" x14ac:dyDescent="0.3">
      <c r="A449" s="34"/>
      <c r="B449" s="23"/>
      <c r="C449" s="62"/>
      <c r="D449" s="62"/>
      <c r="E449" s="62"/>
      <c r="F449" s="62"/>
      <c r="G449" s="27" t="s">
        <v>8</v>
      </c>
      <c r="H449" s="29">
        <f>SUM(H448:H448,)</f>
        <v>10</v>
      </c>
    </row>
    <row r="450" spans="1:8" ht="150" customHeight="1" thickBot="1" x14ac:dyDescent="0.3">
      <c r="A450" s="35"/>
      <c r="B450" s="24"/>
      <c r="C450" s="31" t="s">
        <v>140</v>
      </c>
      <c r="D450" s="31"/>
      <c r="E450" s="31"/>
      <c r="F450" s="32"/>
      <c r="G450" s="28"/>
      <c r="H450" s="30"/>
    </row>
    <row r="451" spans="1:8" x14ac:dyDescent="0.25">
      <c r="A451" s="33">
        <v>31</v>
      </c>
      <c r="B451" s="22" t="s">
        <v>139</v>
      </c>
      <c r="C451" s="64" t="s">
        <v>138</v>
      </c>
      <c r="D451" s="64" t="s">
        <v>137</v>
      </c>
      <c r="E451" s="64" t="s">
        <v>136</v>
      </c>
      <c r="F451" s="64" t="s">
        <v>135</v>
      </c>
      <c r="G451" s="25" t="s">
        <v>134</v>
      </c>
      <c r="H451" s="26"/>
    </row>
    <row r="452" spans="1:8" x14ac:dyDescent="0.25">
      <c r="A452" s="34"/>
      <c r="B452" s="23"/>
      <c r="C452" s="63"/>
      <c r="D452" s="63"/>
      <c r="E452" s="63"/>
      <c r="F452" s="63"/>
      <c r="G452" s="13" t="s">
        <v>133</v>
      </c>
      <c r="H452" s="14">
        <v>10</v>
      </c>
    </row>
    <row r="453" spans="1:8" ht="141" customHeight="1" thickBot="1" x14ac:dyDescent="0.3">
      <c r="A453" s="34"/>
      <c r="B453" s="23"/>
      <c r="C453" s="62"/>
      <c r="D453" s="62"/>
      <c r="E453" s="62"/>
      <c r="F453" s="62"/>
      <c r="G453" s="27" t="s">
        <v>8</v>
      </c>
      <c r="H453" s="29">
        <f>SUM(H452:H452,)</f>
        <v>10</v>
      </c>
    </row>
    <row r="454" spans="1:8" ht="150" customHeight="1" thickBot="1" x14ac:dyDescent="0.3">
      <c r="A454" s="35"/>
      <c r="B454" s="24"/>
      <c r="C454" s="31" t="s">
        <v>132</v>
      </c>
      <c r="D454" s="31"/>
      <c r="E454" s="31"/>
      <c r="F454" s="32"/>
      <c r="G454" s="28"/>
      <c r="H454" s="30"/>
    </row>
    <row r="455" spans="1:8" x14ac:dyDescent="0.25">
      <c r="A455" s="59" t="s">
        <v>131</v>
      </c>
      <c r="B455" s="22"/>
      <c r="C455" s="58" t="s">
        <v>130</v>
      </c>
      <c r="D455" s="58" t="s">
        <v>129</v>
      </c>
      <c r="E455" s="58" t="s">
        <v>128</v>
      </c>
      <c r="F455" s="58" t="s">
        <v>127</v>
      </c>
      <c r="G455" s="25" t="s">
        <v>126</v>
      </c>
      <c r="H455" s="26"/>
    </row>
    <row r="456" spans="1:8" x14ac:dyDescent="0.25">
      <c r="A456" s="54"/>
      <c r="B456" s="23"/>
      <c r="C456" s="61"/>
      <c r="D456" s="55"/>
      <c r="E456" s="55"/>
      <c r="F456" s="55"/>
      <c r="G456" s="13" t="s">
        <v>125</v>
      </c>
      <c r="H456" s="14">
        <v>7</v>
      </c>
    </row>
    <row r="457" spans="1:8" x14ac:dyDescent="0.25">
      <c r="A457" s="54"/>
      <c r="B457" s="23"/>
      <c r="C457" s="61"/>
      <c r="D457" s="55"/>
      <c r="E457" s="55"/>
      <c r="F457" s="55"/>
      <c r="G457" s="57" t="s">
        <v>124</v>
      </c>
      <c r="H457" s="56">
        <v>6</v>
      </c>
    </row>
    <row r="458" spans="1:8" x14ac:dyDescent="0.25">
      <c r="A458" s="54"/>
      <c r="B458" s="23"/>
      <c r="C458" s="61"/>
      <c r="D458" s="55"/>
      <c r="E458" s="55"/>
      <c r="F458" s="55"/>
      <c r="G458" s="13" t="s">
        <v>123</v>
      </c>
      <c r="H458" s="14">
        <v>9</v>
      </c>
    </row>
    <row r="459" spans="1:8" ht="167.25" customHeight="1" thickBot="1" x14ac:dyDescent="0.3">
      <c r="A459" s="54"/>
      <c r="B459" s="23"/>
      <c r="C459" s="60"/>
      <c r="D459" s="53"/>
      <c r="E459" s="53"/>
      <c r="F459" s="53"/>
      <c r="G459" s="27" t="s">
        <v>8</v>
      </c>
      <c r="H459" s="29">
        <f>SUM(H456:H458,)</f>
        <v>22</v>
      </c>
    </row>
    <row r="460" spans="1:8" ht="150" customHeight="1" thickBot="1" x14ac:dyDescent="0.3">
      <c r="A460" s="52"/>
      <c r="B460" s="24"/>
      <c r="C460" s="31" t="s">
        <v>122</v>
      </c>
      <c r="D460" s="31"/>
      <c r="E460" s="31"/>
      <c r="F460" s="32"/>
      <c r="G460" s="28"/>
      <c r="H460" s="30"/>
    </row>
    <row r="461" spans="1:8" x14ac:dyDescent="0.25">
      <c r="A461" s="59" t="s">
        <v>121</v>
      </c>
      <c r="B461" s="22"/>
      <c r="C461" s="58" t="s">
        <v>120</v>
      </c>
      <c r="D461" s="58" t="s">
        <v>119</v>
      </c>
      <c r="E461" s="58" t="s">
        <v>118</v>
      </c>
      <c r="F461" s="58" t="s">
        <v>117</v>
      </c>
      <c r="G461" s="25" t="s">
        <v>116</v>
      </c>
      <c r="H461" s="26"/>
    </row>
    <row r="462" spans="1:8" ht="31.5" x14ac:dyDescent="0.25">
      <c r="A462" s="54"/>
      <c r="B462" s="23"/>
      <c r="C462" s="55"/>
      <c r="D462" s="55"/>
      <c r="E462" s="55"/>
      <c r="F462" s="55"/>
      <c r="G462" s="13" t="s">
        <v>115</v>
      </c>
      <c r="H462" s="14">
        <v>6</v>
      </c>
    </row>
    <row r="463" spans="1:8" x14ac:dyDescent="0.25">
      <c r="A463" s="54"/>
      <c r="B463" s="23"/>
      <c r="C463" s="55"/>
      <c r="D463" s="55"/>
      <c r="E463" s="55"/>
      <c r="F463" s="55"/>
      <c r="G463" s="57" t="s">
        <v>114</v>
      </c>
      <c r="H463" s="56">
        <v>6</v>
      </c>
    </row>
    <row r="464" spans="1:8" x14ac:dyDescent="0.25">
      <c r="A464" s="54"/>
      <c r="B464" s="23"/>
      <c r="C464" s="55"/>
      <c r="D464" s="55"/>
      <c r="E464" s="55"/>
      <c r="F464" s="55"/>
      <c r="G464" s="13" t="s">
        <v>113</v>
      </c>
      <c r="H464" s="14">
        <v>6</v>
      </c>
    </row>
    <row r="465" spans="1:8" ht="31.5" x14ac:dyDescent="0.25">
      <c r="A465" s="54"/>
      <c r="B465" s="23"/>
      <c r="C465" s="55"/>
      <c r="D465" s="55"/>
      <c r="E465" s="55"/>
      <c r="F465" s="55"/>
      <c r="G465" s="13" t="s">
        <v>112</v>
      </c>
      <c r="H465" s="14">
        <v>5</v>
      </c>
    </row>
    <row r="466" spans="1:8" x14ac:dyDescent="0.25">
      <c r="A466" s="54"/>
      <c r="B466" s="23"/>
      <c r="C466" s="55"/>
      <c r="D466" s="55"/>
      <c r="E466" s="55"/>
      <c r="F466" s="55"/>
      <c r="G466" s="13" t="s">
        <v>111</v>
      </c>
      <c r="H466" s="14">
        <v>5</v>
      </c>
    </row>
    <row r="467" spans="1:8" x14ac:dyDescent="0.25">
      <c r="A467" s="54"/>
      <c r="B467" s="23"/>
      <c r="C467" s="55"/>
      <c r="D467" s="55"/>
      <c r="E467" s="55"/>
      <c r="F467" s="55"/>
      <c r="G467" s="13" t="s">
        <v>110</v>
      </c>
      <c r="H467" s="14">
        <v>4</v>
      </c>
    </row>
    <row r="468" spans="1:8" ht="31.5" x14ac:dyDescent="0.25">
      <c r="A468" s="54"/>
      <c r="B468" s="23"/>
      <c r="C468" s="55"/>
      <c r="D468" s="55"/>
      <c r="E468" s="55"/>
      <c r="F468" s="55"/>
      <c r="G468" s="13" t="s">
        <v>109</v>
      </c>
      <c r="H468" s="14">
        <v>4</v>
      </c>
    </row>
    <row r="469" spans="1:8" ht="16.5" thickBot="1" x14ac:dyDescent="0.3">
      <c r="A469" s="54"/>
      <c r="B469" s="23"/>
      <c r="C469" s="53"/>
      <c r="D469" s="53"/>
      <c r="E469" s="53"/>
      <c r="F469" s="53"/>
      <c r="G469" s="27" t="s">
        <v>8</v>
      </c>
      <c r="H469" s="29">
        <f>SUM(H462:H468,)</f>
        <v>36</v>
      </c>
    </row>
    <row r="470" spans="1:8" ht="150" customHeight="1" thickBot="1" x14ac:dyDescent="0.3">
      <c r="A470" s="52"/>
      <c r="B470" s="24"/>
      <c r="C470" s="31" t="s">
        <v>108</v>
      </c>
      <c r="D470" s="31"/>
      <c r="E470" s="31"/>
      <c r="F470" s="32"/>
      <c r="G470" s="28"/>
      <c r="H470" s="30"/>
    </row>
    <row r="471" spans="1:8" x14ac:dyDescent="0.25">
      <c r="A471" s="59" t="s">
        <v>107</v>
      </c>
      <c r="B471" s="22"/>
      <c r="C471" s="58" t="s">
        <v>106</v>
      </c>
      <c r="D471" s="58" t="s">
        <v>105</v>
      </c>
      <c r="E471" s="58" t="s">
        <v>104</v>
      </c>
      <c r="F471" s="58" t="s">
        <v>103</v>
      </c>
      <c r="G471" s="25" t="s">
        <v>102</v>
      </c>
      <c r="H471" s="26"/>
    </row>
    <row r="472" spans="1:8" ht="31.5" x14ac:dyDescent="0.25">
      <c r="A472" s="54"/>
      <c r="B472" s="23"/>
      <c r="C472" s="55"/>
      <c r="D472" s="55"/>
      <c r="E472" s="55"/>
      <c r="F472" s="55"/>
      <c r="G472" s="13" t="s">
        <v>101</v>
      </c>
      <c r="H472" s="14">
        <v>18</v>
      </c>
    </row>
    <row r="473" spans="1:8" x14ac:dyDescent="0.25">
      <c r="A473" s="54"/>
      <c r="B473" s="23"/>
      <c r="C473" s="55"/>
      <c r="D473" s="55"/>
      <c r="E473" s="55"/>
      <c r="F473" s="55"/>
      <c r="G473" s="57" t="s">
        <v>100</v>
      </c>
      <c r="H473" s="56">
        <v>18</v>
      </c>
    </row>
    <row r="474" spans="1:8" ht="31.5" x14ac:dyDescent="0.25">
      <c r="A474" s="54"/>
      <c r="B474" s="23"/>
      <c r="C474" s="55"/>
      <c r="D474" s="55"/>
      <c r="E474" s="55"/>
      <c r="F474" s="55"/>
      <c r="G474" s="13" t="s">
        <v>99</v>
      </c>
      <c r="H474" s="14">
        <v>36</v>
      </c>
    </row>
    <row r="475" spans="1:8" ht="31.5" x14ac:dyDescent="0.25">
      <c r="A475" s="54"/>
      <c r="B475" s="23"/>
      <c r="C475" s="55"/>
      <c r="D475" s="55"/>
      <c r="E475" s="55"/>
      <c r="F475" s="55"/>
      <c r="G475" s="13" t="s">
        <v>98</v>
      </c>
      <c r="H475" s="14">
        <v>24</v>
      </c>
    </row>
    <row r="476" spans="1:8" ht="73.5" customHeight="1" thickBot="1" x14ac:dyDescent="0.3">
      <c r="A476" s="54"/>
      <c r="B476" s="23"/>
      <c r="C476" s="53"/>
      <c r="D476" s="53"/>
      <c r="E476" s="53"/>
      <c r="F476" s="53"/>
      <c r="G476" s="27" t="s">
        <v>8</v>
      </c>
      <c r="H476" s="29">
        <f>SUM(H472:H475,)</f>
        <v>96</v>
      </c>
    </row>
    <row r="477" spans="1:8" ht="150" customHeight="1" thickBot="1" x14ac:dyDescent="0.3">
      <c r="A477" s="52"/>
      <c r="B477" s="24"/>
      <c r="C477" s="31" t="s">
        <v>97</v>
      </c>
      <c r="D477" s="31"/>
      <c r="E477" s="31"/>
      <c r="F477" s="32"/>
      <c r="G477" s="28"/>
      <c r="H477" s="30"/>
    </row>
    <row r="478" spans="1:8" ht="16.5" thickBot="1" x14ac:dyDescent="0.3">
      <c r="A478" s="46" t="s">
        <v>96</v>
      </c>
      <c r="B478" s="47"/>
      <c r="C478" s="47"/>
      <c r="D478" s="47"/>
      <c r="E478" s="48"/>
      <c r="F478" s="49">
        <f>H453+H449+H445+H441+H435+H430+H425+H421+H412+H400+H390+H366+H353+H340+H307+H253+H210+H187+H179+H154+H123+H102+H74+H53+H47+H43+H30+H19+H12+H8+H4</f>
        <v>2612</v>
      </c>
      <c r="G478" s="50"/>
      <c r="H478" s="51"/>
    </row>
    <row r="479" spans="1:8" ht="350.1" customHeight="1" thickBot="1" x14ac:dyDescent="0.3">
      <c r="A479" s="41" t="s">
        <v>9</v>
      </c>
      <c r="B479" s="42"/>
      <c r="C479" s="43" t="s">
        <v>95</v>
      </c>
      <c r="D479" s="44"/>
      <c r="E479" s="44"/>
      <c r="F479" s="45"/>
      <c r="G479" s="15" t="s">
        <v>94</v>
      </c>
      <c r="H479" s="16" t="s">
        <v>93</v>
      </c>
    </row>
    <row r="480" spans="1:8" ht="350.1" customHeight="1" thickBot="1" x14ac:dyDescent="0.3">
      <c r="A480" s="41" t="s">
        <v>9</v>
      </c>
      <c r="B480" s="42"/>
      <c r="C480" s="43" t="s">
        <v>92</v>
      </c>
      <c r="D480" s="44"/>
      <c r="E480" s="44"/>
      <c r="F480" s="45"/>
      <c r="G480" s="15" t="s">
        <v>91</v>
      </c>
      <c r="H480" s="16" t="s">
        <v>90</v>
      </c>
    </row>
    <row r="481" spans="1:8" ht="350.1" customHeight="1" thickBot="1" x14ac:dyDescent="0.3">
      <c r="A481" s="41" t="s">
        <v>9</v>
      </c>
      <c r="B481" s="42"/>
      <c r="C481" s="43" t="s">
        <v>89</v>
      </c>
      <c r="D481" s="44"/>
      <c r="E481" s="44"/>
      <c r="F481" s="45"/>
      <c r="G481" s="15" t="s">
        <v>88</v>
      </c>
      <c r="H481" s="18" t="s">
        <v>87</v>
      </c>
    </row>
  </sheetData>
  <sheetProtection algorithmName="SHA-512" hashValue="PjLhi+YdRSHIKirnQDZD/y6ZqrBPnBxn5jfVo/9MoU0y6XuP2ukPhozGo/5hjow5DCVzuGcaVsSCg0R29ttEwg==" saltValue="XLmbv2sTeReYb1Ms2ycMCA==" spinCount="100000" sheet="1" formatCells="0" formatColumns="0" formatRows="0" insertColumns="0" insertRows="0" insertHyperlinks="0" sort="0" autoFilter="0"/>
  <autoFilter ref="A1:H817" xr:uid="{00000000-0009-0000-0000-000000000000}"/>
  <mergeCells count="424">
    <mergeCell ref="G471:H471"/>
    <mergeCell ref="G476:G477"/>
    <mergeCell ref="H476:H477"/>
    <mergeCell ref="C477:F477"/>
    <mergeCell ref="G461:H461"/>
    <mergeCell ref="G469:G470"/>
    <mergeCell ref="H469:H470"/>
    <mergeCell ref="C470:F470"/>
    <mergeCell ref="A471:A477"/>
    <mergeCell ref="B471:B477"/>
    <mergeCell ref="C471:C476"/>
    <mergeCell ref="D471:D476"/>
    <mergeCell ref="E471:E476"/>
    <mergeCell ref="F471:F476"/>
    <mergeCell ref="A461:A470"/>
    <mergeCell ref="B461:B470"/>
    <mergeCell ref="C461:C469"/>
    <mergeCell ref="D461:D469"/>
    <mergeCell ref="E461:E469"/>
    <mergeCell ref="F461:F469"/>
    <mergeCell ref="G119:H119"/>
    <mergeCell ref="G123:G124"/>
    <mergeCell ref="H123:H124"/>
    <mergeCell ref="C124:F124"/>
    <mergeCell ref="B125:B155"/>
    <mergeCell ref="G125:H125"/>
    <mergeCell ref="G129:H129"/>
    <mergeCell ref="G133:H133"/>
    <mergeCell ref="H102:H103"/>
    <mergeCell ref="C103:F103"/>
    <mergeCell ref="G104:H104"/>
    <mergeCell ref="G108:H108"/>
    <mergeCell ref="G112:H112"/>
    <mergeCell ref="G116:H116"/>
    <mergeCell ref="B76:B103"/>
    <mergeCell ref="B104:B124"/>
    <mergeCell ref="B156:B180"/>
    <mergeCell ref="G76:H76"/>
    <mergeCell ref="G78:H78"/>
    <mergeCell ref="G81:H81"/>
    <mergeCell ref="G84:H84"/>
    <mergeCell ref="G93:H93"/>
    <mergeCell ref="G95:H95"/>
    <mergeCell ref="G102:G103"/>
    <mergeCell ref="G72:H72"/>
    <mergeCell ref="G74:G75"/>
    <mergeCell ref="H74:H75"/>
    <mergeCell ref="C75:F75"/>
    <mergeCell ref="C55:C74"/>
    <mergeCell ref="D55:D74"/>
    <mergeCell ref="E55:E74"/>
    <mergeCell ref="F55:F74"/>
    <mergeCell ref="E49:E53"/>
    <mergeCell ref="F49:F53"/>
    <mergeCell ref="B55:B75"/>
    <mergeCell ref="G55:H55"/>
    <mergeCell ref="G57:H57"/>
    <mergeCell ref="G61:H61"/>
    <mergeCell ref="G63:H63"/>
    <mergeCell ref="G65:H65"/>
    <mergeCell ref="G67:H67"/>
    <mergeCell ref="G69:H69"/>
    <mergeCell ref="E45:E47"/>
    <mergeCell ref="F45:F47"/>
    <mergeCell ref="B49:B54"/>
    <mergeCell ref="G49:H49"/>
    <mergeCell ref="G51:H51"/>
    <mergeCell ref="G53:G54"/>
    <mergeCell ref="H53:H54"/>
    <mergeCell ref="C54:F54"/>
    <mergeCell ref="C49:C53"/>
    <mergeCell ref="D49:D53"/>
    <mergeCell ref="D32:D43"/>
    <mergeCell ref="E32:E43"/>
    <mergeCell ref="F32:F43"/>
    <mergeCell ref="B45:B48"/>
    <mergeCell ref="G45:H45"/>
    <mergeCell ref="G47:G48"/>
    <mergeCell ref="H47:H48"/>
    <mergeCell ref="C48:F48"/>
    <mergeCell ref="C45:C47"/>
    <mergeCell ref="D45:D47"/>
    <mergeCell ref="E21:E30"/>
    <mergeCell ref="F21:F30"/>
    <mergeCell ref="B32:B44"/>
    <mergeCell ref="G32:H32"/>
    <mergeCell ref="G34:H34"/>
    <mergeCell ref="G39:H39"/>
    <mergeCell ref="G43:G44"/>
    <mergeCell ref="H43:H44"/>
    <mergeCell ref="C44:F44"/>
    <mergeCell ref="C32:C43"/>
    <mergeCell ref="F14:F19"/>
    <mergeCell ref="B21:B31"/>
    <mergeCell ref="G21:H21"/>
    <mergeCell ref="G25:H25"/>
    <mergeCell ref="G28:H28"/>
    <mergeCell ref="G30:G31"/>
    <mergeCell ref="H30:H31"/>
    <mergeCell ref="C31:F31"/>
    <mergeCell ref="C21:C30"/>
    <mergeCell ref="D21:D30"/>
    <mergeCell ref="A76:A103"/>
    <mergeCell ref="B14:B20"/>
    <mergeCell ref="G14:H14"/>
    <mergeCell ref="G17:H17"/>
    <mergeCell ref="G19:G20"/>
    <mergeCell ref="H19:H20"/>
    <mergeCell ref="C20:F20"/>
    <mergeCell ref="C14:C19"/>
    <mergeCell ref="D14:D19"/>
    <mergeCell ref="E14:E19"/>
    <mergeCell ref="A14:A20"/>
    <mergeCell ref="A21:A31"/>
    <mergeCell ref="A32:A44"/>
    <mergeCell ref="A45:A48"/>
    <mergeCell ref="A49:A54"/>
    <mergeCell ref="A55:A75"/>
    <mergeCell ref="A156:A180"/>
    <mergeCell ref="A181:A188"/>
    <mergeCell ref="A189:A211"/>
    <mergeCell ref="A212:A254"/>
    <mergeCell ref="A255:A308"/>
    <mergeCell ref="A2:A5"/>
    <mergeCell ref="A6:A9"/>
    <mergeCell ref="A10:A13"/>
    <mergeCell ref="A104:A124"/>
    <mergeCell ref="A125:A155"/>
    <mergeCell ref="B2:B5"/>
    <mergeCell ref="G2:H2"/>
    <mergeCell ref="G4:G5"/>
    <mergeCell ref="H4:H5"/>
    <mergeCell ref="C5:F5"/>
    <mergeCell ref="C2:C4"/>
    <mergeCell ref="D2:D4"/>
    <mergeCell ref="E2:E4"/>
    <mergeCell ref="F2:F4"/>
    <mergeCell ref="B6:B9"/>
    <mergeCell ref="G6:H6"/>
    <mergeCell ref="G8:G9"/>
    <mergeCell ref="H8:H9"/>
    <mergeCell ref="C9:F9"/>
    <mergeCell ref="C6:C8"/>
    <mergeCell ref="D6:D8"/>
    <mergeCell ref="E6:E8"/>
    <mergeCell ref="F6:F8"/>
    <mergeCell ref="B10:B13"/>
    <mergeCell ref="G10:H10"/>
    <mergeCell ref="G12:G13"/>
    <mergeCell ref="H12:H13"/>
    <mergeCell ref="C13:F13"/>
    <mergeCell ref="C10:C12"/>
    <mergeCell ref="D10:D12"/>
    <mergeCell ref="E10:E12"/>
    <mergeCell ref="F10:F12"/>
    <mergeCell ref="E181:E187"/>
    <mergeCell ref="F181:F187"/>
    <mergeCell ref="G136:H136"/>
    <mergeCell ref="G140:H140"/>
    <mergeCell ref="G143:H143"/>
    <mergeCell ref="G146:H146"/>
    <mergeCell ref="G151:H151"/>
    <mergeCell ref="G154:G155"/>
    <mergeCell ref="H154:H155"/>
    <mergeCell ref="C155:F155"/>
    <mergeCell ref="C156:C179"/>
    <mergeCell ref="D156:D179"/>
    <mergeCell ref="E156:E179"/>
    <mergeCell ref="G179:G180"/>
    <mergeCell ref="H179:H180"/>
    <mergeCell ref="G156:H156"/>
    <mergeCell ref="G160:H160"/>
    <mergeCell ref="F156:F179"/>
    <mergeCell ref="G162:H162"/>
    <mergeCell ref="G165:H165"/>
    <mergeCell ref="G168:H168"/>
    <mergeCell ref="G171:H171"/>
    <mergeCell ref="G176:H176"/>
    <mergeCell ref="B181:B188"/>
    <mergeCell ref="G181:H181"/>
    <mergeCell ref="G185:H185"/>
    <mergeCell ref="G187:G188"/>
    <mergeCell ref="H187:H188"/>
    <mergeCell ref="C188:F188"/>
    <mergeCell ref="B189:B211"/>
    <mergeCell ref="G189:H189"/>
    <mergeCell ref="G193:H193"/>
    <mergeCell ref="G195:H195"/>
    <mergeCell ref="G197:H197"/>
    <mergeCell ref="G206:H206"/>
    <mergeCell ref="G208:H208"/>
    <mergeCell ref="G210:G211"/>
    <mergeCell ref="H210:H211"/>
    <mergeCell ref="C211:F211"/>
    <mergeCell ref="A481:B481"/>
    <mergeCell ref="C481:F481"/>
    <mergeCell ref="A478:E478"/>
    <mergeCell ref="F478:H478"/>
    <mergeCell ref="A479:B479"/>
    <mergeCell ref="C479:F479"/>
    <mergeCell ref="A480:B480"/>
    <mergeCell ref="C480:F480"/>
    <mergeCell ref="G307:G308"/>
    <mergeCell ref="H253:H254"/>
    <mergeCell ref="C254:F254"/>
    <mergeCell ref="B255:B308"/>
    <mergeCell ref="G255:H255"/>
    <mergeCell ref="G265:H265"/>
    <mergeCell ref="H307:H308"/>
    <mergeCell ref="C308:F308"/>
    <mergeCell ref="G253:G254"/>
    <mergeCell ref="B212:B254"/>
    <mergeCell ref="G212:H212"/>
    <mergeCell ref="G274:H274"/>
    <mergeCell ref="G277:H277"/>
    <mergeCell ref="G287:H287"/>
    <mergeCell ref="G298:H298"/>
    <mergeCell ref="G224:H224"/>
    <mergeCell ref="G220:H220"/>
    <mergeCell ref="G234:H234"/>
    <mergeCell ref="G244:H244"/>
    <mergeCell ref="G334:H334"/>
    <mergeCell ref="G336:H336"/>
    <mergeCell ref="G340:G341"/>
    <mergeCell ref="H340:H341"/>
    <mergeCell ref="C341:F341"/>
    <mergeCell ref="C309:C340"/>
    <mergeCell ref="D309:D340"/>
    <mergeCell ref="E309:E340"/>
    <mergeCell ref="F309:F340"/>
    <mergeCell ref="A309:A341"/>
    <mergeCell ref="B309:B341"/>
    <mergeCell ref="G309:H309"/>
    <mergeCell ref="G314:H314"/>
    <mergeCell ref="G316:H316"/>
    <mergeCell ref="G318:H318"/>
    <mergeCell ref="G320:H320"/>
    <mergeCell ref="G324:H324"/>
    <mergeCell ref="G326:H326"/>
    <mergeCell ref="G332:H332"/>
    <mergeCell ref="G342:H342"/>
    <mergeCell ref="G345:H345"/>
    <mergeCell ref="G353:G354"/>
    <mergeCell ref="H353:H354"/>
    <mergeCell ref="C354:F354"/>
    <mergeCell ref="C342:C353"/>
    <mergeCell ref="D342:D353"/>
    <mergeCell ref="E342:E353"/>
    <mergeCell ref="F342:F353"/>
    <mergeCell ref="C367:F367"/>
    <mergeCell ref="C355:C366"/>
    <mergeCell ref="D355:D366"/>
    <mergeCell ref="E355:E366"/>
    <mergeCell ref="F355:F366"/>
    <mergeCell ref="A342:A354"/>
    <mergeCell ref="B342:B354"/>
    <mergeCell ref="D368:D390"/>
    <mergeCell ref="E368:E390"/>
    <mergeCell ref="F368:F390"/>
    <mergeCell ref="A355:A367"/>
    <mergeCell ref="B355:B367"/>
    <mergeCell ref="G355:H355"/>
    <mergeCell ref="G359:H359"/>
    <mergeCell ref="G361:H361"/>
    <mergeCell ref="G366:G367"/>
    <mergeCell ref="H366:H367"/>
    <mergeCell ref="A368:A391"/>
    <mergeCell ref="B368:B391"/>
    <mergeCell ref="G368:H368"/>
    <mergeCell ref="G377:H377"/>
    <mergeCell ref="G385:H385"/>
    <mergeCell ref="G388:H388"/>
    <mergeCell ref="G390:G391"/>
    <mergeCell ref="H390:H391"/>
    <mergeCell ref="C391:F391"/>
    <mergeCell ref="C368:C390"/>
    <mergeCell ref="G392:H392"/>
    <mergeCell ref="G398:H398"/>
    <mergeCell ref="G400:G401"/>
    <mergeCell ref="H400:H401"/>
    <mergeCell ref="C401:F401"/>
    <mergeCell ref="C392:C400"/>
    <mergeCell ref="D392:D400"/>
    <mergeCell ref="E392:E400"/>
    <mergeCell ref="F392:F400"/>
    <mergeCell ref="C402:C412"/>
    <mergeCell ref="D402:D412"/>
    <mergeCell ref="E402:E412"/>
    <mergeCell ref="F402:F412"/>
    <mergeCell ref="A392:A401"/>
    <mergeCell ref="B392:B401"/>
    <mergeCell ref="E414:E421"/>
    <mergeCell ref="F414:F421"/>
    <mergeCell ref="A402:A413"/>
    <mergeCell ref="B402:B413"/>
    <mergeCell ref="G402:H402"/>
    <mergeCell ref="G404:H404"/>
    <mergeCell ref="G410:H410"/>
    <mergeCell ref="G412:G413"/>
    <mergeCell ref="H412:H413"/>
    <mergeCell ref="C413:F413"/>
    <mergeCell ref="A414:A422"/>
    <mergeCell ref="B414:B422"/>
    <mergeCell ref="G414:H414"/>
    <mergeCell ref="G416:H416"/>
    <mergeCell ref="G419:H419"/>
    <mergeCell ref="G421:G422"/>
    <mergeCell ref="H421:H422"/>
    <mergeCell ref="C422:F422"/>
    <mergeCell ref="C414:C421"/>
    <mergeCell ref="D414:D421"/>
    <mergeCell ref="A423:A426"/>
    <mergeCell ref="B423:B426"/>
    <mergeCell ref="G423:H423"/>
    <mergeCell ref="G425:G426"/>
    <mergeCell ref="H425:H426"/>
    <mergeCell ref="C426:F426"/>
    <mergeCell ref="C423:C425"/>
    <mergeCell ref="D423:D425"/>
    <mergeCell ref="E423:E425"/>
    <mergeCell ref="F423:F425"/>
    <mergeCell ref="A427:A431"/>
    <mergeCell ref="B427:B431"/>
    <mergeCell ref="G427:H427"/>
    <mergeCell ref="G430:G431"/>
    <mergeCell ref="H430:H431"/>
    <mergeCell ref="C431:F431"/>
    <mergeCell ref="C427:C430"/>
    <mergeCell ref="D427:D430"/>
    <mergeCell ref="E427:E430"/>
    <mergeCell ref="F427:F430"/>
    <mergeCell ref="A432:A436"/>
    <mergeCell ref="B432:B436"/>
    <mergeCell ref="G432:H432"/>
    <mergeCell ref="G435:G436"/>
    <mergeCell ref="H435:H436"/>
    <mergeCell ref="C436:F436"/>
    <mergeCell ref="C432:C435"/>
    <mergeCell ref="D432:D435"/>
    <mergeCell ref="E432:E435"/>
    <mergeCell ref="F432:F435"/>
    <mergeCell ref="A447:A450"/>
    <mergeCell ref="B447:B450"/>
    <mergeCell ref="G447:H447"/>
    <mergeCell ref="G449:G450"/>
    <mergeCell ref="H449:H450"/>
    <mergeCell ref="C450:F450"/>
    <mergeCell ref="C447:C449"/>
    <mergeCell ref="D447:D449"/>
    <mergeCell ref="E447:E449"/>
    <mergeCell ref="F447:F449"/>
    <mergeCell ref="G443:H443"/>
    <mergeCell ref="G445:G446"/>
    <mergeCell ref="H445:H446"/>
    <mergeCell ref="C446:F446"/>
    <mergeCell ref="C443:C445"/>
    <mergeCell ref="D443:D445"/>
    <mergeCell ref="E443:E445"/>
    <mergeCell ref="F443:F445"/>
    <mergeCell ref="G437:H437"/>
    <mergeCell ref="G441:G442"/>
    <mergeCell ref="H441:H442"/>
    <mergeCell ref="C442:F442"/>
    <mergeCell ref="C437:C441"/>
    <mergeCell ref="D437:D441"/>
    <mergeCell ref="E437:E441"/>
    <mergeCell ref="F437:F441"/>
    <mergeCell ref="G439:H439"/>
    <mergeCell ref="G451:H451"/>
    <mergeCell ref="G453:G454"/>
    <mergeCell ref="H453:H454"/>
    <mergeCell ref="C454:F454"/>
    <mergeCell ref="C451:C453"/>
    <mergeCell ref="D451:D453"/>
    <mergeCell ref="E451:E453"/>
    <mergeCell ref="F451:F453"/>
    <mergeCell ref="C125:C154"/>
    <mergeCell ref="D125:D154"/>
    <mergeCell ref="E125:E154"/>
    <mergeCell ref="F125:F154"/>
    <mergeCell ref="A451:A454"/>
    <mergeCell ref="B451:B454"/>
    <mergeCell ref="A437:A442"/>
    <mergeCell ref="B437:B442"/>
    <mergeCell ref="A443:A446"/>
    <mergeCell ref="B443:B446"/>
    <mergeCell ref="C76:C102"/>
    <mergeCell ref="D76:D102"/>
    <mergeCell ref="E76:E102"/>
    <mergeCell ref="F76:F102"/>
    <mergeCell ref="C104:C123"/>
    <mergeCell ref="D104:D123"/>
    <mergeCell ref="E104:E123"/>
    <mergeCell ref="F104:F123"/>
    <mergeCell ref="G294:H294"/>
    <mergeCell ref="C212:C253"/>
    <mergeCell ref="D212:D253"/>
    <mergeCell ref="E212:E253"/>
    <mergeCell ref="F212:F253"/>
    <mergeCell ref="C255:C307"/>
    <mergeCell ref="D255:D307"/>
    <mergeCell ref="E255:E307"/>
    <mergeCell ref="F255:F307"/>
    <mergeCell ref="G226:H226"/>
    <mergeCell ref="C189:C210"/>
    <mergeCell ref="D189:D210"/>
    <mergeCell ref="E189:E210"/>
    <mergeCell ref="F189:F210"/>
    <mergeCell ref="C180:F180"/>
    <mergeCell ref="G291:H291"/>
    <mergeCell ref="G222:H222"/>
    <mergeCell ref="G204:H204"/>
    <mergeCell ref="C181:C187"/>
    <mergeCell ref="D181:D187"/>
    <mergeCell ref="C460:F460"/>
    <mergeCell ref="G459:G460"/>
    <mergeCell ref="H459:H460"/>
    <mergeCell ref="A455:A460"/>
    <mergeCell ref="B455:B460"/>
    <mergeCell ref="C455:C459"/>
    <mergeCell ref="D455:D459"/>
    <mergeCell ref="E455:E459"/>
    <mergeCell ref="F455:F459"/>
    <mergeCell ref="G455:H4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2025-08-12T12:32:50Z</dcterms:modified>
</cp:coreProperties>
</file>