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ort\Fitness-wellness instruktor\"/>
    </mc:Choice>
  </mc:AlternateContent>
  <xr:revisionPtr revIDLastSave="0" documentId="8_{A3DC0528-C392-4D9E-B5D6-63DD069870D0}"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'6.2'!$A$1:$H$434</definedName>
    <definedName name="_xlnm._FilterDatabase" localSheetId="1" hidden="1">'6.3'!$A$1:$H$681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 l="1"/>
  <c r="H34" i="2"/>
  <c r="H42" i="2"/>
  <c r="H48" i="2"/>
  <c r="H58" i="2"/>
  <c r="H88" i="2"/>
  <c r="H104" i="2"/>
  <c r="H114" i="2"/>
  <c r="H141" i="2"/>
  <c r="H149" i="2"/>
  <c r="H157" i="2"/>
  <c r="H176" i="2"/>
  <c r="H199" i="2"/>
  <c r="H219" i="2"/>
  <c r="H235" i="2"/>
  <c r="H245" i="2"/>
  <c r="H252" i="2"/>
  <c r="H258" i="2"/>
  <c r="H268" i="2"/>
  <c r="H273" i="2"/>
  <c r="F343" i="2" s="1"/>
  <c r="H280" i="2"/>
  <c r="H289" i="2"/>
  <c r="H301" i="2"/>
  <c r="H330" i="2"/>
  <c r="H341" i="2"/>
  <c r="H94" i="1" l="1"/>
  <c r="H88" i="1"/>
  <c r="H83" i="1"/>
  <c r="H77" i="1"/>
  <c r="H59" i="1"/>
  <c r="H49" i="1"/>
  <c r="H39" i="1"/>
  <c r="H33" i="1"/>
  <c r="H27" i="1" l="1"/>
  <c r="H23" i="1"/>
  <c r="H18" i="1"/>
  <c r="H6" i="1"/>
  <c r="F96" i="1" l="1"/>
</calcChain>
</file>

<file path=xl/sharedStrings.xml><?xml version="1.0" encoding="utf-8"?>
<sst xmlns="http://schemas.openxmlformats.org/spreadsheetml/2006/main" count="656" uniqueCount="346">
  <si>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</si>
  <si>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</si>
  <si>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</si>
  <si>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</si>
  <si>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</si>
  <si>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</si>
  <si>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</si>
  <si>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</si>
  <si>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</si>
  <si>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</si>
  <si>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Betartja a munka-, tűz-, környezetvédelmi szabályzatot, balesetvédelmi szabályokat fogalmaz meg.</t>
  </si>
  <si>
    <t>Ismeri a munka-, tűz-, környezet-, balesetvédelmi szabályokat és a munkaeszközök rendeltetésszerű használatának módját.</t>
  </si>
  <si>
    <t>Elkötelezett a biztonságos munkavégzés mellett, törekszik a munkájához kapcsolódó eszközök rendeltetésszerű használatára és a sportfoglalkozáson való részvevők pontos balesetvédelmi tájékoztatására.</t>
  </si>
  <si>
    <t>Betartatja a berendezések, gépek, továbbá sportszerek és sporteszközök rendeltetésszerű használatával, kezelésével kapcsolatos rendszabályokat.</t>
  </si>
  <si>
    <t>A felismert edzésártalmak tünetei alapján megfelelően módosítja a bemelegítés tartalmát, az alkalmazott módszereket és eszközöket.</t>
  </si>
  <si>
    <t>Ismeri és felismeri a sportsérüléseket, edzésártalmakat, valamint tisztában van azok megelőzésének lehetőségeivel.</t>
  </si>
  <si>
    <t>Törekszik a sérülésmentes feladatvégzés elősegítésére a bemelegítés során.</t>
  </si>
  <si>
    <t>Szükség esetén egészségügyi szakemberek segítségével az edzésártalmakat kivédi, ellátja, gyógyítja.</t>
  </si>
  <si>
    <t>Kezeli a szakterületén használatos irodatechnikai és informatikai eszközöket, szoftvereket és alkalmazásokat (pl. számítógép, tablet, videokamera, pulzusmérő óra, bioimpedancia analizátor, egészségi állapot monitorozására alkalmas applikációk stb.).</t>
  </si>
  <si>
    <t>Ismeri a pulzusmérő óra működését, az egészségi állapot monitorozására alkalmas applikációkat, bioimpedancia analizátor felhasználásának lehetőségeit és folyamatát. Edzésmódszertani szempontból értelmezi a szakterületen használatos informatikai eszközökkel mért adatokat.</t>
  </si>
  <si>
    <t>Igénye van a digitális önfejlesztésre a szakterületén, törekszik megismerni az új, sportmunka során is alkalmazható digitális lehetőségeket.</t>
  </si>
  <si>
    <t>Önállóan alkalmazza az eszközöket, szoftvereket, megtalálja az adott sporttevékenység bemelegítéséhez használható legalkalmasabb applikációkat, digitális lehetőségeket.</t>
  </si>
  <si>
    <t>Ellátja a szakmájához kapcsolódó adminisztratív és dokumentációs feladatokat (pl. jegyzőkönyvvezetés, nyilvántartások, beszámolók, feljegyzések stb.)</t>
  </si>
  <si>
    <t>Ismeri a munkájához kapcsolódó dokumentumtípusokat, a jegyzőkönyvvezetés, a feljegyzésírás menetét és szabályait.</t>
  </si>
  <si>
    <t>szabálytalanságokat.</t>
  </si>
  <si>
    <t>Önállóan dokumentálja és adminisztrálja a munkafolyamatait.</t>
  </si>
  <si>
    <t>Pontosan és közérthetően használja a sportszakmai terminológiát, hatékonyan kommunikál a célcsoporttal a kommunikációs szituációnak és az életkori sajátosságoknak megfelelően.</t>
  </si>
  <si>
    <t>Ismeri a sportszakmai terminológiát, tisztában van a különböző korcsoportok életkori sajátosságaival és a korcsoportokhoz kapcsolható kommunikációs eszközökkel, stratégiával.</t>
  </si>
  <si>
    <t>Törekszik a pontos, érthető kommunikációra, a megfelelő sportszakmai nyelvezet használatára.</t>
  </si>
  <si>
    <t>Kommunikációjá-ban felelősen meggyőződik a megértésről</t>
  </si>
  <si>
    <t>Törekszik a pontos dokumentációs és adminisztrációs munkavégzésre, igyekszik elkerülni a szabálytalanságokat.</t>
  </si>
  <si>
    <t>Elősegíti az ügyfél helyes táplálkozási szokásainak kialakítását.</t>
  </si>
  <si>
    <t>Tisztában van a helyes táplálkozási szokásokkal és a folyadékpótlás fontosságával.</t>
  </si>
  <si>
    <t>Elkötelezett az egészséges életmód szemléletének terjesztésében, személyes példamutatásával segíti a helyes táplálkozási szokások kialakítását, megerősítését. Tudatosan védi a környezetét, a hulladékokat szelektív módon gyűjti és tárolja.</t>
  </si>
  <si>
    <t>Önállóan fogalmaz meg személyre szabott javaslatot az ügyfél helyes táplálkozási szokásainak kialakításának elősegítésre.</t>
  </si>
  <si>
    <t>Bemelegítést tervez, szervez és vezet különböző létszámú és korú csoportok számára változatos körülmények között (pl. sportpályán, vízben, hóban, jégen stb.).</t>
  </si>
  <si>
    <t>Ismeri a tervezési folyamat és a foglalkozás szervezés, vezetés alapelveit, lépéseit.</t>
  </si>
  <si>
    <t>Érdeklődő az új mozgásformák kipróbálásának lehetősége iránt, igényli a szakmai megújulást és sokszínűséget.</t>
  </si>
  <si>
    <t>Önállóan tervez, szervez és vezet bemelegítést.</t>
  </si>
  <si>
    <t>A bemelegítés céljainak megfelelően összeállítja a gyakorlatanyagot, a használandó eszközlistát.</t>
  </si>
  <si>
    <t>Ismeri az edzéstervezést, edzéselveket és edzésmódszereket, valamint az edzéselmélet alapfogalmait és azok gyakorlatba történő átültetését.</t>
  </si>
  <si>
    <t>Elkötelezett az edzésmunka szakmaiságának megőrzése és a minőségorientált munkavégzés iránt.</t>
  </si>
  <si>
    <t>Önállóan tervez, szervez és vezet bemelegítéseket.</t>
  </si>
  <si>
    <t>A bemelegítést a szervezet anatómiai és élettani sajátosságaival összhangban tervezi meg.</t>
  </si>
  <si>
    <t>Ismeri az emberi szervezet felépítését, működését, tisztában van az edzés mozgató rendszerre gyakorolt hatásával, a fáradás, fáradtság, pihenés, regeneráció élettani hátterével.</t>
  </si>
  <si>
    <t>Körültekintően tervezi meg a bemelegítést és mozgásos foglalkozások szakmai tartalmát, szem előtt tartva az emberi szervezet működésének törvényszerűségeit.</t>
  </si>
  <si>
    <t>Elkötelezett az emberi szervezet és az egészségvédelem területén, figyelembe veszi az egyéni képességeket.</t>
  </si>
  <si>
    <t>Általános bemelegítést állít össze és vezet le a sporttevékenységhez igazodó szakmai tartalommal.</t>
  </si>
  <si>
    <t>Ismeri a bemelegítés alapelveit, folyamatát és részegységeit.</t>
  </si>
  <si>
    <t>Szem előtt tartja a bemelegítés alapelveit és azoknak megfelelően törekszik a fokozatosság elvének betartására.</t>
  </si>
  <si>
    <t>Önállóan állítja össze a bemelegítés szakmai tartalmát és vezeti a gyakorlatot a célnak megfelelő gyakorlatvezetési módszerrel.</t>
  </si>
  <si>
    <t>Változatos formában használja a gimnasztika mozgás- és gyakorlatrendszerét a célcsoportnak és az edzéscélnak megfelelően.</t>
  </si>
  <si>
    <t>Ismeri a gimnasztika mozgás- és gyakorlatrendszerét, a gimnasztikai rajzírás szabályait.</t>
  </si>
  <si>
    <t>Törekszik a gimnasztika mozgásanyagának használatakor a minőségi és mennyiségi tényezők edzéscélhoz való igazítására.</t>
  </si>
  <si>
    <t>Kreatívan, a célcsoportnak és az edzéscélnak megfelelően használja a gimnasztika mozgás- és gyakorlatrendszerét a változatos edzéscélok eléréséhez.</t>
  </si>
  <si>
    <t>A választott bemelegítést levezényli, ellenőrzi, a hibákat kijavítja.</t>
  </si>
  <si>
    <t>Ismeri az adott sportmozgás pontos végrehajtásának szabályait, ismeri a gyakorlatvezetési és ellenőrzési módszereket, felismeri a hibás feladatvégzést, ismeri a hibajavítás módszertanát.</t>
  </si>
  <si>
    <t>Törekszik a pontos feladatvégzés elősegítésére a sportsérülések elkerülése és a kívánt edzéscél elérése érdekében.</t>
  </si>
  <si>
    <t>Ellenőrzi a feladatvégzés helyességét, önállóan korrigálja a hibás feladatvégzést.</t>
  </si>
  <si>
    <t>Edzésprogramok I.</t>
  </si>
  <si>
    <t>Motoros képességfejlesztés I.</t>
  </si>
  <si>
    <t>Gimnasztika I.</t>
  </si>
  <si>
    <t>A gimnasztika mozgásrendszere</t>
  </si>
  <si>
    <t>Gimnasztikai gyakorlattervezés és gyakorlatvezetés</t>
  </si>
  <si>
    <t>Egészségtan</t>
  </si>
  <si>
    <t>Sportsérülések</t>
  </si>
  <si>
    <t>Edzéselmélet I.</t>
  </si>
  <si>
    <t>Edzéselméleti alapfogalmak</t>
  </si>
  <si>
    <t>Edzés (foglalkozás) látogatás, dokumentálás I.</t>
  </si>
  <si>
    <t>Motoros képességek</t>
  </si>
  <si>
    <t>Az egészséges táplálkozás</t>
  </si>
  <si>
    <t>Anatómiai-élettani ismeretek</t>
  </si>
  <si>
    <t>A mozgató szervrendszer felépítésének és működésének alapja</t>
  </si>
  <si>
    <t>A vázrendszer felépítése és működése</t>
  </si>
  <si>
    <t>Az izomzat felépítése és működése</t>
  </si>
  <si>
    <t>Sport és életmód</t>
  </si>
  <si>
    <t>Edzéselélet I.</t>
  </si>
  <si>
    <t>A légzés szervrendszerének felépítése és működése</t>
  </si>
  <si>
    <t>A szív és a keringési rendszer felépítése és működése</t>
  </si>
  <si>
    <t>A kiválasztás szervrendszerének felépítése és működése</t>
  </si>
  <si>
    <t>A szabályozás élettani törvényszerűségei, a hormonrendszer működése</t>
  </si>
  <si>
    <t>Az idegrendszer felépítése és működése</t>
  </si>
  <si>
    <t>A tápcsatorna felépítése és működése</t>
  </si>
  <si>
    <t>Az edzésfolyamatot befolyásoló tényezők</t>
  </si>
  <si>
    <t>Fittségi állapot mérését szolgáló eljárások, eszközök (új)</t>
  </si>
  <si>
    <t>Elsősegélynyújtás</t>
  </si>
  <si>
    <t>Újraélesztések</t>
  </si>
  <si>
    <t>Sebzések, sebellátás</t>
  </si>
  <si>
    <t>Traumás sérülések</t>
  </si>
  <si>
    <t>Az anatómia és az élettan tárgya, módszere</t>
  </si>
  <si>
    <t>Az emberi szervezet szövetei</t>
  </si>
  <si>
    <t>Az immunológia alapjai, egészségtani vonatkozásai</t>
  </si>
  <si>
    <t>"A" MUNKA-, TŰZ- ÉS BALESETVÉDELEM (1. sor)</t>
  </si>
  <si>
    <t>"B" SÉRÜLÉSMEGELŐZÉS, SPORTSÉRÜLÉSEK (2. sor)</t>
  </si>
  <si>
    <t>"C"  DIGITÁLIS ESZKÖZÖK (3. sor)</t>
  </si>
  <si>
    <t>"D"  EDZÉSDOKUMENTÁCIÓ (4. sor)</t>
  </si>
  <si>
    <t>"E"  KOMMUNIKÁCIÓ A SPORTBAN (5. sor)</t>
  </si>
  <si>
    <t>"G"  EDZÉSTERVEZÉS, EDZÉSVEZETÉS (7; 8; 9; 10; 11; 12. sor)</t>
  </si>
  <si>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 xml:space="preserve">Egy interaktív tanulási folyamat részeként a tanulók megismerkednek számos, az egészségi állapot mérésére és monitorozására használatos eszközzel és programmal. Gyakorlatorientált feladatokon keresztül megtanulják ezeknek az eszközöknek a kezelését, valamint azt is, hogyan kell a vendégeket tájékoztatni azok helyes használatáról. A projekt során a tanulók az elméleti ismereteket gyakorlati helyzetben alkalmazzák, a mért eredményeket beépítik edzéstervezési munkájukba, személyre szabott edzéseket alakítanak ki. </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</si>
  <si>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valós munkafolyamatot modellezve a tanulók elsajátítják a jegyzőkönyvvezetés menetét és szabályait, valamint az edzésdokumentáció készítésének gyakorlati lépéseit. A különböző tananyagrészeket integráló komplex oktatási folyamatban figyelembe veszik a külső körülményeket, az edzés jellegét, tartalmát és az élettani tényezőket. Egy önálló vagy csoportos feladatmegoldás során játékos nyilvántartást vezetnek, és szükség esetén szakmai beszámolót készítenek.</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</si>
  <si>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 xml:space="preserve">Ügyel arra, hogy a szakmai kifejezések a célcsoport szintjének megfelelően hangozzanak el. Tisztában van a gimnasztika szaknyelvével, kommunikációjában figyelembe veszi az életkori sajátosságokat. </t>
    </r>
  </si>
  <si>
    <r>
      <rPr>
        <b/>
        <sz val="11"/>
        <color theme="1"/>
        <rFont val="Franklin Gothic Book"/>
        <family val="2"/>
        <charset val="238"/>
      </rPr>
      <t>A tananyagelemek és a deszkriptorok projektszemléletű kapcsolódása</t>
    </r>
    <r>
      <rPr>
        <sz val="11"/>
        <color theme="1"/>
        <rFont val="Franklin Gothic Book"/>
        <family val="2"/>
        <charset val="238"/>
      </rPr>
      <t>:</t>
    </r>
    <r>
      <rPr>
        <sz val="11"/>
        <color rgb="FFFF0000"/>
        <rFont val="Franklin Gothic Book"/>
        <family val="2"/>
        <charset val="238"/>
      </rPr>
      <t xml:space="preserve"> 
</t>
    </r>
    <r>
      <rPr>
        <sz val="11"/>
        <rFont val="Franklin Gothic Book"/>
        <family val="2"/>
        <charset val="238"/>
      </rPr>
      <t>Egy valós munkakörnyezetet modellező helyzetben a tanulók megismerik a szervrendszerek működési folyamatait, és tudják, hogyan hat az edzés a szervezetre. Felismerik a fáradási tüneteket, és a terhelés intenzitását az ügyfél aktuális állapotához mérten képesek alakítani. A terhelés-pihenés arányát optimálisan állítják be, különös hangsúlyt fektetve a regeneráció fontosságára a mozgásos foglalkozások tervezésekor.</t>
    </r>
  </si>
  <si>
    <r>
      <rPr>
        <b/>
        <sz val="11"/>
        <color theme="1"/>
        <rFont val="Franklin Gothic Book"/>
        <family val="2"/>
        <charset val="238"/>
      </rPr>
      <t>A tananyagelemek és a deszkriptorok projektszemléletű kapcsolódása:</t>
    </r>
    <r>
      <rPr>
        <b/>
        <sz val="11"/>
        <color rgb="FFFF0000"/>
        <rFont val="Franklin Gothic Book"/>
        <family val="2"/>
        <charset val="238"/>
      </rPr>
      <t xml:space="preserve"> 
</t>
    </r>
    <r>
      <rPr>
        <sz val="11"/>
        <rFont val="Franklin Gothic Book"/>
        <family val="2"/>
        <charset val="238"/>
      </rPr>
      <t>Egy önálló vagy csoportos feladatmegoldás során a tanulók az edzés feladatához illeszkedő bemelegítést alkalmaznak, és ismerik az általános bemelegítés blokkjait. A saját preferált gyakorlatvezetési módszerükkel képesek szakszerűen levezetni a bemelegítést. Széles gyakorlattárból válogatnak a blokkoknak megfelelően, biztosítva a változatosságot és a szakmaiságot.</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</si>
  <si>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gyakorlati projekt keretében a tanulók megismerik a sportfoglalkozásokon használt eszközöket – beleértve a gimnasztikai kéziszereket, szerek használatát, valamint a motoros képességfejlesztéshez szükséges sporteszközöket – és azok rendeltetésszerű alkalmazását. A projektfeladatban a közös cél(ok) elérése érdekében a tanulók önállóan vagy csoportban dolgozva sajátítják el az eszközök helyes használatát, miközben valós feladatokon keresztül gyakorolják a vendégek tájékoztatását a balesetvédelmi szabályokról. A feladat végrehajtása során nemcsak a szakmai készségek fejlődnek, hanem a csapatmunka, a kommunikáció és a munkaszervezés is kiemelt szerepet kap.</t>
    </r>
  </si>
  <si>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Egy valós munkafolyamatot modellezve a tanulók megismerik a leggyakoribb sportsérüléseket, elsajátítják, hogyan kell felmérni és folyamatosan figyelemmel kísérni a vendégek fizikai állapotát, és ennek megfelelően módosítják az edzés tartalmát. Egy gyakorlati projekt keretében megtanulják a bemelegítés tartalmának és hosszának kialakítását a sérülésmegelőzés szempontjai alapján. A projekt során a tanulók az elméleti ismereteket gyakorlati helyzetben alkalmazzák, így tudatosítják kompetenciahatáraikat is: sérülés esetén képesek ellátni a vendéget a saját hatáskörükön belül, de szükség esetén továbbirányítják őt a megfelelő szakemberhez.</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</si>
  <si>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lehetséges projektfeladat arra kínál lehetőséget, hogy a tanulók saját tempójukban, kreatív megoldásokat keresve dolgozzanak egy valós szakmai kihíváson. A projekt során az egészségtudatos életmód van középpontban. Figyelembe véve az egészséges táplálkozás alapelveit, táplálkozási tanácsokat adnak ügyfeleiknek, és felhívják a figyelmet a folyadékpótlás fontosságára. Ismertetik a sportolók táplálkozására vonatkozó dietetikai előírások hátterét, valamint a teljesítményfokozás legális eszközeit.</t>
    </r>
  </si>
  <si>
    <r>
      <rPr>
        <b/>
        <sz val="11"/>
        <color theme="1"/>
        <rFont val="Franklin Gothic Book"/>
        <family val="2"/>
        <charset val="238"/>
      </rPr>
      <t>A tananyagelemek és a deszkriptorok projektszemléletű kapcsolódása</t>
    </r>
    <r>
      <rPr>
        <sz val="11"/>
        <color theme="1"/>
        <rFont val="Franklin Gothic Book"/>
        <family val="2"/>
        <charset val="238"/>
      </rPr>
      <t>:</t>
    </r>
    <r>
      <rPr>
        <sz val="11"/>
        <color rgb="FFFF0000"/>
        <rFont val="Franklin Gothic Book"/>
        <family val="2"/>
        <charset val="238"/>
      </rPr>
      <t xml:space="preserve"> 
</t>
    </r>
    <r>
      <rPr>
        <sz val="11"/>
        <rFont val="Franklin Gothic Book"/>
        <family val="2"/>
        <charset val="238"/>
      </rPr>
      <t>Valós feladatokon keresztül a tanulók elsajátítják az edzés szerkezetét, az általános bemelegítés blokkjait és azok tartalmát. Képesek megtervezni a bemelegítést az életkori sajátosságok és az edzettségi szintek figyelembevételével. Tudatosan alkalmazzák tudásukat különböző helyszíneken – vízben, hóban, jégen – és képesek specifikus mozgásformákat, foglalkozásokat vezetni a körülményekhez igazodva.</t>
    </r>
  </si>
  <si>
    <r>
      <rPr>
        <b/>
        <sz val="11"/>
        <color theme="1"/>
        <rFont val="Franklin Gothic Book"/>
        <family val="2"/>
        <charset val="238"/>
      </rPr>
      <t xml:space="preserve">A tananyagelemek és a deszkriptorok projektszemléletű kapcsolódása: 
</t>
    </r>
    <r>
      <rPr>
        <sz val="11"/>
        <rFont val="Franklin Gothic Book"/>
        <family val="2"/>
        <charset val="238"/>
      </rPr>
      <t>Egy lehetséges gyakorlati projekt keretében a tanulók az edzés fő részéhez igazodva megtervezik a bemelegítést a kívánt cél eléréséhez. A tervezés során figyelembe veszik az edzéselméleti szempontokat, a terhelés összetevőit, és felismerik a fáradás típusait és tüneteit. Az edzésen használt eszközöket előre megtervezett módon, szakszerűen és biztonságosan alkalmazzák, ismerve azok rendeltetésszerű használatát.</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</si>
  <si>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adott munkafolyamat szimulációjával a tanulók megtanulják a gimnasztikai mozgások (pl. lendítések, hajlítások, döntések stb.) kivitelezését és rajzírással való ábrázolását, figyelembe véve a szakmai szabályokat. Ezeket a gyakorlatokat verbális és vizuális módszerekkel képesek bemutatni, az edzés tartalmát pedig a célcsoporthoz és a célokhoz igazítják. Testnevelési játékokat, valamint erősítő és nyújtó gyakorlatokat is alkalmaznak.</t>
    </r>
  </si>
  <si>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Önállóan kivitelezhető projektfeladat alkalmával a tanulók képesek a bemelegítés céljait, tartalmi összetevőit figyelembe véve összeállítani és szakszerűen levezetni azt. Észlelik a hibákat, és képesek azokat azonnal kijavítani. Változatos gyakorlatvezetési módszereket használnak, szükség esetén bemutatással segítik a helyes végrehajtást. Tudatában vannak a hibás kivitelezésből fakadó balesetveszélyeknek, és erre felhívják a résztvevők figyelmét.</t>
    </r>
  </si>
  <si>
    <t>"F"  EGÉSZSÉGES ÉLETMÓD ÖSSZETEVŐI (6. sor)</t>
  </si>
  <si>
    <t>Általános bemelegítés tervezése, vezetése: A tanulók általános bemelegítést terveznek a tanult 5 blokk szerint. Figyelembe veszik a blokkok meghatározott időtartamát. A gyakorlatok feleljenek meg a céloknak. Készítenek hozzá papíralapú tervet, melyen a gyakorlatokat rajzírással ábrázolják. A tanult gyakorlatvezetési módszerek közül az általuk választott módszerrel levezetik a bemelegítést egy, az iskolából a tanár által kijelölt csoport részére. Figyelnek a helyes szaknyelvre, hibajavításra, motiválásra és fegyelmezésre.
Az értékelésnél a következő szempontokat veszik figyelembe:
Tervezés: A bemelegítés öt blokkja szerepel-e a tervben? Megfelelnek-e a gyakorlatok a céloknak (fokozatosság, izomcsoportok, mozgáselőkészítés)? A blokkok időtartama megfelel-e az előírásoknak? A rajzírásos ábrázolás egyértelműsége, használhatósága.
Vezetés (gyakorlatban): Milyen módszert választott, és az megfelelően illeszkedik-e a gyakorlathoz? Használja-e a helyes gimnasztikai szaknyelvet? Figyel-e a hibajavításra (pl. pontos instrukciók, korrekció)? Tud-e motiválni, megfelelő hangulatot teremteni? Képes-e a fegyelmezésre, rend fenntartására?
Összkép: Magabiztosság, fellépés, tanári szerep felvétele. A gyakorlatsor hatékonysága, logikus felépítése.</t>
  </si>
  <si>
    <t>Erőfejlesztő edzés tervezése, vezetése: A tanulók kiválasztanak egy eszközt a tanultak közül, és azzal terveznek egy erőfejlesztő foglalkozást. A foglalkozásról tervezetet készítenek, amely tartalmazza a létszámot, a célcsoport életkorát, a szükséges eszközöket, a gyakorlatokat és azok időtartamát.
Az edzést levezetik egy, a tanár által kijelölt csoport részére. A tanulók figyeljenek a gyakorlatok helyes közlésére, megnevezve a helyes kivitelezést (bemutatással együtt), valamint az erősíteni kívánt izmokat vagy izomcsoportokat. Folyamatosan figyeljék a résztvevőket, javítsanak hibákat, és dicsérjék őket. A foglalkozás végén végezzenek önreflexiót.
A projekt eredményeként a tanuló képes lesz önállóan megtervezni és levezetni egy életkornak és célcsoportnak megfelelő erőfejlesztő edzést. Alkalmazza a tanult elméleti és gyakorlati ismereteket, figyelembe veszi a szakmai szempontokat. Képes szakszerű kommunikációra, hibajavításra és motiválásra. Az önreflexió során felismeri saját fejlesztési lehetőségeit.
Az értékelésnél figyelembe vett szempontok: 
Tervezés színvonala: létszám, életkori jellemzők, célkitűzés (milyen izomcsoportokat fejleszt), eszközök, időtartam, gyakorlatok részletes leírása.
Edzés levezetése: a gyakorlatok pontos és érthető közlése, bemutatása; az erősíteni kívánt izmok, izomcsoportok megnevezése; helyes kivitelezés kiemelése; a résztvevők figyelése; hibák javítása; dicséret, pozitív visszacsatolás alkalmazása.
Kommunikáció és pedagógiai készségek: szaknyelv használata, érthető utasítások adása; csoport motiválása; fegyelmezés szükség esetén; a tanuló fellépése, magabiztossága, tanári szerepvállalása.
Önreflexió: a tanuló képes megfogalmazni, mi sikerült jól, és min lehetne javítani; reálisan értékeli saját teljesítményét, tanulási folyamatát.</t>
  </si>
  <si>
    <r>
      <t xml:space="preserve">időkeret: </t>
    </r>
    <r>
      <rPr>
        <sz val="11"/>
        <color theme="1"/>
        <rFont val="Franklin Gothic Book"/>
        <family val="2"/>
        <charset val="238"/>
      </rPr>
      <t>8 óra</t>
    </r>
  </si>
  <si>
    <r>
      <t xml:space="preserve">Kapcsolódó tananyagegységek: 
</t>
    </r>
    <r>
      <rPr>
        <sz val="11"/>
        <color theme="1"/>
        <rFont val="Franklin Gothic Book"/>
        <family val="2"/>
        <charset val="238"/>
      </rPr>
      <t>"A", "D", "E", "G"</t>
    </r>
  </si>
  <si>
    <r>
      <t xml:space="preserve"> Kapcsolódó tananyagegységek: 
</t>
    </r>
    <r>
      <rPr>
        <sz val="11"/>
        <color theme="1"/>
        <rFont val="Franklin Gothic Book"/>
        <family val="2"/>
        <charset val="238"/>
      </rPr>
      <t>"A", "D", "E", "G"</t>
    </r>
  </si>
  <si>
    <t>Ágazati alapoktatás összes óraszáma:</t>
  </si>
  <si>
    <r>
      <t>Kapcsolódó tananyagegységek:</t>
    </r>
    <r>
      <rPr>
        <sz val="11"/>
        <color theme="1"/>
        <rFont val="Franklin Gothic Book"/>
        <family val="2"/>
        <charset val="238"/>
      </rPr>
      <t xml:space="preserve"> 
"B", "C", "E", "F", "H", "J"</t>
    </r>
  </si>
  <si>
    <r>
      <t>időkeret:</t>
    </r>
    <r>
      <rPr>
        <sz val="11"/>
        <color theme="1"/>
        <rFont val="Franklin Gothic Book"/>
        <family val="2"/>
        <charset val="238"/>
      </rPr>
      <t xml:space="preserve"> 12 óra</t>
    </r>
  </si>
  <si>
    <t>Foglalkozástervezés szabadon választott célközönségnek: A tanulók válasszanak ki egy korosztályt, amely számára tervezzenek csoportos foglalkozást! A tervezet elkészítésekor vegyék figyelembe a csoport tagjainak életkorát, egészségügyi állapotát, edzettségi szintjüket és a csoport létszámát. Az általuk választott foglalkozás típusát szabadon választhatják ki (aerobik, jóga, pilates, köredzés különböző eszközökkel, kéziszerekkel). Kiemelt szempont a tanult edzéselméleti és edzéstervezési ismeretek mellett a jó hangulat és a motiváló légkör megteremtése, valamint a vendégek érdeklődésének felkeltése a sportolás iránt. A foglalkozást levezetik csoportjuknak, és elkészítik hozzá az edzéstervet. Az oktató által összeállított értékelési szempontok alapján a tanulók közösen értékelik a munkákat, figyelembe véve a következő szempontokat:
- Célcsoport megfelelő kiválasztása és jellemzése
- A foglalkozás típusa és célja
- Eszközhasználat és variációk
- Egyéni különbségek figyelembevétele
- Jó hangulat és motiváció
- A foglalkozás levezetése – gyakorlati kivitelezés
- Biztonság és sérülésmegelőzés
- Kreativitás és egyediség</t>
  </si>
  <si>
    <r>
      <t xml:space="preserve">Kapcsolódó tananyagegységek: 
</t>
    </r>
    <r>
      <rPr>
        <sz val="11"/>
        <color theme="1"/>
        <rFont val="Franklin Gothic Book"/>
        <family val="2"/>
        <charset val="238"/>
      </rPr>
      <t>"A", "B", "D", "F"</t>
    </r>
  </si>
  <si>
    <t>Marketing építés: A tanulók készítsenek egy marketingtervet egy wellness szállodának! Mérjék fel a vendégek igényeit, és erre alapozva tervezzenek egy wellness szállodai programtervet, amelyhez hozzanak létre egy online marketingtervet PowerPoint-prezentáció formájában. Tüntessék fel a szálloda által kínált szolgáltatásokat (wellness szolgáltatások: fürdő, szauna, masszázs, balneo- és hidroterápiás szolgáltatások), valamint a forgalmazott termékeket, hangsúlyozva az egészséges életmód fontosságát. A kész tervet adják elő Sportmenedzsment vagy Ügyfélszolgálat órán. Az oktató által összeállított értékelési szempontok alapján a tanulók közösen értékelik a munkákat, figyelembe véve a következőket:
- Vendégigények felmérése
- Wellness programterv kidolgozása
- Szolgáltatások részletes bemutatása
- Egészséges életmód hangsúlyozása
- Online marketingterv
- PowerPoint-prezentáció kidolgozottsága
- Előadás minősége
- Kreativitás és egyediség</t>
  </si>
  <si>
    <t>Szakirányú oktatás összes óraszáma:</t>
  </si>
  <si>
    <r>
      <rPr>
        <b/>
        <sz val="11"/>
        <color theme="1"/>
        <rFont val="Franklin Gothic Book"/>
        <family val="2"/>
        <charset val="238"/>
      </rPr>
      <t xml:space="preserve">A tananyagelemek és a deszkriptorok projektszemléletű kapcsolódása: 
</t>
    </r>
    <r>
      <rPr>
        <sz val="11"/>
        <rFont val="Franklin Gothic Book"/>
        <family val="2"/>
        <charset val="238"/>
      </rPr>
      <t>A projektfeladat során a tanulók a közös cél(ok) elérése érdekében tervezői és szervezői feladatokat látnak el sportprogramok lebonyolításában. Egy csapatmunkára épülő feladat keretében együttműködnek különböző szakemberekkel – például erőnléti edzőkkel, gyógytornászokkal, sportpszichológusokkal –, miközben folyamatos kapcsolatot tartanak a partnerekkel és a szülőkkel is.</t>
    </r>
  </si>
  <si>
    <t>Edzői szerepek</t>
  </si>
  <si>
    <t>Pedagógia</t>
  </si>
  <si>
    <t>Eseményszervezés</t>
  </si>
  <si>
    <t>Sportmenedzsment és marketing</t>
  </si>
  <si>
    <t>Alkalmazott kommunikáció</t>
  </si>
  <si>
    <t>Ügyfélszolgálat</t>
  </si>
  <si>
    <t>Sportesemények szervezése</t>
  </si>
  <si>
    <t>A magyar testnevelés és sport területei és szervezetei</t>
  </si>
  <si>
    <t>Sportszervezési ismeretek</t>
  </si>
  <si>
    <t>Segíti a sporttevékenység tervezésében, szervezésében és lebonyolításában részt vevő szakemberek együttműködését.</t>
  </si>
  <si>
    <t>Keresi az együttműködés lehetőségét a munkatársaival, a szervezet partnereivel, szülőkkel, nyitott a közös problémamegoldásra.</t>
  </si>
  <si>
    <t>Ismeri a sportszakmai munka személyi és tárgyi feltételeinek összehangolásának módjait.</t>
  </si>
  <si>
    <t>Kapcsolatot tart a sporttevékenység tervezésében, szervezésében és lebonyolításában együttműködő szakemberekkel, szülőkkel és a szervezet partnereivel.</t>
  </si>
  <si>
    <t>"J"  SZERVEZÉSI FELADATOK A SPORTBAN (25. sor)</t>
  </si>
  <si>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Projektalapú oktatás keretében sajátítja el és alkalmazza az edzéstervezés módszertanát, valamint a sporttevékenységek szervezésének alapelveit. Egy adott munkafolyamat szimulációjával képes különböző típusú sporteseményeket megszervezni, azok menetét átlátni és lebonyolítani. Valós munkakörnyezetet modellező helyzetben figyelembe veszi az életkori sajátosságokat és a csoport létszámát – legyen szó vízi edzésprogramról, labdás tevékenységről, csoportos foglalkozásról (aerobik, pilates, jóga, köredzés) vagy egyéni edzésről.</t>
    </r>
  </si>
  <si>
    <t>Az oktatás-nevelés folyamata</t>
  </si>
  <si>
    <t>Edzéstervezés, edzésvezetés</t>
  </si>
  <si>
    <t>Egyéni kondícionálás</t>
  </si>
  <si>
    <t>Egyéb óratípusok</t>
  </si>
  <si>
    <t>Gyermek- és szenior foglalkozások</t>
  </si>
  <si>
    <t>Speciális órák</t>
  </si>
  <si>
    <t>Alapóra</t>
  </si>
  <si>
    <t>A csoportos órák módszertana</t>
  </si>
  <si>
    <t xml:space="preserve">Csoportos és speciális óratípusok </t>
  </si>
  <si>
    <t xml:space="preserve">Speciális vízi foglalkozások </t>
  </si>
  <si>
    <t>Vízi gimnasztika</t>
  </si>
  <si>
    <t>A vízi foglalkozások módszertana</t>
  </si>
  <si>
    <t>Vízi mozgás- és foglalkozásformák</t>
  </si>
  <si>
    <t>Aquatréning</t>
  </si>
  <si>
    <t>Állóképességi sportok, mint szabadidősportok</t>
  </si>
  <si>
    <t>Ütős sportok, mint szabadidősportok</t>
  </si>
  <si>
    <t>Labdajátékok, mint szabadidősportok</t>
  </si>
  <si>
    <t>Testépítés, mint versenysport</t>
  </si>
  <si>
    <t>Fitnesz, mint versenysport</t>
  </si>
  <si>
    <t>Aerobik, mint versenysport</t>
  </si>
  <si>
    <t>Sportági alapok</t>
  </si>
  <si>
    <t>Edzéstervezés, foglalkozástervezés</t>
  </si>
  <si>
    <t>Edzéselmélet II.</t>
  </si>
  <si>
    <t>Önállóan tervez, szervez és vezet sporttevékenységeket.</t>
  </si>
  <si>
    <t>Ismeri a tervezési folyamat és a foglalkozásszervezés, vezetés alapelveit, lépéseit.</t>
  </si>
  <si>
    <t>Sporttevékenységeket tervez, szervez és vezet különböző létszámú és korú csoportok számára változatos körülmények között (pl. sportpályán, vízben, hóban, jégen stb.).</t>
  </si>
  <si>
    <t>"E" EDZÉSTERVEZÉS, EDZÉSVEZETÉS (6; 12; 13; 14; 16; 17; 23; 24. sor)</t>
  </si>
  <si>
    <r>
      <rPr>
        <b/>
        <sz val="11"/>
        <color theme="1"/>
        <rFont val="Franklin Gothic Book"/>
        <family val="2"/>
        <charset val="238"/>
      </rPr>
      <t>A tananyagelemek és a deszkriptorok projektszemléletű kapcsolódása:</t>
    </r>
    <r>
      <rPr>
        <sz val="11"/>
        <rFont val="Franklin Gothic Book"/>
        <family val="2"/>
        <charset val="238"/>
      </rPr>
      <t xml:space="preserve"> 
Ismeri a sporttevékenység pszichológiai sajátosságait és személyiségfejlesztő hatásait, amelyeket tudatosan alkalmaz az edzésprogramok tervezése során. A tanulók az elméleti ismereteket gyakorlati helyzetekben hasznosítják, különböző mozgásformákat kínálnak és sporttevékenységeket szerveznek. Egy interaktív tanulási folyamat részeként ösztönzik vendégeiket az egészséges életmódra és a rendszeres sportolásra, segítve őket sportolási szokásaik kialakításában.</t>
    </r>
  </si>
  <si>
    <t>Edzés(foglalkozás) látogatás, dokumentálás II.</t>
  </si>
  <si>
    <t>Edzésprogramok II.</t>
  </si>
  <si>
    <t>A sporttevékenység pszichológiai jellemzői</t>
  </si>
  <si>
    <t>A személyiség jellemző jegyei</t>
  </si>
  <si>
    <t>Pszichológia</t>
  </si>
  <si>
    <t>Sportági ismeretek</t>
  </si>
  <si>
    <t>Sporttörténet</t>
  </si>
  <si>
    <t>A motoros képességfejlesztés módszertana</t>
  </si>
  <si>
    <t>Önállóan végzi az amatőr sportolók felkészítését, segít céljaik elérésében.</t>
  </si>
  <si>
    <t>Elkötelezett a lakosság megfelelő sportolási szokásainak, egészséges életmódjának formálásában.</t>
  </si>
  <si>
    <t>Tisztában van a sporttevékenység pszichológiai és edzéselméleti sajátosságaival, az amatőr sport céljával, személyiségfejlesztő hatásával.</t>
  </si>
  <si>
    <t>Megszervezi és megtervezi amatőr sportolók tevékenységét, edzésprogramját.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</si>
  <si>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A projektoktatás során lehetőség nyílik arra, hogy a résztvevők önállóan és csapatban dolgozva alkalmazzák megszerzett tudásukat. Ennek támogatására folyamatosan fejlesztik magukat, tájékozódnak a legújabb sporttudományi kutatásokról, edzéselvekről és módszerekről. Az élethosszig tartó tanulás szemléletében nyitottak az új technikák és eszközök beépítésére edzésprogramjaikba, ezzel is növelve szakmai önállóságukat.</t>
    </r>
  </si>
  <si>
    <t xml:space="preserve">Olimpiatörténet </t>
  </si>
  <si>
    <t>Motoros képességfejlesztés II.</t>
  </si>
  <si>
    <t>Felelősséget vállal a korszerű ismereteinek megújításában.</t>
  </si>
  <si>
    <t>Elkötelezett az élethosszig tartó tanulás szükségessége mellett.</t>
  </si>
  <si>
    <t>Ismeri szakterülete modern kutatási eredményeit.</t>
  </si>
  <si>
    <t>A munkakörét érintő új módszereket, ismereteket derít fel, fejleszti önmagát.</t>
  </si>
  <si>
    <t>"B"  SPORT- ÉS EGÉSZSÉGTUDOMÁNYI ISMERETEK, MÓDSZEREK ISMERETE, ALKALMAZÁSA (2; 11; 15; 22. sor)</t>
  </si>
  <si>
    <r>
      <rPr>
        <b/>
        <sz val="11"/>
        <color theme="1"/>
        <rFont val="Franklin Gothic Book"/>
        <family val="2"/>
        <charset val="238"/>
      </rPr>
      <t xml:space="preserve">A tananyagelemek és a deszkriptorok projektszemléletű kapcsolódása: 
</t>
    </r>
    <r>
      <rPr>
        <sz val="11"/>
        <rFont val="Franklin Gothic Book"/>
        <family val="2"/>
        <charset val="238"/>
      </rPr>
      <t>Egy önállóan kivitelezhető projektfeladat során megismeri a pénzkezelési szabályokat, és felelősséget vállal az általa kezelt pénzért és eszközökért. Asszisztensi feladatai részeként ellátja a pénzügyi adminisztrációhoz kapcsolódó teendőket is, megszerzett ismereteit pedig egy valós munkakörnyezetet modellező helyzetben alkalmazza.</t>
    </r>
  </si>
  <si>
    <t>Általános szervezési- és vezetési ismeretek</t>
  </si>
  <si>
    <t>Az asszisztens munkaköre</t>
  </si>
  <si>
    <t>Ügyvitel, értékesítés</t>
  </si>
  <si>
    <t>Felelősséget vállal az általa kezelt eszközökért és pénzért.</t>
  </si>
  <si>
    <t>Munkáját szabálykövetően, precízen végzi.</t>
  </si>
  <si>
    <t>Alkalmazói szinten ismeri a munkaterületével összefüggő gazdasági-pénzügyi ismereteket, szabályokat, eljárásokat.</t>
  </si>
  <si>
    <t>Pénzforgalmat bonyolít, a sportlétesítmény használatára jogosító eszközöket kezeli.</t>
  </si>
  <si>
    <t>"I"  PÉNZÜGYI FELADATOK (21. sor)</t>
  </si>
  <si>
    <r>
      <rPr>
        <b/>
        <sz val="11"/>
        <color theme="1"/>
        <rFont val="Franklin Gothic Book"/>
        <family val="2"/>
        <charset val="238"/>
      </rPr>
      <t xml:space="preserve">A tananyagelemek és a deszkriptorok projektszemléletű kapcsolódása: 
</t>
    </r>
    <r>
      <rPr>
        <sz val="11"/>
        <rFont val="Franklin Gothic Book"/>
        <family val="2"/>
        <charset val="238"/>
      </rPr>
      <t>Egy interaktív tanulási folyamat részeként elsajátítja az asszisztensi munkakörre jellemző interakciós helyzeteket, asszertív kommunikációt alkalmazva. Ismeri a létesítmény termékkínálatát és szolgáltatásait, amelyekről hitelesen tudja tájékoztatni a vendégeket. A különböző tananyagrészeket integráló, komplex oktatási folyamat során ismereteket szerez a wellness szolgáltatások egészségmegőrző szerepéről és a szervezetre gyakorolt pozitív hatásairól.</t>
    </r>
  </si>
  <si>
    <t>Wellness szolgáltatások</t>
  </si>
  <si>
    <t>Felelősen ajánl programot, szolgáltatást az ügyfeleknek.</t>
  </si>
  <si>
    <t>Elkötelezett a fitnesz wellness szolgáltatás egészségmegőrzésben betöltött szerepe mellett.</t>
  </si>
  <si>
    <t>Ismeri a fitness-wellness létesítmény szolgáltatásait és az általa nyújtott programokat.</t>
  </si>
  <si>
    <t>Szakszerűen ismerteti a fitness-wellness létesítmény szolgáltatásait és programjait.</t>
  </si>
  <si>
    <t>"A"  ÜGYFÉLKEZELÉS (1; 19; 20. sor)</t>
  </si>
  <si>
    <r>
      <rPr>
        <b/>
        <sz val="11"/>
        <color theme="1"/>
        <rFont val="Franklin Gothic Book"/>
        <family val="2"/>
        <charset val="238"/>
      </rPr>
      <t xml:space="preserve">A tananyagelemek és a deszkriptorok projektszemléletű kapcsolódása: 
</t>
    </r>
    <r>
      <rPr>
        <sz val="11"/>
        <rFont val="Franklin Gothic Book"/>
        <family val="2"/>
        <charset val="238"/>
      </rPr>
      <t>A projektfeladatban a közös cél(ok) elérése érdekében a tanulók egészségtudatos életmódot közvetítenek, és innovatív gondolkodásmóddal, valamint marketingkommunikációs ismereteikre támaszkodva tesznek ajánlásokat ügyfeleik számára, miközben figyelmet fordítanak a kellemes légkör megteremtésére.</t>
    </r>
  </si>
  <si>
    <t>Létesítményüzemeltetés</t>
  </si>
  <si>
    <t>Sportmarketing</t>
  </si>
  <si>
    <t>Felelősen ajánl programot, szolgáltatást, termékeket az ügyfeleknek.</t>
  </si>
  <si>
    <t>Felkészültség, innovatív gondolkodás jellemzi. Elkötelezett a fitnesz wellness szolgáltatás egészségmegőrzésben betöltött szerepe mellett. Az egyes értékesítési utak és módok választásánál szem előtt tartja a fenntarthatósági szempontokat.</t>
  </si>
  <si>
    <t>Ismeri a marketingkommunikáció elemeit, a sportlétesítmény szolgáltatásait, programjait, az általa forgalmazott termékeket, azok hatásait.</t>
  </si>
  <si>
    <t>Ügyfélszolgálati feladatokat lát el. Szakszerűen, az ügyfél igényeinek megfelelően ajánlja a sportlétesítmény szolgáltatásait, programjait, az általa forgalmazott termékeket.</t>
  </si>
  <si>
    <r>
      <rPr>
        <b/>
        <sz val="11"/>
        <color theme="1"/>
        <rFont val="Franklin Gothic Book"/>
        <family val="2"/>
        <charset val="238"/>
      </rPr>
      <t>A tananyagelemek és a deszkriptorok projektszemléletű kapcsolódása:</t>
    </r>
    <r>
      <rPr>
        <sz val="11"/>
        <color rgb="FFFF0000"/>
        <rFont val="Franklin Gothic Book"/>
        <family val="2"/>
        <charset val="238"/>
      </rPr>
      <t xml:space="preserve"> 
</t>
    </r>
    <r>
      <rPr>
        <sz val="11"/>
        <rFont val="Franklin Gothic Book"/>
        <family val="2"/>
        <charset val="238"/>
      </rPr>
      <t>A tanulók egy önállóan vagy csoportban végzett projekt során ismertetik az erőfejlesztő és kardiógépek használati utasításait, azokat rendeltetésszerűen alkalmazzák, és felelősséget vállalnak a gépek állapotáért. Egy valós munkafolyamatot modellezve ügyfeleiket is tájékoztatják a gépek biztonságos használatáról, miközben kiemelt figyelmet fordítanak a balesetvédelemre.</t>
    </r>
  </si>
  <si>
    <t>Kardiotréning</t>
  </si>
  <si>
    <t>Erőfejlesztés</t>
  </si>
  <si>
    <t>A testformálás elmélete</t>
  </si>
  <si>
    <t>Felelősséget vállal a létesítmény eszközeiért, azok szakszerű és rendeltetésszerű használatáért.</t>
  </si>
  <si>
    <t>Mélyen elkötelezett a minőségi sportszakmai munka mellett.</t>
  </si>
  <si>
    <t>Alaposan ismeri a létesítményben használható egyéni erőfejlesztő és kardiogépek használatát.</t>
  </si>
  <si>
    <t>Szakszerűen felügyeli az erőfejlesztő és kardiogépek rendeltetésszerű használatát.</t>
  </si>
  <si>
    <t>"H"  SPORTESZKÖZISMERET (18. sor)</t>
  </si>
  <si>
    <r>
      <rPr>
        <b/>
        <sz val="11"/>
        <color theme="1"/>
        <rFont val="Franklin Gothic Book"/>
        <family val="2"/>
        <charset val="238"/>
      </rPr>
      <t>A tananyagelemek és a deszkriptorok projektszemléletű kapcsolódása:</t>
    </r>
    <r>
      <rPr>
        <b/>
        <sz val="11"/>
        <rFont val="Franklin Gothic Book"/>
        <family val="2"/>
        <charset val="238"/>
      </rPr>
      <t xml:space="preserve"> 
</t>
    </r>
    <r>
      <rPr>
        <sz val="11"/>
        <rFont val="Franklin Gothic Book"/>
        <family val="2"/>
        <charset val="238"/>
      </rPr>
      <t>A lehetséges feladat keretében a tanulók egy olyan komplex munkafolyamatot végeznek el, amely valós munkakörnyezethez hasonló helyzeteket teremt. Ebben a közegben ismerik a vízből mentés elméletét és gyakorlatát, amelyet szükség esetén alkalmazni tudnak. Egyéni és csoportos mozgásprogramokat terveznek és vezetnek – például aquafitneszt vagy vízi gimnasztikát –, tudatosan kihasználva a víz fizikai tulajdonságainak előnyeit.</t>
    </r>
  </si>
  <si>
    <t>Speciális vízi foglalkozások</t>
  </si>
  <si>
    <t>Önállóan és felelősséggel tervezi, szervezi, értékeli a zenés edzésprogramokat, illetve javítja az előforduló hibákat.</t>
  </si>
  <si>
    <t>Ismeri a vízi edzésprogramok tervezésének, szervezésének elveit és módszereit.</t>
  </si>
  <si>
    <t>A vízi edzésprogramok gyakorlatanyagát összeállítja, a gyakorlatokat bemutatja.</t>
  </si>
  <si>
    <r>
      <rPr>
        <b/>
        <sz val="11"/>
        <color theme="1"/>
        <rFont val="Franklin Gothic Book"/>
        <family val="2"/>
        <charset val="238"/>
      </rPr>
      <t>A tananyagelemek és a deszkriptorok projektszemléletű kapcsolódása:</t>
    </r>
    <r>
      <rPr>
        <b/>
        <sz val="11"/>
        <color rgb="FFFF0000"/>
        <rFont val="Franklin Gothic Book"/>
        <family val="2"/>
        <charset val="238"/>
      </rPr>
      <t xml:space="preserve"> 
</t>
    </r>
    <r>
      <rPr>
        <sz val="11"/>
        <rFont val="Franklin Gothic Book"/>
        <family val="2"/>
        <charset val="238"/>
      </rPr>
      <t>Egy adott munkakörnyezetet szimulálva képes zenés edzésprogramokat tervezni és vezetni, legyen szó vízi vagy szárazföldi környezetről. Egy lehetséges projektfeladat keretében alkalmazza zeneelméleti ismereteit és ritmusérzékét, miközben különféle típusú zenés foglalkozásokat tart – például aerobik, step aerobik, vízi gimnasztika vagy zenés teremkerékpár-óra.</t>
    </r>
  </si>
  <si>
    <t>Csoportos és speciális óratípusok</t>
  </si>
  <si>
    <t>Ismeri a zenés edzésprogramok tervezésének, szervezésének elveit és módszereit.</t>
  </si>
  <si>
    <t>A zenés edzésprogramok gyakorlatanyagát összeállítja, a gyakorlatokat bemutatja</t>
  </si>
  <si>
    <r>
      <rPr>
        <b/>
        <sz val="11"/>
        <color theme="1"/>
        <rFont val="Franklin Gothic Book"/>
        <family val="2"/>
        <charset val="238"/>
      </rPr>
      <t xml:space="preserve">A tananyagelemek és a deszkriptorok projektszemléletű kapcsolódása: 
</t>
    </r>
    <r>
      <rPr>
        <sz val="11"/>
        <rFont val="Franklin Gothic Book"/>
        <family val="2"/>
        <charset val="238"/>
      </rPr>
      <t>Önállóan kivitelezhető projektfeladat alkalmával felméri a hozzá érkező vendégek fittségi és egészségi állapotát, személyre szabott mozgásprogramot készít. Figyelembe veszi a testalkati sajátosságokat és az egyéni igényeket. Különböző eszközöket alkalmaz, ezzel változatosabbá téve a foglalkozásokat. Ismeri a fogyatékkal élők, krónikus betegek és várandós ügyfelek terhelhetőségének alapelveit, szabályait. A vendég igényeit figyelembe véve mozgásprogramot dolgoz ki, segíti őt céljai elérésében.</t>
    </r>
  </si>
  <si>
    <t>Fogyatékkal élők, krónikus betegek és terhesek terhelésének sajátosságai</t>
  </si>
  <si>
    <t>Különböző életkorok terhelésélettani sajátosságai</t>
  </si>
  <si>
    <t>Terhelésélettan</t>
  </si>
  <si>
    <t>Kéziszerrel- és egyéb szerrel végzett gyakorlatok</t>
  </si>
  <si>
    <t>Gimnasztika II.</t>
  </si>
  <si>
    <t xml:space="preserve">Edzéstervezés, edzésvezetés </t>
  </si>
  <si>
    <t>Felelősen hozza sportszakmai döntéseit az edzésprogramok tervezésekor, figyelembe véve az adatokat, tényeket.</t>
  </si>
  <si>
    <t>Törekszik az adott edzésprogram végrehajtásához szükséges legalkalmasabb eszköz kiválasztására.</t>
  </si>
  <si>
    <t>Ismeri a potenciális ügyfelek igényeinek megfelelő edzésmódokat, óratípusokat.</t>
  </si>
  <si>
    <t>Elkészíti és kiválasztja a potenciális ügyfél igényének, testalkatának, képességének megfelelő, egészségügyi állapotához illeszkedő edzésprogramokat.</t>
  </si>
  <si>
    <r>
      <rPr>
        <b/>
        <sz val="11"/>
        <color theme="1"/>
        <rFont val="Franklin Gothic Book"/>
        <family val="2"/>
        <charset val="238"/>
      </rPr>
      <t>A tananyagelemek és a deszkriptorok projektszemléletű kapcsolódása:</t>
    </r>
    <r>
      <rPr>
        <sz val="11"/>
        <rFont val="Franklin Gothic Book"/>
        <family val="2"/>
        <charset val="238"/>
      </rPr>
      <t xml:space="preserve"> 
Egy lehetséges projektfeladat során csoportos mozgásprogramokat tervez és szervez, figyelembe véve a fejleszthetőség szenzitív időszakait és az életkori sajátosságokat. Az edzésen résztvevők edzettségi szintjét képes felmérni, és az edzés tartalmát ehhez igazítani. Különböző mozgásprogramokat állít össze, széles mozgásanyag-repertoárral rendelkezik (aquatréning, csoportos és speciális órák stb.). A feladat keretében a tanulók egy olyan komplex munkafolyamatot végeznek el, amely valós munkakörnyezethez hasonló helyzeteket teremt.
</t>
    </r>
  </si>
  <si>
    <t>A mozgástanulás</t>
  </si>
  <si>
    <t xml:space="preserve">Edzéselmélet II. </t>
  </si>
  <si>
    <t xml:space="preserve">Speciális fittségi programok </t>
  </si>
  <si>
    <t>Irányítja a különböző korosztályú, képességű vagy edzettségi szintű ügyfelek edzésprogramját.</t>
  </si>
  <si>
    <t>Különös figyelemmel kíséri a különböző igényekkel rendelkező ügyfeleket.</t>
  </si>
  <si>
    <t>Ismeri a különböző korosztályú, képességű vagy edzettségi szintű egyéneknek megfelelő edzésprogramokat.</t>
  </si>
  <si>
    <t>Csoportba szervezi a közel azonos korosztályú, képességű, vagy edzettségi szintű egyéneket, és edzésprogramokat ír számukra.</t>
  </si>
  <si>
    <r>
      <rPr>
        <b/>
        <sz val="11"/>
        <color theme="1"/>
        <rFont val="Franklin Gothic Book"/>
        <family val="2"/>
        <charset val="238"/>
      </rPr>
      <t xml:space="preserve">A tananyagelemek és a deszkriptorok projektszemléletű kapcsolódása: 
</t>
    </r>
    <r>
      <rPr>
        <sz val="11"/>
        <rFont val="Franklin Gothic Book"/>
        <family val="2"/>
        <charset val="238"/>
      </rPr>
      <t>Csoportos feladatvégzés során, az együttműködőkészségüket próbára téve figyelembe veszik a csoportdinamikát, a résztvevők összetételét és egyéni sajátosságait, amikor edzéseket terveznek és vezetnek. Egy lehetséges projektfeladat keretében alkalmazzák az edzéstervezés elméleti hátterét és edzéselveit, miközben nyitottan és együttműködően viszonyulnak a résztvevők igényeihez.</t>
    </r>
  </si>
  <si>
    <t>Tehetség, tehetséggondozás</t>
  </si>
  <si>
    <t>Edzés és versenyzés összefüggései (ÚJ)</t>
  </si>
  <si>
    <t>Önállóan és felelősséggel tervezi és szervezi a csoportos edzésprogramokat.</t>
  </si>
  <si>
    <t>Törekszik arra, hogy sikeres és eredményes munkavégzés során a csoport tagjai céljuk eléréséhez mind közelebb kerüljenek.</t>
  </si>
  <si>
    <t>Ismeri a csoportos mozgásprogramok tervezésének, szervezésének elveit és módszereit.</t>
  </si>
  <si>
    <t>Csoportos mozgásprogramokat tervez, szervez, annak módszereit hatékonyan alkalmazza, szükség esetén módosításokat hajt végre az óra típusát illetően.</t>
  </si>
  <si>
    <r>
      <rPr>
        <b/>
        <sz val="11"/>
        <color theme="1"/>
        <rFont val="Franklin Gothic Book"/>
        <family val="2"/>
        <charset val="238"/>
      </rPr>
      <t>A tananyagelemek és a deszkriptorok projektszemléletű kapcsolódása:</t>
    </r>
    <r>
      <rPr>
        <b/>
        <sz val="11"/>
        <rFont val="Franklin Gothic Book"/>
        <family val="2"/>
        <charset val="238"/>
      </rPr>
      <t xml:space="preserve"> 
</t>
    </r>
    <r>
      <rPr>
        <sz val="11"/>
        <rFont val="Franklin Gothic Book"/>
        <family val="2"/>
        <charset val="238"/>
      </rPr>
      <t>A projektszemléletű oktatás során különböző célcsoportok számára, különböző edzéscéllal személyre szabott edzésprogramokat tervez és vezet.</t>
    </r>
  </si>
  <si>
    <t xml:space="preserve">Sportági alapok </t>
  </si>
  <si>
    <t>Önállóan és felelősséggel tervezi és szervezi a személyre szabott edzésprogramokat.</t>
  </si>
  <si>
    <t>Elkötelezett ügyfelei egyéni fejlődése mellett.</t>
  </si>
  <si>
    <t>Ismeri az egyéni képességek alapján a személyre szabott edzésprogramok tervezésének elveit és módszereit.</t>
  </si>
  <si>
    <t>Egyéni mozgásprogramokat tervez, szervez, annak módszereit hatékonyan alkalmazza, szükség esetén módosításokat hajt végre az óra típusát illetően.</t>
  </si>
  <si>
    <r>
      <rPr>
        <b/>
        <sz val="11"/>
        <color theme="1"/>
        <rFont val="Franklin Gothic Book"/>
        <family val="2"/>
        <charset val="238"/>
      </rPr>
      <t>A tananyagelemek és a deszkriptorok projektszemléletű kapcsolódása:</t>
    </r>
    <r>
      <rPr>
        <b/>
        <sz val="11"/>
        <rFont val="Franklin Gothic Book"/>
        <family val="2"/>
        <charset val="238"/>
      </rPr>
      <t xml:space="preserve"> 
</t>
    </r>
    <r>
      <rPr>
        <sz val="11"/>
        <rFont val="Franklin Gothic Book"/>
        <family val="2"/>
        <charset val="238"/>
      </rPr>
      <t xml:space="preserve">Egy adott munkafolyamat szimulációjával képes személyre szabott mozgásprogramokat összeállítani krónikus betegek számára, figyelembe véve a terhelhetőségi szabályokat. A projektoktatás során lehetőség nyílik arra, hogy a résztvevők a sportot, mint egészségmegőrző tevékenységet használják a betegségek megelőzésére, és ezt vendégeiknek is közvetítsék. </t>
    </r>
  </si>
  <si>
    <t>Felelősséget vállal szakmai tevékenységéért mozgásszervi, légzési-keringési, sebészeti-traumatológiai, neurológiai, betegségek komplex fizioterápiás gyógyító eljárásaiban, felnőtt és gyermekkorban.</t>
  </si>
  <si>
    <t>Érzékeny a beteg, kliens jelzéseire, azokra szakmai tudásának és hatáskörének megfelelően reagál, a beteg reakcióját értékelve kész változtatni, módosítani, vagy tovább fejleszteni a sportfoglalkozást.</t>
  </si>
  <si>
    <t>Átfogóan ismeri a leggyakoribb mozgásszervi, légzési-keringési, sebészeti-traumatológiai, neurológiai betegségeket, megelőzésük lehetőségeit, sportolási lehetőségeiket, felnőtt és gyermekkorban.</t>
  </si>
  <si>
    <t>Kiválasztja, összeállítja a krónikus betegeknek megfelelő mozgásprogramokat.</t>
  </si>
  <si>
    <r>
      <rPr>
        <b/>
        <sz val="11"/>
        <color theme="1"/>
        <rFont val="Franklin Gothic Book"/>
        <family val="2"/>
        <charset val="238"/>
      </rPr>
      <t>A tananyagelemek és a deszkriptorok projektszemléletű kapcsolódása:</t>
    </r>
    <r>
      <rPr>
        <sz val="11"/>
        <rFont val="Franklin Gothic Book"/>
        <family val="2"/>
        <charset val="238"/>
      </rPr>
      <t xml:space="preserve"> 
A tanulók az elméleti ismereteket gyakorlati helyzetben alkalmazzák, amikor az egészséges életmód ismérveit hirdetik és képviselik. Egy valós szakmai kihívás feldolgozásával mozgásprogramokat kínálnak vendégeik számára az egészségmegőrzés céljából, és igyekeznek megváltoztatni szemléletmódjukat annak érdekében, hogy kialakuljon bennük az egészségtudatos magatartás. Ismerik a terhelés és a táplálkozás kapcsolatát, valamint az egészséges táplálkozás alapjait.</t>
    </r>
  </si>
  <si>
    <t>A terhelés és a táplálkozás kapcsolata</t>
  </si>
  <si>
    <t>Önálló döntéseket fogalmaz meg és tart be az egészséges életmód megvalósítása érdekében úgy, mint a folyamatos edzéslátogatás, egészséges életvitel és alapvető táplálkozási módok.</t>
  </si>
  <si>
    <t>Egészséges életvitelre ösztönző szemléletmóddal rendelkezik, melyet törekszik másoknak is közvetíteni. Tudatosan védi a környezetét, a hulladékokat szelektív módon gyűjti és tárolja.</t>
  </si>
  <si>
    <t>Ismeri az egészséges életmód megvalósításához szükséges ismereteket, elméleteket.</t>
  </si>
  <si>
    <t>Képes az egészségtudatos szemléletmód kialakítására.</t>
  </si>
  <si>
    <t>"F"  EGÉSZSÉGES ÉLETMÓDRA NEVELÉS (7; 9; 10. sor)</t>
  </si>
  <si>
    <r>
      <rPr>
        <b/>
        <sz val="11"/>
        <color theme="1"/>
        <rFont val="Franklin Gothic Book"/>
        <family val="2"/>
        <charset val="238"/>
      </rPr>
      <t>A tananyagelemek és a deszkriptorok projektszemléletű kapcsolódása:</t>
    </r>
    <r>
      <rPr>
        <sz val="11"/>
        <rFont val="Franklin Gothic Book"/>
        <family val="2"/>
        <charset val="238"/>
      </rPr>
      <t xml:space="preserve"> 
Egy lehetséges projektfeladat keretében egészségmegőrző és fejlesztő programokat valósít meg. Az egymásra épülő tananyagelemekből felépülő, átfogó oktatási folyamat során figyelembe veszi az életkori sajátosságokat, és ezek alapján tervezi meg a foglalkozásokat. A feladat végrehajtása során a prevenció és az egészségfejlesztés tudatos, tervezett formában jelenik meg.</t>
    </r>
  </si>
  <si>
    <t xml:space="preserve">Wellness szolgáltatások </t>
  </si>
  <si>
    <t xml:space="preserve">Specális vízi foglalkozűsok </t>
  </si>
  <si>
    <t xml:space="preserve">Speciális órák </t>
  </si>
  <si>
    <t>A testi-lelki egészségéről, egészséges életmódról koherens egyéni álláspontot alakít ki, melyet környezetében is képvisel.</t>
  </si>
  <si>
    <t>Munkája során képviseli a szakmája értékeit.</t>
  </si>
  <si>
    <t>Ismeri a különböző korosztályú emberek egészségmegőrzésének és fejlesztésének módszereit.</t>
  </si>
  <si>
    <t>Egészségmegőrző tevékenységet végez, egészségfejlesztő programokat tervez, valósít meg.</t>
  </si>
  <si>
    <r>
      <rPr>
        <b/>
        <sz val="11"/>
        <color theme="1"/>
        <rFont val="Franklin Gothic Book"/>
        <family val="2"/>
        <charset val="238"/>
      </rPr>
      <t>A tananyagelemek és a deszkriptorok projektszemléletű kapcsolódása:</t>
    </r>
    <r>
      <rPr>
        <sz val="11"/>
        <rFont val="Franklin Gothic Book"/>
        <family val="2"/>
        <charset val="238"/>
      </rPr>
      <t xml:space="preserve"> 
Egy interaktív tanulási folyamat részeként, megfelelő módszertani és stratégiai ismeretek birtokában képes hatékonyan kezelni a felmerülő konfliktusokat szakterületén. Egy komplex szakmai helyzet megoldásán keresztül felismeri és alkalmazza a különböző konfliktustípusokra vonatkozó pszichológiai technikákat, elősegítve ezzel a harmonikus együttműködést.
</t>
    </r>
  </si>
  <si>
    <t xml:space="preserve">Edzés(foglalkozás) látogatás, dokumentálás II. </t>
  </si>
  <si>
    <t>Az edző-sportoló kapcsolat jellemzői</t>
  </si>
  <si>
    <t>Szakmai felelősségének tudatában fejleszti a vele kapcsolatba kerülők szemléletét a sport, az egészségfejlesztés társadalmi szerepének, fontosságának hangsúlyozásával.</t>
  </si>
  <si>
    <t>Elkötelezett a minden fél számára leginkább elfogadható konfliktuskezelési stratégia alkalmazására.</t>
  </si>
  <si>
    <t>Ismeri a konfliktus kezelés hatékony módszereit, eszközeit.</t>
  </si>
  <si>
    <t>Hatékonyan kezeli a szakterületén felmerülő esetleges konfliktusokat.</t>
  </si>
  <si>
    <t>"G"  PSZICHOLÓGIAI MÓDSZEREK ISMERETE, ALKALMAZÁSA (8. sor)</t>
  </si>
  <si>
    <r>
      <rPr>
        <b/>
        <sz val="11"/>
        <color theme="1"/>
        <rFont val="Franklin Gothic Book"/>
        <family val="2"/>
        <charset val="238"/>
      </rPr>
      <t xml:space="preserve">A tananyagelemek és a deszkriptorok projektszemléletű kapcsolódása: 
</t>
    </r>
    <r>
      <rPr>
        <sz val="11"/>
        <rFont val="Franklin Gothic Book"/>
        <family val="2"/>
        <charset val="238"/>
      </rPr>
      <t>Egy lehetséges projektfeladat során rekreációs céllal szabadidősportokat javasol annak érdekében, hogy fejlessze a vele kapcsolatba kerülők szemléletét, és felhívja a figyelmet az egészségmegőrzés fontosságára. Tisztában van az egészségmagatartást befolyásoló különböző tényezőkkel, és igyekszik ezek kedvező hatásaira felhívni a figyelmet. Motiválja környezetét, jó pedagógiai érzékkel rendelkezik, és asszertív stílusban kommunikál.</t>
    </r>
  </si>
  <si>
    <t>A szakmaspecifikus interakciók hatékony kezelése</t>
  </si>
  <si>
    <t>Befolyásolás, meggyőzés és asszertivitás a kommunikációs folyamatokban</t>
  </si>
  <si>
    <t>A kommunikáció szerepe és alapformái</t>
  </si>
  <si>
    <t>Kommunikáció</t>
  </si>
  <si>
    <t>Megértő, nyitott mások véleményének meghallgatására, figyelembevételére.</t>
  </si>
  <si>
    <t>Ismeri és megérti az egészségmagatartást befolyásoló biológiai, lélektani, társadalmi és környezeti tényezőket és azok szerepét.</t>
  </si>
  <si>
    <t>A vele együttműködő ügyfeleket motiválja, edzés közben kellemes légkört teremt.</t>
  </si>
  <si>
    <r>
      <rPr>
        <b/>
        <sz val="11"/>
        <color theme="1"/>
        <rFont val="Franklin Gothic Book"/>
        <family val="2"/>
        <charset val="238"/>
      </rPr>
      <t xml:space="preserve">A tananyagelemek és a deszkriptorok projektszemléletű kapcsolódása: 
</t>
    </r>
    <r>
      <rPr>
        <sz val="11"/>
        <rFont val="Franklin Gothic Book"/>
        <family val="2"/>
        <charset val="238"/>
      </rPr>
      <t>Projekt szemléletű oktatás során, illetve egyéni vagy csoportos feladatmegoldás keretében alkalmazza a motoros képességek fejlesztésének lehetőségeit. A különböző mozgásformák segítségével célirányosan fejleszti a vendégek fizikai képességeit, mind egyéni, mind csoportos foglalkozásokon.</t>
    </r>
  </si>
  <si>
    <t xml:space="preserve">Egyéb óratípusok </t>
  </si>
  <si>
    <t xml:space="preserve">A testformálás elmélete </t>
  </si>
  <si>
    <t>Felelősséget vállal ügyfelei képességfejlődéséért.</t>
  </si>
  <si>
    <t>Szem előtt tartja a vele együttműködő ügyfelek képességeit, céljait, a mozgásprogramokat ennek megfelelően alakítja.</t>
  </si>
  <si>
    <t>Ismeri a fizikai képességek fejlesztésének eszközeit.</t>
  </si>
  <si>
    <t>Megtervezi a fizikai képességek célirányos fejlesztését.</t>
  </si>
  <si>
    <r>
      <rPr>
        <b/>
        <sz val="11"/>
        <color theme="1"/>
        <rFont val="Franklin Gothic Book"/>
        <family val="2"/>
        <charset val="238"/>
      </rPr>
      <t xml:space="preserve">A tananyagelemek és a deszkriptorok projektszemléletű kapcsolódása: 
</t>
    </r>
    <r>
      <rPr>
        <sz val="11"/>
        <rFont val="Franklin Gothic Book"/>
        <family val="2"/>
        <charset val="238"/>
      </rPr>
      <t>Egy valós szakmai kihívás feldolgozásával képes felmérni vendégei fittségi állapotát motoros képességek mérésére irányuló eljárásokkal és izomtesztekkel. Egy projekt részeként egy adott munkafolyamat szimulációjával feltárja a hiányosságokat, személyre szabott edzésprogramokat javasol, és amennyiben nem kompetens a témában, egy komplex probléma megoldása során a megfelelő szakemberhez irányítja a vendéget.</t>
    </r>
  </si>
  <si>
    <t>Fittségi állapot mérésére alkalmas diagnosztikai eljárások, eszközök (új)</t>
  </si>
  <si>
    <t>Minden körülmények között betartja a titoktartási kötelezettségét.</t>
  </si>
  <si>
    <t>Mindenkor szem előtt tartja saját kompetenciahatárait, és az eredmények függvényében – ha szükséges –az ügyfelét szakemberhez irányítja.</t>
  </si>
  <si>
    <t>Ismeri a sportspecifikus állapotfelmérés folyamatát, lépéseit.</t>
  </si>
  <si>
    <t>A sportspecifikus állapotfelmérés végzését követően, feltárja az ügyfél fizikai állapotából eredő (pl. erőnléti, állóképességi) hiányosságait fejlesztendő készségeit, képességeit.</t>
  </si>
  <si>
    <t>"C"  ÁLLAPOTFELMÉRÉS, ELEMZÉS (3; 5. sor)</t>
  </si>
  <si>
    <r>
      <t>A tananyagelemek és a deszkriptorok projektszemléletű kapcsolódása:</t>
    </r>
    <r>
      <rPr>
        <b/>
        <sz val="11"/>
        <rFont val="Franklin Gothic Book"/>
        <family val="2"/>
        <charset val="238"/>
      </rPr>
      <t xml:space="preserve"> 
</t>
    </r>
    <r>
      <rPr>
        <sz val="11"/>
        <rFont val="Franklin Gothic Book"/>
        <family val="2"/>
        <charset val="238"/>
      </rPr>
      <t>Gyakorlatorientált feladatokon keresztül alkalmazza a fittségi állapot mérésére alkalmas eljárásokat és eszközöket, az eredményeket egészségmegőrző programok kidolgozására használja fel. Egy önálló vagy csoportos feladatmegoldás során innovatív felfogását érvényesíti, nyitott az új eszközök alkalmazására. A digitális készségei birtokában tájékoztatja vendégeit a legmodernebb egészségfigyelést támogató applikációkról, és útmutatást is ad azok használatához.</t>
    </r>
  </si>
  <si>
    <t>Ügyfeleit önállóan tájékoztatja az egészségfigyelést támogató szoftverekről applikációkról.</t>
  </si>
  <si>
    <t>Elkötelezett az technikai eszközök használata és az innováció iránt.</t>
  </si>
  <si>
    <t>Ismeri a munkája elvégzéséhez szükséges számítógépes programokat, szoftvereket, alkalmazásokat.</t>
  </si>
  <si>
    <t>Munkája során felhasználói szinten kezeli a sport és egészségmegőrzést támogató számítógépes programokat, szoftvereket (pl. edzettségi állapot mérésére alkalmas applikációk) alkalmazásokat.</t>
  </si>
  <si>
    <t>"D"  DIGITÁLIS ESZKÖZÖK ISMERETE, HASZNÁLATA (4. sor)</t>
  </si>
  <si>
    <r>
      <t>A tananyagelemek és a deszkriptorok projektszemléletű kapcsolódása:</t>
    </r>
    <r>
      <rPr>
        <b/>
        <sz val="11"/>
        <rFont val="Franklin Gothic Book"/>
        <family val="2"/>
        <charset val="238"/>
      </rPr>
      <t xml:space="preserve"> 
</t>
    </r>
    <r>
      <rPr>
        <sz val="11"/>
        <rFont val="Franklin Gothic Book"/>
        <family val="2"/>
        <charset val="238"/>
      </rPr>
      <t>Egy valós munkafolyamatokat modellezve a tanulók alkalmazzák a legmodernebb diagnosztikai eljárásokat. Az elméleti ismereteket gyakorlati helyzetben hasznosítják, a kapott eredmények alapján elemzéseket végeznek, majd ezek alapján összeállítanak vagy módosítanak edzésprogramokat. Egy interaktív tanulási folyamat részeként ez hozzájárul a szakmai rugalmasság fejlesztéséhez is.</t>
    </r>
  </si>
  <si>
    <t>Az egyénre, illetve csoportra vonatkozó diagnosztikus eredményeket felelősen felülvizsgálja és elemzi.</t>
  </si>
  <si>
    <t>Szem előtt tartja a fizikai állapotmérés eredményeit, az edzésprogramokat ezeknek megfelelően alakítja.</t>
  </si>
  <si>
    <t>Ismeri a fizikai teljesítmény szintjének megállapítására szolgáló korszerű módszereket és eszközöket.</t>
  </si>
  <si>
    <t>Felméri a fizikai állapotot diagnosztikai eszközök által, meghatározza az egyén fizikai állapotából eredő eredményeket (pl. BMI, energiaszükséglet, erőnlét és hajlékonyság, testzsír százalék, aktuális zsírtömeg, folyadékfogyasztás) azokat szakszerűen értékeli és elemzi.</t>
  </si>
  <si>
    <r>
      <rPr>
        <b/>
        <sz val="11"/>
        <color theme="1"/>
        <rFont val="Franklin Gothic Book"/>
        <family val="2"/>
        <charset val="238"/>
      </rPr>
      <t>A tananyagelemek és a deszkriptorok projektszemléletű kapcsolódása:</t>
    </r>
    <r>
      <rPr>
        <sz val="11"/>
        <rFont val="Franklin Gothic Book"/>
        <family val="2"/>
        <charset val="238"/>
      </rPr>
      <t xml:space="preserve"> 
Egy komplex szakmai helyzet megoldása során a tanulók a legújabb kutatási eredményekre, valamint anatómiai, élettani és sporttudományi területen szerzett ismereteikre alapoznak, tájékozódnak a legkorszerűbb módszerekről és edzéselvekről, majd ezek alapján terveznek és állítanak össze sporttevékenységeket. A projektfeladatban a közös célok elérése érdekében nyitottak az együttműködésre különböző szakemberekkel, ezzel támogatva szakmai fejlődésüket és eredményességüket.</t>
    </r>
  </si>
  <si>
    <t>A teljesítményfokozás</t>
  </si>
  <si>
    <t xml:space="preserve">Fogyatékkal élők, krónikus betegek és terhesek terhelésének sajátosságai </t>
  </si>
  <si>
    <t>A terhelés és a szabályozó rendszer kapcsolata</t>
  </si>
  <si>
    <t>Terhelés hatása a keringési rendszerre</t>
  </si>
  <si>
    <t>Terhelés hatása a légzési szervrendszerre</t>
  </si>
  <si>
    <t>Terhelés hatása a mozgató szervrendszerre</t>
  </si>
  <si>
    <t>Energiaszolgáltató folyamatok a szervezetben</t>
  </si>
  <si>
    <t>Edzéselméleti összefoglalás, a terhelés során a szervezetben végbemenő változások</t>
  </si>
  <si>
    <t>Szabályozó rendszer egyes elemeinek szerepe az érző és mozgató területek működésének összehangolásában</t>
  </si>
  <si>
    <t xml:space="preserve">Légzórendszer részeinek szerepe az életműködések fenntartásában </t>
  </si>
  <si>
    <t>Keringési rendszer részeinek szerepe az életműködések fenntartásában</t>
  </si>
  <si>
    <t>Az izomrendszer felépítése és működése</t>
  </si>
  <si>
    <t xml:space="preserve">A vázrendszer felépítése és működése </t>
  </si>
  <si>
    <t>Szöveti struktúrák élettani vetületei</t>
  </si>
  <si>
    <t xml:space="preserve">Funkcionális anatómia </t>
  </si>
  <si>
    <t>Sportszakmai kérdésekben együttműködést kezdeményez és tart fent szakterülete más szereplőivel (orvos, masszőr, dietetikus).</t>
  </si>
  <si>
    <t>Mélyen elkötelezett a minőségi sportszakmai munkavégzés mellett.</t>
  </si>
  <si>
    <t>Alapszinten ismeri az anatómia, sport-, mozgás-, és egészségtudomány alapvető ismereteit.</t>
  </si>
  <si>
    <t>Az anatómiai, korszerű sport-, egészségtudományi ismereteit felhasználva állít össze sporttevékenységeket.</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</si>
  <si>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t>
    </r>
    <r>
      <rPr>
        <sz val="11"/>
        <rFont val="Franklin Gothic Book"/>
        <family val="2"/>
        <charset val="238"/>
      </rPr>
      <t>Egy csapatmunkára épülő feladat során önállóan vagy másokkal együttműködve célirányosan használják az asszertív kommunikáció eszközeit. A projektfeladatban a tanulók hatékonyan építenek új kapcsolatokat, megőrzik a meglévőket, és csoportos feladatvégzés során az együttműködőkészségüket próbára téve törekednek a siker elérésére. Egy interaktív tanulási folyamat részeként nyitottak a közös munkára, miközben idegen nyelven is kommunikálnak az ügyfelekkel, ezáltal erősítve szakmai és nyelvi kompetenciáikat.</t>
    </r>
  </si>
  <si>
    <t>Véleményét több forrásból tájékozódva, tényekre alapozottan fogalmazza meg, szakmai véleményéért felelősséget vállal.</t>
  </si>
  <si>
    <t>Nyitott a szakmai kapcsolatépítésre (pl.: orvossal, masszőrrel), együttműködésre és kommunikációra, ezeket kezdeményezi is magyar és idegen nyelven.</t>
  </si>
  <si>
    <t>Munkaterületéhez kapcsolódóan ismeri az ügyfelekkel és partnerekkel írásban és szóban történő hatékony kapcsolatépítés és kapcsolattartás alapelveit. Érti a kommunikáció és az ügyfél kezelés összefüggéseit. Legalább egy élő idegen nyelven ismeri munkaterületének szakkifejezéseit.</t>
  </si>
  <si>
    <t>Anyanyelvén és legalább egy élő idegen nyelven hatékonyan kommunikál szóban és írásban a munkaterületén.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</si>
</sst>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b/>
      <sz val="11"/>
      <color rgb="FFFF0000"/>
      <name val="Franklin Gothic Book"/>
      <family val="2"/>
      <charset val="238"/>
    </font>
    <font>
      <sz val="11"/>
      <color rgb="FFFF0000"/>
      <name val="Franklin Gothic Book"/>
      <family val="2"/>
      <charset val="238"/>
    </font>
    <font>
      <sz val="11"/>
      <name val="Franklin Gothic Book"/>
      <family val="2"/>
      <charset val="238"/>
    </font>
    <font>
      <sz val="12"/>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5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5"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6" fillId="4"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1" fillId="2" borderId="22" xfId="0" quotePrefix="1" applyFont="1" applyFill="1" applyBorder="1" applyAlignment="1">
      <alignment horizontal="center" vertical="center" textRotation="90"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7" fillId="6" borderId="13" xfId="0" applyFont="1" applyFill="1" applyBorder="1" applyAlignment="1">
      <alignment horizontal="justify" vertical="center" wrapText="1"/>
    </xf>
    <xf numFmtId="0" fontId="7" fillId="6" borderId="9" xfId="0" applyFont="1" applyFill="1" applyBorder="1" applyAlignment="1">
      <alignment horizontal="justify" vertical="center" wrapText="1"/>
    </xf>
    <xf numFmtId="0" fontId="7" fillId="6" borderId="12" xfId="0" applyFont="1" applyFill="1" applyBorder="1" applyAlignment="1">
      <alignment horizontal="justify" vertical="center" wrapText="1"/>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1" fillId="5" borderId="9" xfId="0" applyFont="1" applyFill="1" applyBorder="1" applyAlignment="1">
      <alignment horizontal="justify" vertical="center" wrapText="1"/>
    </xf>
    <xf numFmtId="0" fontId="4" fillId="0" borderId="0" xfId="0" applyFont="1" applyAlignment="1" applyProtection="1">
      <alignment horizontal="center" vertical="center" wrapText="1"/>
      <protection locked="0"/>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I98"/>
  <sheetViews>
    <sheetView tabSelected="1" zoomScale="85" zoomScaleNormal="85" workbookViewId="0">
      <selection activeCell="C8" sqref="C8:C18"/>
    </sheetView>
  </sheetViews>
  <sheetFormatPr defaultColWidth="9.140625" defaultRowHeight="15.75" x14ac:dyDescent="0.25"/>
  <cols>
    <col min="1" max="1" width="12" style="3" customWidth="1"/>
    <col min="2" max="2" width="22.425781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15.28515625" style="2" customWidth="1"/>
    <col min="10" max="16384" width="9.140625" style="2"/>
  </cols>
  <sheetData>
    <row r="1" spans="1:9" s="1" customFormat="1" ht="48" thickBot="1" x14ac:dyDescent="0.3">
      <c r="A1" s="6" t="s">
        <v>0</v>
      </c>
      <c r="B1" s="7" t="s">
        <v>1</v>
      </c>
      <c r="C1" s="8" t="s">
        <v>2</v>
      </c>
      <c r="D1" s="8" t="s">
        <v>3</v>
      </c>
      <c r="E1" s="8" t="s">
        <v>4</v>
      </c>
      <c r="F1" s="8" t="s">
        <v>5</v>
      </c>
      <c r="G1" s="9" t="s">
        <v>6</v>
      </c>
      <c r="H1" s="10" t="s">
        <v>7</v>
      </c>
      <c r="I1" s="2"/>
    </row>
    <row r="2" spans="1:9" ht="14.25" customHeight="1" x14ac:dyDescent="0.25">
      <c r="A2" s="44">
        <v>1</v>
      </c>
      <c r="B2" s="43" t="s">
        <v>92</v>
      </c>
      <c r="C2" s="38" t="s">
        <v>10</v>
      </c>
      <c r="D2" s="38" t="s">
        <v>11</v>
      </c>
      <c r="E2" s="38" t="s">
        <v>12</v>
      </c>
      <c r="F2" s="38" t="s">
        <v>13</v>
      </c>
      <c r="G2" s="36" t="s">
        <v>59</v>
      </c>
      <c r="H2" s="37"/>
    </row>
    <row r="3" spans="1:9" ht="38.25" customHeight="1" thickBot="1" x14ac:dyDescent="0.3">
      <c r="A3" s="45"/>
      <c r="B3" s="34"/>
      <c r="C3" s="39"/>
      <c r="D3" s="39"/>
      <c r="E3" s="39"/>
      <c r="F3" s="39"/>
      <c r="G3" s="11" t="s">
        <v>60</v>
      </c>
      <c r="H3" s="12">
        <v>6</v>
      </c>
    </row>
    <row r="4" spans="1:9" ht="15" customHeight="1" x14ac:dyDescent="0.25">
      <c r="A4" s="45"/>
      <c r="B4" s="34"/>
      <c r="C4" s="39"/>
      <c r="D4" s="39"/>
      <c r="E4" s="39"/>
      <c r="F4" s="39"/>
      <c r="G4" s="36" t="s">
        <v>61</v>
      </c>
      <c r="H4" s="37"/>
    </row>
    <row r="5" spans="1:9" ht="60.75" customHeight="1" x14ac:dyDescent="0.25">
      <c r="A5" s="45"/>
      <c r="B5" s="34"/>
      <c r="C5" s="39"/>
      <c r="D5" s="39"/>
      <c r="E5" s="39"/>
      <c r="F5" s="39"/>
      <c r="G5" s="11" t="s">
        <v>63</v>
      </c>
      <c r="H5" s="12">
        <v>4</v>
      </c>
    </row>
    <row r="6" spans="1:9" ht="57" customHeight="1" thickBot="1" x14ac:dyDescent="0.3">
      <c r="A6" s="45"/>
      <c r="B6" s="34"/>
      <c r="C6" s="40"/>
      <c r="D6" s="40"/>
      <c r="E6" s="40"/>
      <c r="F6" s="40"/>
      <c r="G6" s="27" t="s">
        <v>8</v>
      </c>
      <c r="H6" s="29">
        <f>SUM(H3:H3,H5:H5,)</f>
        <v>10</v>
      </c>
    </row>
    <row r="7" spans="1:9" ht="149.25" customHeight="1" thickBot="1" x14ac:dyDescent="0.3">
      <c r="A7" s="46"/>
      <c r="B7" s="35"/>
      <c r="C7" s="31" t="s">
        <v>103</v>
      </c>
      <c r="D7" s="31"/>
      <c r="E7" s="31"/>
      <c r="F7" s="32"/>
      <c r="G7" s="28"/>
      <c r="H7" s="30"/>
    </row>
    <row r="8" spans="1:9" ht="16.5" customHeight="1" x14ac:dyDescent="0.25">
      <c r="A8" s="44">
        <v>2</v>
      </c>
      <c r="B8" s="33" t="s">
        <v>93</v>
      </c>
      <c r="C8" s="38" t="s">
        <v>14</v>
      </c>
      <c r="D8" s="38" t="s">
        <v>15</v>
      </c>
      <c r="E8" s="38" t="s">
        <v>16</v>
      </c>
      <c r="F8" s="38" t="s">
        <v>17</v>
      </c>
      <c r="G8" s="36" t="s">
        <v>64</v>
      </c>
      <c r="H8" s="37"/>
    </row>
    <row r="9" spans="1:9" ht="16.5" thickBot="1" x14ac:dyDescent="0.3">
      <c r="A9" s="45"/>
      <c r="B9" s="34"/>
      <c r="C9" s="39"/>
      <c r="D9" s="39"/>
      <c r="E9" s="39"/>
      <c r="F9" s="39"/>
      <c r="G9" s="11" t="s">
        <v>65</v>
      </c>
      <c r="H9" s="12">
        <v>8</v>
      </c>
    </row>
    <row r="10" spans="1:9" ht="16.5" customHeight="1" x14ac:dyDescent="0.25">
      <c r="A10" s="45"/>
      <c r="B10" s="34"/>
      <c r="C10" s="39"/>
      <c r="D10" s="39"/>
      <c r="E10" s="39"/>
      <c r="F10" s="39"/>
      <c r="G10" s="36" t="s">
        <v>61</v>
      </c>
      <c r="H10" s="37"/>
    </row>
    <row r="11" spans="1:9" ht="51.75" customHeight="1" thickBot="1" x14ac:dyDescent="0.3">
      <c r="A11" s="45"/>
      <c r="B11" s="34"/>
      <c r="C11" s="39"/>
      <c r="D11" s="39"/>
      <c r="E11" s="39"/>
      <c r="F11" s="39"/>
      <c r="G11" s="11" t="s">
        <v>63</v>
      </c>
      <c r="H11" s="12">
        <v>8</v>
      </c>
    </row>
    <row r="12" spans="1:9" x14ac:dyDescent="0.25">
      <c r="A12" s="45"/>
      <c r="B12" s="34"/>
      <c r="C12" s="39"/>
      <c r="D12" s="39"/>
      <c r="E12" s="39"/>
      <c r="F12" s="39"/>
      <c r="G12" s="36" t="s">
        <v>66</v>
      </c>
      <c r="H12" s="37"/>
    </row>
    <row r="13" spans="1:9" ht="32.25" thickBot="1" x14ac:dyDescent="0.3">
      <c r="A13" s="45"/>
      <c r="B13" s="34"/>
      <c r="C13" s="39"/>
      <c r="D13" s="39"/>
      <c r="E13" s="39"/>
      <c r="F13" s="39"/>
      <c r="G13" s="11" t="s">
        <v>67</v>
      </c>
      <c r="H13" s="12">
        <v>2</v>
      </c>
    </row>
    <row r="14" spans="1:9" x14ac:dyDescent="0.25">
      <c r="A14" s="45"/>
      <c r="B14" s="34"/>
      <c r="C14" s="39"/>
      <c r="D14" s="39"/>
      <c r="E14" s="39"/>
      <c r="F14" s="39"/>
      <c r="G14" s="41" t="s">
        <v>85</v>
      </c>
      <c r="H14" s="42"/>
    </row>
    <row r="15" spans="1:9" x14ac:dyDescent="0.25">
      <c r="A15" s="45"/>
      <c r="B15" s="34"/>
      <c r="C15" s="39"/>
      <c r="D15" s="39"/>
      <c r="E15" s="39"/>
      <c r="F15" s="39"/>
      <c r="G15" s="13" t="s">
        <v>86</v>
      </c>
      <c r="H15" s="12">
        <v>16</v>
      </c>
      <c r="I15" s="5"/>
    </row>
    <row r="16" spans="1:9" x14ac:dyDescent="0.25">
      <c r="A16" s="45"/>
      <c r="B16" s="34"/>
      <c r="C16" s="39"/>
      <c r="D16" s="39"/>
      <c r="E16" s="39"/>
      <c r="F16" s="39"/>
      <c r="G16" s="13" t="s">
        <v>87</v>
      </c>
      <c r="H16" s="12">
        <v>10</v>
      </c>
    </row>
    <row r="17" spans="1:8" x14ac:dyDescent="0.25">
      <c r="A17" s="45"/>
      <c r="B17" s="34"/>
      <c r="C17" s="39"/>
      <c r="D17" s="39"/>
      <c r="E17" s="39"/>
      <c r="F17" s="39"/>
      <c r="G17" s="13" t="s">
        <v>88</v>
      </c>
      <c r="H17" s="12">
        <v>10</v>
      </c>
    </row>
    <row r="18" spans="1:8" ht="16.5" thickBot="1" x14ac:dyDescent="0.3">
      <c r="A18" s="45"/>
      <c r="B18" s="34"/>
      <c r="C18" s="40"/>
      <c r="D18" s="40"/>
      <c r="E18" s="40"/>
      <c r="F18" s="40"/>
      <c r="G18" s="27" t="s">
        <v>8</v>
      </c>
      <c r="H18" s="29">
        <f>SUM(H9:H9,H11:H11,H13:H13,H15:H17,)</f>
        <v>54</v>
      </c>
    </row>
    <row r="19" spans="1:8" ht="126.75" customHeight="1" thickBot="1" x14ac:dyDescent="0.3">
      <c r="A19" s="46"/>
      <c r="B19" s="35"/>
      <c r="C19" s="31" t="s">
        <v>104</v>
      </c>
      <c r="D19" s="31"/>
      <c r="E19" s="31"/>
      <c r="F19" s="32"/>
      <c r="G19" s="28"/>
      <c r="H19" s="30"/>
    </row>
    <row r="20" spans="1:8" ht="16.5" customHeight="1" x14ac:dyDescent="0.25">
      <c r="A20" s="44">
        <v>3</v>
      </c>
      <c r="B20" s="33" t="s">
        <v>94</v>
      </c>
      <c r="C20" s="38" t="s">
        <v>18</v>
      </c>
      <c r="D20" s="38" t="s">
        <v>19</v>
      </c>
      <c r="E20" s="38" t="s">
        <v>20</v>
      </c>
      <c r="F20" s="38" t="s">
        <v>21</v>
      </c>
      <c r="G20" s="36" t="s">
        <v>66</v>
      </c>
      <c r="H20" s="37"/>
    </row>
    <row r="21" spans="1:8" ht="31.5" x14ac:dyDescent="0.25">
      <c r="A21" s="45"/>
      <c r="B21" s="34"/>
      <c r="C21" s="39"/>
      <c r="D21" s="39"/>
      <c r="E21" s="39"/>
      <c r="F21" s="39"/>
      <c r="G21" s="11" t="s">
        <v>67</v>
      </c>
      <c r="H21" s="12">
        <v>2</v>
      </c>
    </row>
    <row r="22" spans="1:8" ht="63" x14ac:dyDescent="0.25">
      <c r="A22" s="45"/>
      <c r="B22" s="34"/>
      <c r="C22" s="39"/>
      <c r="D22" s="39"/>
      <c r="E22" s="39"/>
      <c r="F22" s="39"/>
      <c r="G22" s="11" t="s">
        <v>84</v>
      </c>
      <c r="H22" s="12">
        <v>16</v>
      </c>
    </row>
    <row r="23" spans="1:8" ht="157.5" customHeight="1" thickBot="1" x14ac:dyDescent="0.3">
      <c r="A23" s="45"/>
      <c r="B23" s="34"/>
      <c r="C23" s="40"/>
      <c r="D23" s="40"/>
      <c r="E23" s="40"/>
      <c r="F23" s="40"/>
      <c r="G23" s="27" t="s">
        <v>8</v>
      </c>
      <c r="H23" s="29">
        <f>SUM(H21:H22,)</f>
        <v>18</v>
      </c>
    </row>
    <row r="24" spans="1:8" ht="105.75" customHeight="1" thickBot="1" x14ac:dyDescent="0.3">
      <c r="A24" s="46"/>
      <c r="B24" s="35"/>
      <c r="C24" s="31" t="s">
        <v>98</v>
      </c>
      <c r="D24" s="31"/>
      <c r="E24" s="31"/>
      <c r="F24" s="32"/>
      <c r="G24" s="28"/>
      <c r="H24" s="30"/>
    </row>
    <row r="25" spans="1:8" ht="16.5" customHeight="1" x14ac:dyDescent="0.25">
      <c r="A25" s="44">
        <v>4</v>
      </c>
      <c r="B25" s="33" t="s">
        <v>95</v>
      </c>
      <c r="C25" s="38" t="s">
        <v>22</v>
      </c>
      <c r="D25" s="38" t="s">
        <v>23</v>
      </c>
      <c r="E25" s="38" t="s">
        <v>30</v>
      </c>
      <c r="F25" s="38" t="s">
        <v>25</v>
      </c>
      <c r="G25" s="36" t="s">
        <v>59</v>
      </c>
      <c r="H25" s="37"/>
    </row>
    <row r="26" spans="1:8" ht="48.75" customHeight="1" x14ac:dyDescent="0.25">
      <c r="A26" s="45"/>
      <c r="B26" s="34"/>
      <c r="C26" s="39" t="s">
        <v>24</v>
      </c>
      <c r="D26" s="39" t="s">
        <v>25</v>
      </c>
      <c r="E26" s="39"/>
      <c r="F26" s="39"/>
      <c r="G26" s="11" t="s">
        <v>68</v>
      </c>
      <c r="H26" s="12">
        <v>36</v>
      </c>
    </row>
    <row r="27" spans="1:8" ht="141" customHeight="1" thickBot="1" x14ac:dyDescent="0.3">
      <c r="A27" s="45"/>
      <c r="B27" s="34"/>
      <c r="C27" s="40"/>
      <c r="D27" s="40"/>
      <c r="E27" s="40"/>
      <c r="F27" s="40"/>
      <c r="G27" s="27" t="s">
        <v>8</v>
      </c>
      <c r="H27" s="29">
        <f>SUM(H26:H26,)</f>
        <v>36</v>
      </c>
    </row>
    <row r="28" spans="1:8" ht="110.25" customHeight="1" thickBot="1" x14ac:dyDescent="0.3">
      <c r="A28" s="46"/>
      <c r="B28" s="35"/>
      <c r="C28" s="31" t="s">
        <v>99</v>
      </c>
      <c r="D28" s="31"/>
      <c r="E28" s="31"/>
      <c r="F28" s="32"/>
      <c r="G28" s="28"/>
      <c r="H28" s="30"/>
    </row>
    <row r="29" spans="1:8" ht="16.5" customHeight="1" x14ac:dyDescent="0.25">
      <c r="A29" s="44">
        <v>5</v>
      </c>
      <c r="B29" s="33" t="s">
        <v>96</v>
      </c>
      <c r="C29" s="38" t="s">
        <v>26</v>
      </c>
      <c r="D29" s="38" t="s">
        <v>27</v>
      </c>
      <c r="E29" s="38" t="s">
        <v>28</v>
      </c>
      <c r="F29" s="38" t="s">
        <v>29</v>
      </c>
      <c r="G29" s="36" t="s">
        <v>66</v>
      </c>
      <c r="H29" s="37"/>
    </row>
    <row r="30" spans="1:8" ht="16.5" thickBot="1" x14ac:dyDescent="0.3">
      <c r="A30" s="45"/>
      <c r="B30" s="34"/>
      <c r="C30" s="39"/>
      <c r="D30" s="39"/>
      <c r="E30" s="39"/>
      <c r="F30" s="39"/>
      <c r="G30" s="11" t="s">
        <v>69</v>
      </c>
      <c r="H30" s="12">
        <v>5</v>
      </c>
    </row>
    <row r="31" spans="1:8" x14ac:dyDescent="0.25">
      <c r="A31" s="45"/>
      <c r="B31" s="34"/>
      <c r="C31" s="39"/>
      <c r="D31" s="39"/>
      <c r="E31" s="39"/>
      <c r="F31" s="39"/>
      <c r="G31" s="36" t="s">
        <v>61</v>
      </c>
      <c r="H31" s="37"/>
    </row>
    <row r="32" spans="1:8" ht="47.25" x14ac:dyDescent="0.25">
      <c r="A32" s="45"/>
      <c r="B32" s="34"/>
      <c r="C32" s="39"/>
      <c r="D32" s="39"/>
      <c r="E32" s="39"/>
      <c r="F32" s="39"/>
      <c r="G32" s="11" t="s">
        <v>63</v>
      </c>
      <c r="H32" s="12">
        <v>8</v>
      </c>
    </row>
    <row r="33" spans="1:8" ht="98.25" customHeight="1" thickBot="1" x14ac:dyDescent="0.3">
      <c r="A33" s="45"/>
      <c r="B33" s="34"/>
      <c r="C33" s="40"/>
      <c r="D33" s="40"/>
      <c r="E33" s="40"/>
      <c r="F33" s="40"/>
      <c r="G33" s="27" t="s">
        <v>8</v>
      </c>
      <c r="H33" s="29">
        <f>SUM(H30:H30,H32:H32,)</f>
        <v>13</v>
      </c>
    </row>
    <row r="34" spans="1:8" ht="70.5" customHeight="1" thickBot="1" x14ac:dyDescent="0.3">
      <c r="A34" s="46"/>
      <c r="B34" s="35"/>
      <c r="C34" s="31" t="s">
        <v>100</v>
      </c>
      <c r="D34" s="31"/>
      <c r="E34" s="31"/>
      <c r="F34" s="32"/>
      <c r="G34" s="28"/>
      <c r="H34" s="30"/>
    </row>
    <row r="35" spans="1:8" ht="16.5" customHeight="1" x14ac:dyDescent="0.25">
      <c r="A35" s="44">
        <v>6</v>
      </c>
      <c r="B35" s="33" t="s">
        <v>110</v>
      </c>
      <c r="C35" s="38" t="s">
        <v>31</v>
      </c>
      <c r="D35" s="38" t="s">
        <v>32</v>
      </c>
      <c r="E35" s="38" t="s">
        <v>33</v>
      </c>
      <c r="F35" s="38" t="s">
        <v>34</v>
      </c>
      <c r="G35" s="36" t="s">
        <v>64</v>
      </c>
      <c r="H35" s="37"/>
    </row>
    <row r="36" spans="1:8" ht="31.5" x14ac:dyDescent="0.25">
      <c r="A36" s="45"/>
      <c r="B36" s="34"/>
      <c r="C36" s="39"/>
      <c r="D36" s="39"/>
      <c r="E36" s="39"/>
      <c r="F36" s="39"/>
      <c r="G36" s="11" t="s">
        <v>70</v>
      </c>
      <c r="H36" s="12">
        <v>8</v>
      </c>
    </row>
    <row r="37" spans="1:8" ht="47.25" x14ac:dyDescent="0.25">
      <c r="A37" s="45"/>
      <c r="B37" s="34"/>
      <c r="C37" s="39"/>
      <c r="D37" s="39"/>
      <c r="E37" s="39"/>
      <c r="F37" s="39"/>
      <c r="G37" s="11" t="s">
        <v>82</v>
      </c>
      <c r="H37" s="12">
        <v>4</v>
      </c>
    </row>
    <row r="38" spans="1:8" ht="47.25" x14ac:dyDescent="0.25">
      <c r="A38" s="45"/>
      <c r="B38" s="34"/>
      <c r="C38" s="39"/>
      <c r="D38" s="39"/>
      <c r="E38" s="39"/>
      <c r="F38" s="39"/>
      <c r="G38" s="11" t="s">
        <v>91</v>
      </c>
      <c r="H38" s="12">
        <v>8</v>
      </c>
    </row>
    <row r="39" spans="1:8" ht="126" customHeight="1" thickBot="1" x14ac:dyDescent="0.3">
      <c r="A39" s="45"/>
      <c r="B39" s="34"/>
      <c r="C39" s="40"/>
      <c r="D39" s="40"/>
      <c r="E39" s="40"/>
      <c r="F39" s="40"/>
      <c r="G39" s="27" t="s">
        <v>8</v>
      </c>
      <c r="H39" s="29">
        <f>SUM(H36:H38,)</f>
        <v>20</v>
      </c>
    </row>
    <row r="40" spans="1:8" ht="112.5" customHeight="1" thickBot="1" x14ac:dyDescent="0.3">
      <c r="A40" s="46"/>
      <c r="B40" s="35"/>
      <c r="C40" s="31" t="s">
        <v>105</v>
      </c>
      <c r="D40" s="31"/>
      <c r="E40" s="31"/>
      <c r="F40" s="32"/>
      <c r="G40" s="28"/>
      <c r="H40" s="30"/>
    </row>
    <row r="41" spans="1:8" ht="16.5" customHeight="1" x14ac:dyDescent="0.25">
      <c r="A41" s="44">
        <v>7</v>
      </c>
      <c r="B41" s="33" t="s">
        <v>97</v>
      </c>
      <c r="C41" s="38" t="s">
        <v>35</v>
      </c>
      <c r="D41" s="38" t="s">
        <v>36</v>
      </c>
      <c r="E41" s="38" t="s">
        <v>37</v>
      </c>
      <c r="F41" s="38" t="s">
        <v>38</v>
      </c>
      <c r="G41" s="36" t="s">
        <v>61</v>
      </c>
      <c r="H41" s="37"/>
    </row>
    <row r="42" spans="1:8" ht="48" thickBot="1" x14ac:dyDescent="0.3">
      <c r="A42" s="45"/>
      <c r="B42" s="34"/>
      <c r="C42" s="39"/>
      <c r="D42" s="39"/>
      <c r="E42" s="39"/>
      <c r="F42" s="39"/>
      <c r="G42" s="11" t="s">
        <v>63</v>
      </c>
      <c r="H42" s="12">
        <v>10</v>
      </c>
    </row>
    <row r="43" spans="1:8" x14ac:dyDescent="0.25">
      <c r="A43" s="45"/>
      <c r="B43" s="34"/>
      <c r="C43" s="39"/>
      <c r="D43" s="39"/>
      <c r="E43" s="39"/>
      <c r="F43" s="39"/>
      <c r="G43" s="36" t="s">
        <v>59</v>
      </c>
      <c r="H43" s="37"/>
    </row>
    <row r="44" spans="1:8" ht="32.25" thickBot="1" x14ac:dyDescent="0.3">
      <c r="A44" s="45"/>
      <c r="B44" s="34"/>
      <c r="C44" s="39"/>
      <c r="D44" s="39"/>
      <c r="E44" s="39"/>
      <c r="F44" s="39"/>
      <c r="G44" s="11" t="s">
        <v>60</v>
      </c>
      <c r="H44" s="12">
        <v>22</v>
      </c>
    </row>
    <row r="45" spans="1:8" x14ac:dyDescent="0.25">
      <c r="A45" s="45"/>
      <c r="B45" s="34"/>
      <c r="C45" s="39"/>
      <c r="D45" s="39"/>
      <c r="E45" s="39"/>
      <c r="F45" s="39"/>
      <c r="G45" s="36" t="s">
        <v>66</v>
      </c>
      <c r="H45" s="37"/>
    </row>
    <row r="46" spans="1:8" x14ac:dyDescent="0.25">
      <c r="A46" s="45"/>
      <c r="B46" s="34"/>
      <c r="C46" s="39"/>
      <c r="D46" s="39"/>
      <c r="E46" s="39"/>
      <c r="F46" s="39"/>
      <c r="G46" s="11" t="s">
        <v>69</v>
      </c>
      <c r="H46" s="12">
        <v>18</v>
      </c>
    </row>
    <row r="47" spans="1:8" ht="31.5" x14ac:dyDescent="0.25">
      <c r="A47" s="45"/>
      <c r="B47" s="34"/>
      <c r="C47" s="39"/>
      <c r="D47" s="39"/>
      <c r="E47" s="39"/>
      <c r="F47" s="39"/>
      <c r="G47" s="11" t="s">
        <v>83</v>
      </c>
      <c r="H47" s="12">
        <v>8</v>
      </c>
    </row>
    <row r="48" spans="1:8" ht="31.5" x14ac:dyDescent="0.25">
      <c r="A48" s="45"/>
      <c r="B48" s="34"/>
      <c r="C48" s="39"/>
      <c r="D48" s="39"/>
      <c r="E48" s="39"/>
      <c r="F48" s="39"/>
      <c r="G48" s="11" t="s">
        <v>67</v>
      </c>
      <c r="H48" s="12">
        <v>8</v>
      </c>
    </row>
    <row r="49" spans="1:8" ht="16.5" thickBot="1" x14ac:dyDescent="0.3">
      <c r="A49" s="45"/>
      <c r="B49" s="34"/>
      <c r="C49" s="40"/>
      <c r="D49" s="40"/>
      <c r="E49" s="40"/>
      <c r="F49" s="40"/>
      <c r="G49" s="27" t="s">
        <v>8</v>
      </c>
      <c r="H49" s="29">
        <f>SUM(H42:H42,H44:H44,H46:H48,)</f>
        <v>66</v>
      </c>
    </row>
    <row r="50" spans="1:8" ht="90" customHeight="1" thickBot="1" x14ac:dyDescent="0.3">
      <c r="A50" s="46"/>
      <c r="B50" s="35"/>
      <c r="C50" s="31" t="s">
        <v>106</v>
      </c>
      <c r="D50" s="31"/>
      <c r="E50" s="31"/>
      <c r="F50" s="32"/>
      <c r="G50" s="28"/>
      <c r="H50" s="30"/>
    </row>
    <row r="51" spans="1:8" ht="16.5" customHeight="1" x14ac:dyDescent="0.25">
      <c r="A51" s="44">
        <v>8</v>
      </c>
      <c r="B51" s="33" t="s">
        <v>97</v>
      </c>
      <c r="C51" s="38" t="s">
        <v>39</v>
      </c>
      <c r="D51" s="38" t="s">
        <v>40</v>
      </c>
      <c r="E51" s="38" t="s">
        <v>41</v>
      </c>
      <c r="F51" s="38" t="s">
        <v>42</v>
      </c>
      <c r="G51" s="36" t="s">
        <v>66</v>
      </c>
      <c r="H51" s="37"/>
    </row>
    <row r="52" spans="1:8" ht="31.5" x14ac:dyDescent="0.25">
      <c r="A52" s="45"/>
      <c r="B52" s="34"/>
      <c r="C52" s="39"/>
      <c r="D52" s="39"/>
      <c r="E52" s="39"/>
      <c r="F52" s="39"/>
      <c r="G52" s="11" t="s">
        <v>67</v>
      </c>
      <c r="H52" s="12">
        <v>8</v>
      </c>
    </row>
    <row r="53" spans="1:8" ht="31.5" x14ac:dyDescent="0.25">
      <c r="A53" s="45"/>
      <c r="B53" s="34"/>
      <c r="C53" s="39"/>
      <c r="D53" s="39"/>
      <c r="E53" s="39"/>
      <c r="F53" s="39"/>
      <c r="G53" s="11" t="s">
        <v>83</v>
      </c>
      <c r="H53" s="12">
        <v>8</v>
      </c>
    </row>
    <row r="54" spans="1:8" ht="16.5" thickBot="1" x14ac:dyDescent="0.3">
      <c r="A54" s="45"/>
      <c r="B54" s="34"/>
      <c r="C54" s="39"/>
      <c r="D54" s="39"/>
      <c r="E54" s="39"/>
      <c r="F54" s="39"/>
      <c r="G54" s="11" t="s">
        <v>69</v>
      </c>
      <c r="H54" s="12">
        <v>17</v>
      </c>
    </row>
    <row r="55" spans="1:8" x14ac:dyDescent="0.25">
      <c r="A55" s="45"/>
      <c r="B55" s="34"/>
      <c r="C55" s="39"/>
      <c r="D55" s="39"/>
      <c r="E55" s="39"/>
      <c r="F55" s="39"/>
      <c r="G55" s="36" t="s">
        <v>61</v>
      </c>
      <c r="H55" s="37"/>
    </row>
    <row r="56" spans="1:8" ht="48" thickBot="1" x14ac:dyDescent="0.3">
      <c r="A56" s="45"/>
      <c r="B56" s="34"/>
      <c r="C56" s="39"/>
      <c r="D56" s="39"/>
      <c r="E56" s="39"/>
      <c r="F56" s="39"/>
      <c r="G56" s="11" t="s">
        <v>63</v>
      </c>
      <c r="H56" s="12">
        <v>8</v>
      </c>
    </row>
    <row r="57" spans="1:8" x14ac:dyDescent="0.25">
      <c r="A57" s="45"/>
      <c r="B57" s="34"/>
      <c r="C57" s="39"/>
      <c r="D57" s="39"/>
      <c r="E57" s="39"/>
      <c r="F57" s="39"/>
      <c r="G57" s="36" t="s">
        <v>59</v>
      </c>
      <c r="H57" s="37"/>
    </row>
    <row r="58" spans="1:8" ht="31.5" x14ac:dyDescent="0.25">
      <c r="A58" s="45"/>
      <c r="B58" s="34"/>
      <c r="C58" s="39"/>
      <c r="D58" s="39"/>
      <c r="E58" s="39"/>
      <c r="F58" s="39"/>
      <c r="G58" s="11" t="s">
        <v>60</v>
      </c>
      <c r="H58" s="12">
        <v>22</v>
      </c>
    </row>
    <row r="59" spans="1:8" ht="16.5" thickBot="1" x14ac:dyDescent="0.3">
      <c r="A59" s="45"/>
      <c r="B59" s="34"/>
      <c r="C59" s="40"/>
      <c r="D59" s="40"/>
      <c r="E59" s="40"/>
      <c r="F59" s="40"/>
      <c r="G59" s="27" t="s">
        <v>8</v>
      </c>
      <c r="H59" s="29">
        <f>SUM(H52:H54,H56:H56,H58:H58,)</f>
        <v>63</v>
      </c>
    </row>
    <row r="60" spans="1:8" ht="95.25" customHeight="1" thickBot="1" x14ac:dyDescent="0.3">
      <c r="A60" s="46"/>
      <c r="B60" s="35"/>
      <c r="C60" s="31" t="s">
        <v>107</v>
      </c>
      <c r="D60" s="31"/>
      <c r="E60" s="31"/>
      <c r="F60" s="32"/>
      <c r="G60" s="28"/>
      <c r="H60" s="30"/>
    </row>
    <row r="61" spans="1:8" ht="16.5" customHeight="1" x14ac:dyDescent="0.25">
      <c r="A61" s="44">
        <v>9</v>
      </c>
      <c r="B61" s="33" t="s">
        <v>97</v>
      </c>
      <c r="C61" s="38" t="s">
        <v>43</v>
      </c>
      <c r="D61" s="38" t="s">
        <v>44</v>
      </c>
      <c r="E61" s="38" t="s">
        <v>45</v>
      </c>
      <c r="F61" s="38" t="s">
        <v>46</v>
      </c>
      <c r="G61" s="36" t="s">
        <v>71</v>
      </c>
      <c r="H61" s="37"/>
    </row>
    <row r="62" spans="1:8" ht="63" x14ac:dyDescent="0.25">
      <c r="A62" s="45"/>
      <c r="B62" s="34"/>
      <c r="C62" s="39"/>
      <c r="D62" s="39"/>
      <c r="E62" s="39"/>
      <c r="F62" s="39"/>
      <c r="G62" s="11" t="s">
        <v>72</v>
      </c>
      <c r="H62" s="12">
        <v>8</v>
      </c>
    </row>
    <row r="63" spans="1:8" ht="47.25" x14ac:dyDescent="0.25">
      <c r="A63" s="45"/>
      <c r="B63" s="34"/>
      <c r="C63" s="39"/>
      <c r="D63" s="39"/>
      <c r="E63" s="39"/>
      <c r="F63" s="39"/>
      <c r="G63" s="11" t="s">
        <v>73</v>
      </c>
      <c r="H63" s="12">
        <v>17</v>
      </c>
    </row>
    <row r="64" spans="1:8" ht="31.5" x14ac:dyDescent="0.25">
      <c r="A64" s="45"/>
      <c r="B64" s="34"/>
      <c r="C64" s="39"/>
      <c r="D64" s="39"/>
      <c r="E64" s="39"/>
      <c r="F64" s="39"/>
      <c r="G64" s="11" t="s">
        <v>74</v>
      </c>
      <c r="H64" s="12">
        <v>17</v>
      </c>
    </row>
    <row r="65" spans="1:8" ht="63" x14ac:dyDescent="0.25">
      <c r="A65" s="45"/>
      <c r="B65" s="34"/>
      <c r="C65" s="39"/>
      <c r="D65" s="39"/>
      <c r="E65" s="39"/>
      <c r="F65" s="39"/>
      <c r="G65" s="11" t="s">
        <v>77</v>
      </c>
      <c r="H65" s="12">
        <v>14</v>
      </c>
    </row>
    <row r="66" spans="1:8" ht="47.25" x14ac:dyDescent="0.25">
      <c r="A66" s="45"/>
      <c r="B66" s="34"/>
      <c r="C66" s="39"/>
      <c r="D66" s="39"/>
      <c r="E66" s="39"/>
      <c r="F66" s="39"/>
      <c r="G66" s="11" t="s">
        <v>78</v>
      </c>
      <c r="H66" s="12">
        <v>20</v>
      </c>
    </row>
    <row r="67" spans="1:8" ht="63" x14ac:dyDescent="0.25">
      <c r="A67" s="45"/>
      <c r="B67" s="34"/>
      <c r="C67" s="39"/>
      <c r="D67" s="39"/>
      <c r="E67" s="39"/>
      <c r="F67" s="39"/>
      <c r="G67" s="11" t="s">
        <v>79</v>
      </c>
      <c r="H67" s="12">
        <v>8</v>
      </c>
    </row>
    <row r="68" spans="1:8" ht="78.75" x14ac:dyDescent="0.25">
      <c r="A68" s="45"/>
      <c r="B68" s="34"/>
      <c r="C68" s="39"/>
      <c r="D68" s="39"/>
      <c r="E68" s="39"/>
      <c r="F68" s="39"/>
      <c r="G68" s="11" t="s">
        <v>80</v>
      </c>
      <c r="H68" s="12">
        <v>22</v>
      </c>
    </row>
    <row r="69" spans="1:8" ht="47.25" x14ac:dyDescent="0.25">
      <c r="A69" s="45"/>
      <c r="B69" s="34"/>
      <c r="C69" s="39"/>
      <c r="D69" s="39"/>
      <c r="E69" s="39"/>
      <c r="F69" s="39"/>
      <c r="G69" s="11" t="s">
        <v>81</v>
      </c>
      <c r="H69" s="12">
        <v>22</v>
      </c>
    </row>
    <row r="70" spans="1:8" ht="47.25" x14ac:dyDescent="0.25">
      <c r="A70" s="45"/>
      <c r="B70" s="34"/>
      <c r="C70" s="39"/>
      <c r="D70" s="39"/>
      <c r="E70" s="39"/>
      <c r="F70" s="39"/>
      <c r="G70" s="11" t="s">
        <v>89</v>
      </c>
      <c r="H70" s="12">
        <v>4</v>
      </c>
    </row>
    <row r="71" spans="1:8" ht="32.25" thickBot="1" x14ac:dyDescent="0.3">
      <c r="A71" s="45"/>
      <c r="B71" s="34"/>
      <c r="C71" s="39"/>
      <c r="D71" s="39"/>
      <c r="E71" s="39"/>
      <c r="F71" s="39"/>
      <c r="G71" s="11" t="s">
        <v>90</v>
      </c>
      <c r="H71" s="12">
        <v>12</v>
      </c>
    </row>
    <row r="72" spans="1:8" x14ac:dyDescent="0.25">
      <c r="A72" s="45"/>
      <c r="B72" s="34"/>
      <c r="C72" s="39"/>
      <c r="D72" s="39"/>
      <c r="E72" s="39"/>
      <c r="F72" s="39"/>
      <c r="G72" s="36" t="s">
        <v>64</v>
      </c>
      <c r="H72" s="37"/>
    </row>
    <row r="73" spans="1:8" x14ac:dyDescent="0.25">
      <c r="A73" s="45"/>
      <c r="B73" s="34"/>
      <c r="C73" s="39"/>
      <c r="D73" s="39"/>
      <c r="E73" s="39"/>
      <c r="F73" s="39"/>
      <c r="G73" s="11" t="s">
        <v>75</v>
      </c>
      <c r="H73" s="12">
        <v>6</v>
      </c>
    </row>
    <row r="74" spans="1:8" ht="48" thickBot="1" x14ac:dyDescent="0.3">
      <c r="A74" s="45"/>
      <c r="B74" s="34"/>
      <c r="C74" s="39"/>
      <c r="D74" s="39"/>
      <c r="E74" s="39"/>
      <c r="F74" s="39"/>
      <c r="G74" s="11" t="s">
        <v>91</v>
      </c>
      <c r="H74" s="12">
        <v>2</v>
      </c>
    </row>
    <row r="75" spans="1:8" x14ac:dyDescent="0.25">
      <c r="A75" s="45"/>
      <c r="B75" s="34"/>
      <c r="C75" s="39"/>
      <c r="D75" s="39"/>
      <c r="E75" s="39"/>
      <c r="F75" s="39"/>
      <c r="G75" s="36" t="s">
        <v>76</v>
      </c>
      <c r="H75" s="37"/>
    </row>
    <row r="76" spans="1:8" ht="31.5" x14ac:dyDescent="0.25">
      <c r="A76" s="45"/>
      <c r="B76" s="34"/>
      <c r="C76" s="39"/>
      <c r="D76" s="39"/>
      <c r="E76" s="39"/>
      <c r="F76" s="39"/>
      <c r="G76" s="11" t="s">
        <v>67</v>
      </c>
      <c r="H76" s="12">
        <v>8</v>
      </c>
    </row>
    <row r="77" spans="1:8" ht="16.5" thickBot="1" x14ac:dyDescent="0.3">
      <c r="A77" s="45"/>
      <c r="B77" s="34"/>
      <c r="C77" s="40"/>
      <c r="D77" s="40"/>
      <c r="E77" s="40"/>
      <c r="F77" s="40"/>
      <c r="G77" s="27" t="s">
        <v>8</v>
      </c>
      <c r="H77" s="29">
        <f>SUM(H62:H71,H73:H74,H76:H76,)</f>
        <v>160</v>
      </c>
    </row>
    <row r="78" spans="1:8" ht="93" customHeight="1" thickBot="1" x14ac:dyDescent="0.3">
      <c r="A78" s="46"/>
      <c r="B78" s="35"/>
      <c r="C78" s="31" t="s">
        <v>101</v>
      </c>
      <c r="D78" s="31"/>
      <c r="E78" s="31"/>
      <c r="F78" s="32"/>
      <c r="G78" s="28"/>
      <c r="H78" s="30"/>
    </row>
    <row r="79" spans="1:8" ht="16.5" customHeight="1" x14ac:dyDescent="0.25">
      <c r="A79" s="44">
        <v>10</v>
      </c>
      <c r="B79" s="33" t="s">
        <v>97</v>
      </c>
      <c r="C79" s="38" t="s">
        <v>47</v>
      </c>
      <c r="D79" s="38" t="s">
        <v>48</v>
      </c>
      <c r="E79" s="38" t="s">
        <v>49</v>
      </c>
      <c r="F79" s="38" t="s">
        <v>50</v>
      </c>
      <c r="G79" s="36" t="s">
        <v>66</v>
      </c>
      <c r="H79" s="37"/>
    </row>
    <row r="80" spans="1:8" ht="32.25" thickBot="1" x14ac:dyDescent="0.3">
      <c r="A80" s="45"/>
      <c r="B80" s="34"/>
      <c r="C80" s="39"/>
      <c r="D80" s="39"/>
      <c r="E80" s="39"/>
      <c r="F80" s="39"/>
      <c r="G80" s="11" t="s">
        <v>67</v>
      </c>
      <c r="H80" s="12">
        <v>8</v>
      </c>
    </row>
    <row r="81" spans="1:8" x14ac:dyDescent="0.25">
      <c r="A81" s="45"/>
      <c r="B81" s="34"/>
      <c r="C81" s="39"/>
      <c r="D81" s="39"/>
      <c r="E81" s="39"/>
      <c r="F81" s="39"/>
      <c r="G81" s="36" t="s">
        <v>61</v>
      </c>
      <c r="H81" s="37"/>
    </row>
    <row r="82" spans="1:8" ht="47.25" x14ac:dyDescent="0.25">
      <c r="A82" s="45"/>
      <c r="B82" s="34"/>
      <c r="C82" s="39"/>
      <c r="D82" s="39"/>
      <c r="E82" s="39"/>
      <c r="F82" s="39"/>
      <c r="G82" s="11" t="s">
        <v>63</v>
      </c>
      <c r="H82" s="12">
        <v>10</v>
      </c>
    </row>
    <row r="83" spans="1:8" ht="16.5" thickBot="1" x14ac:dyDescent="0.3">
      <c r="A83" s="45"/>
      <c r="B83" s="34"/>
      <c r="C83" s="40"/>
      <c r="D83" s="40"/>
      <c r="E83" s="40"/>
      <c r="F83" s="40"/>
      <c r="G83" s="27" t="s">
        <v>8</v>
      </c>
      <c r="H83" s="29">
        <f>SUM(H80:H80,H82:H82,)</f>
        <v>18</v>
      </c>
    </row>
    <row r="84" spans="1:8" ht="95.25" customHeight="1" thickBot="1" x14ac:dyDescent="0.3">
      <c r="A84" s="46"/>
      <c r="B84" s="35"/>
      <c r="C84" s="31" t="s">
        <v>102</v>
      </c>
      <c r="D84" s="31"/>
      <c r="E84" s="31"/>
      <c r="F84" s="32"/>
      <c r="G84" s="28"/>
      <c r="H84" s="30"/>
    </row>
    <row r="85" spans="1:8" ht="16.5" customHeight="1" x14ac:dyDescent="0.25">
      <c r="A85" s="44">
        <v>11</v>
      </c>
      <c r="B85" s="33" t="s">
        <v>97</v>
      </c>
      <c r="C85" s="38" t="s">
        <v>51</v>
      </c>
      <c r="D85" s="38" t="s">
        <v>52</v>
      </c>
      <c r="E85" s="38" t="s">
        <v>53</v>
      </c>
      <c r="F85" s="38" t="s">
        <v>54</v>
      </c>
      <c r="G85" s="36" t="s">
        <v>61</v>
      </c>
      <c r="H85" s="37"/>
    </row>
    <row r="86" spans="1:8" ht="31.5" x14ac:dyDescent="0.25">
      <c r="A86" s="45"/>
      <c r="B86" s="34"/>
      <c r="C86" s="39"/>
      <c r="D86" s="39"/>
      <c r="E86" s="39"/>
      <c r="F86" s="39"/>
      <c r="G86" s="11" t="s">
        <v>62</v>
      </c>
      <c r="H86" s="12">
        <v>54</v>
      </c>
    </row>
    <row r="87" spans="1:8" ht="47.25" x14ac:dyDescent="0.25">
      <c r="A87" s="45"/>
      <c r="B87" s="34"/>
      <c r="C87" s="39"/>
      <c r="D87" s="39"/>
      <c r="E87" s="39"/>
      <c r="F87" s="39"/>
      <c r="G87" s="11" t="s">
        <v>63</v>
      </c>
      <c r="H87" s="12">
        <v>4</v>
      </c>
    </row>
    <row r="88" spans="1:8" ht="37.5" customHeight="1" thickBot="1" x14ac:dyDescent="0.3">
      <c r="A88" s="45"/>
      <c r="B88" s="34"/>
      <c r="C88" s="40"/>
      <c r="D88" s="40"/>
      <c r="E88" s="40"/>
      <c r="F88" s="40"/>
      <c r="G88" s="27" t="s">
        <v>8</v>
      </c>
      <c r="H88" s="29">
        <f>SUM(H86:H87,)</f>
        <v>58</v>
      </c>
    </row>
    <row r="89" spans="1:8" ht="97.5" customHeight="1" thickBot="1" x14ac:dyDescent="0.3">
      <c r="A89" s="46"/>
      <c r="B89" s="35"/>
      <c r="C89" s="31" t="s">
        <v>108</v>
      </c>
      <c r="D89" s="31"/>
      <c r="E89" s="31"/>
      <c r="F89" s="32"/>
      <c r="G89" s="28"/>
      <c r="H89" s="30"/>
    </row>
    <row r="90" spans="1:8" ht="16.5" customHeight="1" x14ac:dyDescent="0.25">
      <c r="A90" s="44">
        <v>12</v>
      </c>
      <c r="B90" s="33" t="s">
        <v>97</v>
      </c>
      <c r="C90" s="38" t="s">
        <v>55</v>
      </c>
      <c r="D90" s="38" t="s">
        <v>56</v>
      </c>
      <c r="E90" s="38" t="s">
        <v>57</v>
      </c>
      <c r="F90" s="38" t="s">
        <v>58</v>
      </c>
      <c r="G90" s="36" t="s">
        <v>61</v>
      </c>
      <c r="H90" s="37"/>
    </row>
    <row r="91" spans="1:8" ht="48" thickBot="1" x14ac:dyDescent="0.3">
      <c r="A91" s="45"/>
      <c r="B91" s="34"/>
      <c r="C91" s="39"/>
      <c r="D91" s="39"/>
      <c r="E91" s="39"/>
      <c r="F91" s="39"/>
      <c r="G91" s="11" t="s">
        <v>63</v>
      </c>
      <c r="H91" s="12">
        <v>20</v>
      </c>
    </row>
    <row r="92" spans="1:8" x14ac:dyDescent="0.25">
      <c r="A92" s="45"/>
      <c r="B92" s="34"/>
      <c r="C92" s="39"/>
      <c r="D92" s="39"/>
      <c r="E92" s="39"/>
      <c r="F92" s="39"/>
      <c r="G92" s="36" t="s">
        <v>59</v>
      </c>
      <c r="H92" s="37"/>
    </row>
    <row r="93" spans="1:8" ht="31.5" x14ac:dyDescent="0.25">
      <c r="A93" s="45"/>
      <c r="B93" s="34"/>
      <c r="C93" s="39"/>
      <c r="D93" s="39"/>
      <c r="E93" s="39"/>
      <c r="F93" s="39"/>
      <c r="G93" s="11" t="s">
        <v>60</v>
      </c>
      <c r="H93" s="12">
        <v>22</v>
      </c>
    </row>
    <row r="94" spans="1:8" ht="16.5" thickBot="1" x14ac:dyDescent="0.3">
      <c r="A94" s="45"/>
      <c r="B94" s="34"/>
      <c r="C94" s="40"/>
      <c r="D94" s="40"/>
      <c r="E94" s="40"/>
      <c r="F94" s="40"/>
      <c r="G94" s="27" t="s">
        <v>8</v>
      </c>
      <c r="H94" s="29">
        <f>SUM(H91:H91,H93:H93,)</f>
        <v>42</v>
      </c>
    </row>
    <row r="95" spans="1:8" ht="105" customHeight="1" thickBot="1" x14ac:dyDescent="0.3">
      <c r="A95" s="46"/>
      <c r="B95" s="35"/>
      <c r="C95" s="31" t="s">
        <v>109</v>
      </c>
      <c r="D95" s="31"/>
      <c r="E95" s="31"/>
      <c r="F95" s="32"/>
      <c r="G95" s="28"/>
      <c r="H95" s="30"/>
    </row>
    <row r="96" spans="1:8" ht="16.5" thickBot="1" x14ac:dyDescent="0.3">
      <c r="A96" s="21" t="s">
        <v>116</v>
      </c>
      <c r="B96" s="22"/>
      <c r="C96" s="22"/>
      <c r="D96" s="22"/>
      <c r="E96" s="23"/>
      <c r="F96" s="24">
        <f>H94+H88+H83+H77+H59+H49+H39+H33+H27+H23+H18+H6</f>
        <v>558</v>
      </c>
      <c r="G96" s="25"/>
      <c r="H96" s="26"/>
    </row>
    <row r="97" spans="1:9" ht="220.5" customHeight="1" thickBot="1" x14ac:dyDescent="0.3">
      <c r="A97" s="16" t="s">
        <v>9</v>
      </c>
      <c r="B97" s="17"/>
      <c r="C97" s="18" t="s">
        <v>111</v>
      </c>
      <c r="D97" s="19"/>
      <c r="E97" s="19"/>
      <c r="F97" s="20"/>
      <c r="G97" s="14" t="s">
        <v>113</v>
      </c>
      <c r="H97" s="15" t="s">
        <v>114</v>
      </c>
      <c r="I97" s="5"/>
    </row>
    <row r="98" spans="1:9" ht="348" customHeight="1" thickBot="1" x14ac:dyDescent="0.3">
      <c r="A98" s="16" t="s">
        <v>9</v>
      </c>
      <c r="B98" s="17"/>
      <c r="C98" s="18" t="s">
        <v>112</v>
      </c>
      <c r="D98" s="19"/>
      <c r="E98" s="19"/>
      <c r="F98" s="20"/>
      <c r="G98" s="14" t="s">
        <v>113</v>
      </c>
      <c r="H98" s="15" t="s">
        <v>115</v>
      </c>
      <c r="I98" s="5"/>
    </row>
  </sheetData>
  <sheetProtection algorithmName="SHA-512" hashValue="nYxAbi/XTIzDuZhy3OkXCSoaGc/cf6rfVmXnBRzuwKdLNhnof73EAOxxCvjREQEHzLfEFJArx3xdGz5PZyuTMQ==" saltValue="FJLMwSEj8q4LGFg8diFQew==" spinCount="100000" sheet="1" formatCells="0" formatColumns="0" formatRows="0" insertColumns="0" insertRows="0" insertHyperlinks="0" autoFilter="0"/>
  <autoFilter ref="A1:H434" xr:uid="{00000000-0009-0000-0000-000000000000}"/>
  <mergeCells count="139">
    <mergeCell ref="B79:B84"/>
    <mergeCell ref="B85:B89"/>
    <mergeCell ref="G79:H79"/>
    <mergeCell ref="G81:H81"/>
    <mergeCell ref="G83:G84"/>
    <mergeCell ref="H83:H84"/>
    <mergeCell ref="C84:F84"/>
    <mergeCell ref="G85:H85"/>
    <mergeCell ref="C79:C83"/>
    <mergeCell ref="B61:B78"/>
    <mergeCell ref="G61:H61"/>
    <mergeCell ref="G72:H72"/>
    <mergeCell ref="G75:H75"/>
    <mergeCell ref="G77:G78"/>
    <mergeCell ref="H77:H78"/>
    <mergeCell ref="C78:F78"/>
    <mergeCell ref="C61:C77"/>
    <mergeCell ref="D61:D77"/>
    <mergeCell ref="E61:E77"/>
    <mergeCell ref="F61:F77"/>
    <mergeCell ref="B51:B60"/>
    <mergeCell ref="G51:H51"/>
    <mergeCell ref="G55:H55"/>
    <mergeCell ref="G57:H57"/>
    <mergeCell ref="G59:G60"/>
    <mergeCell ref="H59:H60"/>
    <mergeCell ref="C60:F60"/>
    <mergeCell ref="C51:C59"/>
    <mergeCell ref="D51:D59"/>
    <mergeCell ref="E51:E59"/>
    <mergeCell ref="F51:F59"/>
    <mergeCell ref="B41:B50"/>
    <mergeCell ref="G41:H41"/>
    <mergeCell ref="G43:H43"/>
    <mergeCell ref="G45:H45"/>
    <mergeCell ref="G49:G50"/>
    <mergeCell ref="H49:H50"/>
    <mergeCell ref="C50:F50"/>
    <mergeCell ref="C41:C49"/>
    <mergeCell ref="D41:D49"/>
    <mergeCell ref="E41:E49"/>
    <mergeCell ref="F41:F49"/>
    <mergeCell ref="B35:B40"/>
    <mergeCell ref="G35:H35"/>
    <mergeCell ref="G39:G40"/>
    <mergeCell ref="H39:H40"/>
    <mergeCell ref="C40:F40"/>
    <mergeCell ref="C35:C39"/>
    <mergeCell ref="D35:D39"/>
    <mergeCell ref="E35:E39"/>
    <mergeCell ref="F35:F39"/>
    <mergeCell ref="G31:H31"/>
    <mergeCell ref="G33:G34"/>
    <mergeCell ref="H33:H34"/>
    <mergeCell ref="C34:F34"/>
    <mergeCell ref="C29:C33"/>
    <mergeCell ref="D29:D33"/>
    <mergeCell ref="E29:E33"/>
    <mergeCell ref="F29:F33"/>
    <mergeCell ref="G27:G28"/>
    <mergeCell ref="H27:H28"/>
    <mergeCell ref="A2:A7"/>
    <mergeCell ref="A8:A19"/>
    <mergeCell ref="A20:A24"/>
    <mergeCell ref="A85:A89"/>
    <mergeCell ref="A90:A95"/>
    <mergeCell ref="A25:A28"/>
    <mergeCell ref="A29:A34"/>
    <mergeCell ref="A35:A40"/>
    <mergeCell ref="A41:A50"/>
    <mergeCell ref="A51:A60"/>
    <mergeCell ref="A61:A78"/>
    <mergeCell ref="A79:A84"/>
    <mergeCell ref="B2:B7"/>
    <mergeCell ref="G2:H2"/>
    <mergeCell ref="G4:H4"/>
    <mergeCell ref="G6:G7"/>
    <mergeCell ref="H6:H7"/>
    <mergeCell ref="C7:F7"/>
    <mergeCell ref="C2:C6"/>
    <mergeCell ref="D2:D6"/>
    <mergeCell ref="E2:E6"/>
    <mergeCell ref="F2:F6"/>
    <mergeCell ref="B25:B28"/>
    <mergeCell ref="G25:H25"/>
    <mergeCell ref="D79:D83"/>
    <mergeCell ref="E79:E83"/>
    <mergeCell ref="F79:F83"/>
    <mergeCell ref="B8:B19"/>
    <mergeCell ref="G8:H8"/>
    <mergeCell ref="G10:H10"/>
    <mergeCell ref="G12:H12"/>
    <mergeCell ref="G14:H14"/>
    <mergeCell ref="G18:G19"/>
    <mergeCell ref="H18:H19"/>
    <mergeCell ref="C19:F19"/>
    <mergeCell ref="C8:C18"/>
    <mergeCell ref="D8:D18"/>
    <mergeCell ref="E8:E18"/>
    <mergeCell ref="F8:F18"/>
    <mergeCell ref="C28:F28"/>
    <mergeCell ref="C25:C27"/>
    <mergeCell ref="D25:D27"/>
    <mergeCell ref="E25:E27"/>
    <mergeCell ref="F25:F27"/>
    <mergeCell ref="B29:B34"/>
    <mergeCell ref="G29:H29"/>
    <mergeCell ref="B20:B24"/>
    <mergeCell ref="G20:H20"/>
    <mergeCell ref="G23:G24"/>
    <mergeCell ref="H23:H24"/>
    <mergeCell ref="C24:F24"/>
    <mergeCell ref="C20:C23"/>
    <mergeCell ref="D20:D23"/>
    <mergeCell ref="E20:E23"/>
    <mergeCell ref="F20:F23"/>
    <mergeCell ref="A98:B98"/>
    <mergeCell ref="C98:F98"/>
    <mergeCell ref="A96:E96"/>
    <mergeCell ref="F96:H96"/>
    <mergeCell ref="A97:B97"/>
    <mergeCell ref="C97:F97"/>
    <mergeCell ref="G88:G89"/>
    <mergeCell ref="H88:H89"/>
    <mergeCell ref="C89:F89"/>
    <mergeCell ref="B90:B95"/>
    <mergeCell ref="G90:H90"/>
    <mergeCell ref="G92:H92"/>
    <mergeCell ref="C85:C88"/>
    <mergeCell ref="D85:D88"/>
    <mergeCell ref="E85:E88"/>
    <mergeCell ref="F85:F88"/>
    <mergeCell ref="C90:C94"/>
    <mergeCell ref="D90:D94"/>
    <mergeCell ref="E90:E94"/>
    <mergeCell ref="F90:F94"/>
    <mergeCell ref="G94:G95"/>
    <mergeCell ref="H94:H95"/>
    <mergeCell ref="C95:F9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DC2CB-24DC-4F1A-BF92-2A95A52E8C0B}">
  <dimension ref="A1:I345"/>
  <sheetViews>
    <sheetView zoomScale="85" zoomScaleNormal="85" workbookViewId="0">
      <selection activeCell="B2" sqref="B2:B10"/>
    </sheetView>
  </sheetViews>
  <sheetFormatPr defaultColWidth="9.140625" defaultRowHeight="15.75" x14ac:dyDescent="0.25"/>
  <cols>
    <col min="1" max="1" width="12" style="3" customWidth="1"/>
    <col min="2" max="2" width="21.7109375" style="4" customWidth="1"/>
    <col min="3" max="3" width="35" style="3" customWidth="1"/>
    <col min="4" max="4" width="28.7109375" style="3" customWidth="1"/>
    <col min="5" max="5" width="24.5703125" style="3" customWidth="1"/>
    <col min="6" max="6" width="28" style="3" customWidth="1"/>
    <col min="7" max="7" width="24" style="3" customWidth="1"/>
    <col min="8" max="8" width="23.140625" style="3" customWidth="1"/>
    <col min="9" max="9" width="53.28515625" style="2" customWidth="1"/>
    <col min="10" max="10" width="33.42578125" style="2" customWidth="1"/>
    <col min="11" max="16384" width="9.140625" style="2"/>
  </cols>
  <sheetData>
    <row r="1" spans="1:9" s="1" customFormat="1" ht="48" thickBot="1" x14ac:dyDescent="0.3">
      <c r="A1" s="6" t="s">
        <v>0</v>
      </c>
      <c r="B1" s="7" t="s">
        <v>1</v>
      </c>
      <c r="C1" s="8" t="s">
        <v>2</v>
      </c>
      <c r="D1" s="8" t="s">
        <v>3</v>
      </c>
      <c r="E1" s="8" t="s">
        <v>4</v>
      </c>
      <c r="F1" s="8" t="s">
        <v>5</v>
      </c>
      <c r="G1" s="9" t="s">
        <v>6</v>
      </c>
      <c r="H1" s="10" t="s">
        <v>7</v>
      </c>
      <c r="I1" s="54"/>
    </row>
    <row r="2" spans="1:9" s="2" customFormat="1" ht="15.75" customHeight="1" x14ac:dyDescent="0.25">
      <c r="A2" s="44">
        <v>1</v>
      </c>
      <c r="B2" s="33" t="s">
        <v>202</v>
      </c>
      <c r="C2" s="38" t="s">
        <v>345</v>
      </c>
      <c r="D2" s="38" t="s">
        <v>344</v>
      </c>
      <c r="E2" s="38" t="s">
        <v>343</v>
      </c>
      <c r="F2" s="38" t="s">
        <v>342</v>
      </c>
      <c r="G2" s="36" t="s">
        <v>129</v>
      </c>
      <c r="H2" s="37"/>
    </row>
    <row r="3" spans="1:9" s="2" customFormat="1" ht="31.5" x14ac:dyDescent="0.25">
      <c r="A3" s="45"/>
      <c r="B3" s="34"/>
      <c r="C3" s="39"/>
      <c r="D3" s="39"/>
      <c r="E3" s="39"/>
      <c r="F3" s="39"/>
      <c r="G3" s="11" t="s">
        <v>128</v>
      </c>
      <c r="H3" s="12">
        <v>7</v>
      </c>
    </row>
    <row r="4" spans="1:9" s="2" customFormat="1" ht="32.25" thickBot="1" x14ac:dyDescent="0.3">
      <c r="A4" s="45"/>
      <c r="B4" s="34"/>
      <c r="C4" s="39"/>
      <c r="D4" s="39"/>
      <c r="E4" s="39"/>
      <c r="F4" s="39"/>
      <c r="G4" s="11" t="s">
        <v>189</v>
      </c>
      <c r="H4" s="12">
        <v>7</v>
      </c>
    </row>
    <row r="5" spans="1:9" s="2" customFormat="1" ht="15" customHeight="1" x14ac:dyDescent="0.25">
      <c r="A5" s="45"/>
      <c r="B5" s="34"/>
      <c r="C5" s="39"/>
      <c r="D5" s="39"/>
      <c r="E5" s="39"/>
      <c r="F5" s="39"/>
      <c r="G5" s="36" t="s">
        <v>292</v>
      </c>
      <c r="H5" s="37"/>
    </row>
    <row r="6" spans="1:9" s="2" customFormat="1" ht="47.25" x14ac:dyDescent="0.25">
      <c r="A6" s="45"/>
      <c r="B6" s="34"/>
      <c r="C6" s="39"/>
      <c r="D6" s="39"/>
      <c r="E6" s="39"/>
      <c r="F6" s="39"/>
      <c r="G6" s="11" t="s">
        <v>291</v>
      </c>
      <c r="H6" s="12">
        <v>8</v>
      </c>
    </row>
    <row r="7" spans="1:9" s="2" customFormat="1" ht="78.75" x14ac:dyDescent="0.25">
      <c r="A7" s="45"/>
      <c r="B7" s="34"/>
      <c r="C7" s="39"/>
      <c r="D7" s="39"/>
      <c r="E7" s="39"/>
      <c r="F7" s="39"/>
      <c r="G7" s="11" t="s">
        <v>290</v>
      </c>
      <c r="H7" s="12">
        <v>18</v>
      </c>
    </row>
    <row r="8" spans="1:9" s="2" customFormat="1" ht="47.25" x14ac:dyDescent="0.25">
      <c r="A8" s="45"/>
      <c r="B8" s="34"/>
      <c r="C8" s="39"/>
      <c r="D8" s="39"/>
      <c r="E8" s="39"/>
      <c r="F8" s="39"/>
      <c r="G8" s="11" t="s">
        <v>289</v>
      </c>
      <c r="H8" s="12">
        <v>18</v>
      </c>
    </row>
    <row r="9" spans="1:9" s="2" customFormat="1" ht="16.5" thickBot="1" x14ac:dyDescent="0.3">
      <c r="A9" s="45"/>
      <c r="B9" s="34"/>
      <c r="C9" s="40"/>
      <c r="D9" s="40"/>
      <c r="E9" s="40"/>
      <c r="F9" s="40"/>
      <c r="G9" s="27" t="s">
        <v>8</v>
      </c>
      <c r="H9" s="29">
        <f>SUM(H3:H4,H6:H8)</f>
        <v>58</v>
      </c>
    </row>
    <row r="10" spans="1:9" s="2" customFormat="1" ht="200.1" customHeight="1" thickBot="1" x14ac:dyDescent="0.3">
      <c r="A10" s="46"/>
      <c r="B10" s="35"/>
      <c r="C10" s="31" t="s">
        <v>341</v>
      </c>
      <c r="D10" s="31"/>
      <c r="E10" s="31"/>
      <c r="F10" s="32"/>
      <c r="G10" s="28"/>
      <c r="H10" s="30"/>
    </row>
    <row r="11" spans="1:9" s="2" customFormat="1" ht="16.5" customHeight="1" x14ac:dyDescent="0.25">
      <c r="A11" s="44">
        <v>2</v>
      </c>
      <c r="B11" s="33" t="s">
        <v>186</v>
      </c>
      <c r="C11" s="38" t="s">
        <v>340</v>
      </c>
      <c r="D11" s="38" t="s">
        <v>339</v>
      </c>
      <c r="E11" s="38" t="s">
        <v>338</v>
      </c>
      <c r="F11" s="38" t="s">
        <v>337</v>
      </c>
      <c r="G11" s="36" t="s">
        <v>336</v>
      </c>
      <c r="H11" s="37"/>
    </row>
    <row r="12" spans="1:9" s="2" customFormat="1" ht="31.5" x14ac:dyDescent="0.25">
      <c r="A12" s="45"/>
      <c r="B12" s="34"/>
      <c r="C12" s="39"/>
      <c r="D12" s="39"/>
      <c r="E12" s="39"/>
      <c r="F12" s="39"/>
      <c r="G12" s="11" t="s">
        <v>335</v>
      </c>
      <c r="H12" s="12">
        <v>7</v>
      </c>
    </row>
    <row r="13" spans="1:9" s="2" customFormat="1" ht="47.25" x14ac:dyDescent="0.25">
      <c r="A13" s="45"/>
      <c r="B13" s="34"/>
      <c r="C13" s="39"/>
      <c r="D13" s="39"/>
      <c r="E13" s="39"/>
      <c r="F13" s="39"/>
      <c r="G13" s="11" t="s">
        <v>334</v>
      </c>
      <c r="H13" s="12">
        <v>14</v>
      </c>
    </row>
    <row r="14" spans="1:9" s="2" customFormat="1" ht="47.25" x14ac:dyDescent="0.25">
      <c r="A14" s="45"/>
      <c r="B14" s="34"/>
      <c r="C14" s="39"/>
      <c r="D14" s="39"/>
      <c r="E14" s="39"/>
      <c r="F14" s="39"/>
      <c r="G14" s="11" t="s">
        <v>333</v>
      </c>
      <c r="H14" s="12">
        <v>14</v>
      </c>
    </row>
    <row r="15" spans="1:9" s="2" customFormat="1" ht="63" x14ac:dyDescent="0.25">
      <c r="A15" s="45"/>
      <c r="B15" s="34"/>
      <c r="C15" s="39"/>
      <c r="D15" s="39"/>
      <c r="E15" s="39"/>
      <c r="F15" s="39"/>
      <c r="G15" s="11" t="s">
        <v>332</v>
      </c>
      <c r="H15" s="12">
        <v>12</v>
      </c>
    </row>
    <row r="16" spans="1:9" s="2" customFormat="1" ht="63" x14ac:dyDescent="0.25">
      <c r="A16" s="45"/>
      <c r="B16" s="34"/>
      <c r="C16" s="39"/>
      <c r="D16" s="39"/>
      <c r="E16" s="39"/>
      <c r="F16" s="39"/>
      <c r="G16" s="11" t="s">
        <v>331</v>
      </c>
      <c r="H16" s="12">
        <v>10</v>
      </c>
    </row>
    <row r="17" spans="1:8" s="2" customFormat="1" ht="95.25" thickBot="1" x14ac:dyDescent="0.3">
      <c r="A17" s="45"/>
      <c r="B17" s="34"/>
      <c r="C17" s="39"/>
      <c r="D17" s="39"/>
      <c r="E17" s="39"/>
      <c r="F17" s="39"/>
      <c r="G17" s="11" t="s">
        <v>330</v>
      </c>
      <c r="H17" s="12">
        <v>15</v>
      </c>
    </row>
    <row r="18" spans="1:8" s="2" customFormat="1" x14ac:dyDescent="0.25">
      <c r="A18" s="45"/>
      <c r="B18" s="34"/>
      <c r="C18" s="39"/>
      <c r="D18" s="39"/>
      <c r="E18" s="39"/>
      <c r="F18" s="39"/>
      <c r="G18" s="36" t="s">
        <v>231</v>
      </c>
      <c r="H18" s="37"/>
    </row>
    <row r="19" spans="1:8" s="2" customFormat="1" ht="94.5" x14ac:dyDescent="0.25">
      <c r="A19" s="45"/>
      <c r="B19" s="34"/>
      <c r="C19" s="39"/>
      <c r="D19" s="39"/>
      <c r="E19" s="39"/>
      <c r="F19" s="39"/>
      <c r="G19" s="11" t="s">
        <v>329</v>
      </c>
      <c r="H19" s="12">
        <v>6</v>
      </c>
    </row>
    <row r="20" spans="1:8" s="2" customFormat="1" ht="47.25" x14ac:dyDescent="0.25">
      <c r="A20" s="45"/>
      <c r="B20" s="34"/>
      <c r="C20" s="39"/>
      <c r="D20" s="39"/>
      <c r="E20" s="39"/>
      <c r="F20" s="39"/>
      <c r="G20" s="11" t="s">
        <v>328</v>
      </c>
      <c r="H20" s="12">
        <v>4</v>
      </c>
    </row>
    <row r="21" spans="1:8" s="2" customFormat="1" ht="47.25" x14ac:dyDescent="0.25">
      <c r="A21" s="45"/>
      <c r="B21" s="34"/>
      <c r="C21" s="39"/>
      <c r="D21" s="39"/>
      <c r="E21" s="39"/>
      <c r="F21" s="39"/>
      <c r="G21" s="11" t="s">
        <v>327</v>
      </c>
      <c r="H21" s="12">
        <v>12</v>
      </c>
    </row>
    <row r="22" spans="1:8" s="2" customFormat="1" ht="47.25" x14ac:dyDescent="0.25">
      <c r="A22" s="45"/>
      <c r="B22" s="34"/>
      <c r="C22" s="39"/>
      <c r="D22" s="39"/>
      <c r="E22" s="39"/>
      <c r="F22" s="39"/>
      <c r="G22" s="11" t="s">
        <v>326</v>
      </c>
      <c r="H22" s="12">
        <v>6</v>
      </c>
    </row>
    <row r="23" spans="1:8" s="2" customFormat="1" ht="31.5" x14ac:dyDescent="0.25">
      <c r="A23" s="45"/>
      <c r="B23" s="34"/>
      <c r="C23" s="39"/>
      <c r="D23" s="39"/>
      <c r="E23" s="39"/>
      <c r="F23" s="39"/>
      <c r="G23" s="11" t="s">
        <v>325</v>
      </c>
      <c r="H23" s="12">
        <v>10</v>
      </c>
    </row>
    <row r="24" spans="1:8" s="2" customFormat="1" ht="47.25" x14ac:dyDescent="0.25">
      <c r="A24" s="45"/>
      <c r="B24" s="34"/>
      <c r="C24" s="39"/>
      <c r="D24" s="39"/>
      <c r="E24" s="39"/>
      <c r="F24" s="39"/>
      <c r="G24" s="11" t="s">
        <v>324</v>
      </c>
      <c r="H24" s="12">
        <v>10</v>
      </c>
    </row>
    <row r="25" spans="1:8" s="2" customFormat="1" ht="47.25" x14ac:dyDescent="0.25">
      <c r="A25" s="45"/>
      <c r="B25" s="34"/>
      <c r="C25" s="39"/>
      <c r="D25" s="39"/>
      <c r="E25" s="39"/>
      <c r="F25" s="39"/>
      <c r="G25" s="11" t="s">
        <v>230</v>
      </c>
      <c r="H25" s="12">
        <v>4</v>
      </c>
    </row>
    <row r="26" spans="1:8" s="2" customFormat="1" ht="78.75" x14ac:dyDescent="0.25">
      <c r="A26" s="45"/>
      <c r="B26" s="34"/>
      <c r="C26" s="39"/>
      <c r="D26" s="39"/>
      <c r="E26" s="39"/>
      <c r="F26" s="39"/>
      <c r="G26" s="11" t="s">
        <v>323</v>
      </c>
      <c r="H26" s="12">
        <v>1</v>
      </c>
    </row>
    <row r="27" spans="1:8" s="2" customFormat="1" ht="32.25" thickBot="1" x14ac:dyDescent="0.3">
      <c r="A27" s="45"/>
      <c r="B27" s="34"/>
      <c r="C27" s="39"/>
      <c r="D27" s="39"/>
      <c r="E27" s="39"/>
      <c r="F27" s="39"/>
      <c r="G27" s="11" t="s">
        <v>322</v>
      </c>
      <c r="H27" s="12">
        <v>6</v>
      </c>
    </row>
    <row r="28" spans="1:8" s="2" customFormat="1" x14ac:dyDescent="0.25">
      <c r="A28" s="45"/>
      <c r="B28" s="34"/>
      <c r="C28" s="39"/>
      <c r="D28" s="39"/>
      <c r="E28" s="39"/>
      <c r="F28" s="39"/>
      <c r="G28" s="36" t="s">
        <v>161</v>
      </c>
      <c r="H28" s="37"/>
    </row>
    <row r="29" spans="1:8" s="2" customFormat="1" ht="47.25" x14ac:dyDescent="0.25">
      <c r="A29" s="45"/>
      <c r="B29" s="34"/>
      <c r="C29" s="39"/>
      <c r="D29" s="39"/>
      <c r="E29" s="39"/>
      <c r="F29" s="39"/>
      <c r="G29" s="11" t="s">
        <v>174</v>
      </c>
      <c r="H29" s="12">
        <v>8</v>
      </c>
    </row>
    <row r="30" spans="1:8" s="2" customFormat="1" x14ac:dyDescent="0.25">
      <c r="A30" s="45"/>
      <c r="B30" s="34"/>
      <c r="C30" s="39"/>
      <c r="D30" s="39"/>
      <c r="E30" s="39"/>
      <c r="F30" s="39"/>
      <c r="G30" s="11" t="s">
        <v>240</v>
      </c>
      <c r="H30" s="12">
        <v>7</v>
      </c>
    </row>
    <row r="31" spans="1:8" s="2" customFormat="1" ht="32.25" thickBot="1" x14ac:dyDescent="0.3">
      <c r="A31" s="45"/>
      <c r="B31" s="34"/>
      <c r="C31" s="39"/>
      <c r="D31" s="39"/>
      <c r="E31" s="39"/>
      <c r="F31" s="39"/>
      <c r="G31" s="11" t="s">
        <v>160</v>
      </c>
      <c r="H31" s="12">
        <v>5</v>
      </c>
    </row>
    <row r="32" spans="1:8" s="2" customFormat="1" x14ac:dyDescent="0.25">
      <c r="A32" s="45"/>
      <c r="B32" s="34"/>
      <c r="C32" s="39"/>
      <c r="D32" s="39"/>
      <c r="E32" s="39"/>
      <c r="F32" s="39"/>
      <c r="G32" s="36" t="s">
        <v>168</v>
      </c>
      <c r="H32" s="37"/>
    </row>
    <row r="33" spans="1:8" s="2" customFormat="1" ht="47.25" x14ac:dyDescent="0.25">
      <c r="A33" s="45"/>
      <c r="B33" s="34"/>
      <c r="C33" s="39"/>
      <c r="D33" s="39"/>
      <c r="E33" s="39"/>
      <c r="F33" s="39"/>
      <c r="G33" s="11" t="s">
        <v>181</v>
      </c>
      <c r="H33" s="12">
        <v>4</v>
      </c>
    </row>
    <row r="34" spans="1:8" s="2" customFormat="1" ht="16.5" thickBot="1" x14ac:dyDescent="0.3">
      <c r="A34" s="45"/>
      <c r="B34" s="34"/>
      <c r="C34" s="40"/>
      <c r="D34" s="40"/>
      <c r="E34" s="40"/>
      <c r="F34" s="40"/>
      <c r="G34" s="27" t="s">
        <v>8</v>
      </c>
      <c r="H34" s="29">
        <f>SUM(H12:H17,H19:H27,H29:H31,H33:H33)</f>
        <v>155</v>
      </c>
    </row>
    <row r="35" spans="1:8" s="2" customFormat="1" ht="200.1" customHeight="1" thickBot="1" x14ac:dyDescent="0.3">
      <c r="A35" s="46"/>
      <c r="B35" s="35"/>
      <c r="C35" s="31" t="s">
        <v>321</v>
      </c>
      <c r="D35" s="31"/>
      <c r="E35" s="31"/>
      <c r="F35" s="32"/>
      <c r="G35" s="28"/>
      <c r="H35" s="30"/>
    </row>
    <row r="36" spans="1:8" s="2" customFormat="1" ht="16.5" customHeight="1" x14ac:dyDescent="0.25">
      <c r="A36" s="44">
        <v>3</v>
      </c>
      <c r="B36" s="33" t="s">
        <v>309</v>
      </c>
      <c r="C36" s="38" t="s">
        <v>320</v>
      </c>
      <c r="D36" s="38" t="s">
        <v>319</v>
      </c>
      <c r="E36" s="38" t="s">
        <v>318</v>
      </c>
      <c r="F36" s="38" t="s">
        <v>317</v>
      </c>
      <c r="G36" s="36" t="s">
        <v>141</v>
      </c>
      <c r="H36" s="37"/>
    </row>
    <row r="37" spans="1:8" s="2" customFormat="1" ht="31.5" x14ac:dyDescent="0.25">
      <c r="A37" s="45"/>
      <c r="B37" s="34"/>
      <c r="C37" s="39"/>
      <c r="D37" s="39"/>
      <c r="E37" s="39"/>
      <c r="F37" s="39"/>
      <c r="G37" s="11" t="s">
        <v>298</v>
      </c>
      <c r="H37" s="12">
        <v>9</v>
      </c>
    </row>
    <row r="38" spans="1:8" s="2" customFormat="1" ht="31.5" x14ac:dyDescent="0.25">
      <c r="A38" s="45"/>
      <c r="B38" s="34"/>
      <c r="C38" s="39"/>
      <c r="D38" s="39"/>
      <c r="E38" s="39"/>
      <c r="F38" s="39"/>
      <c r="G38" s="11" t="s">
        <v>234</v>
      </c>
      <c r="H38" s="12">
        <v>3</v>
      </c>
    </row>
    <row r="39" spans="1:8" s="2" customFormat="1" ht="16.5" thickBot="1" x14ac:dyDescent="0.3">
      <c r="A39" s="45"/>
      <c r="B39" s="34"/>
      <c r="C39" s="39"/>
      <c r="D39" s="39"/>
      <c r="E39" s="39"/>
      <c r="F39" s="39"/>
      <c r="G39" s="11" t="s">
        <v>211</v>
      </c>
      <c r="H39" s="12">
        <v>12</v>
      </c>
    </row>
    <row r="40" spans="1:8" s="2" customFormat="1" x14ac:dyDescent="0.25">
      <c r="A40" s="45"/>
      <c r="B40" s="34"/>
      <c r="C40" s="39"/>
      <c r="D40" s="39"/>
      <c r="E40" s="39"/>
      <c r="F40" s="39"/>
      <c r="G40" s="36" t="s">
        <v>161</v>
      </c>
      <c r="H40" s="37"/>
    </row>
    <row r="41" spans="1:8" s="2" customFormat="1" ht="47.25" x14ac:dyDescent="0.25">
      <c r="A41" s="45"/>
      <c r="B41" s="34"/>
      <c r="C41" s="39"/>
      <c r="D41" s="39"/>
      <c r="E41" s="39"/>
      <c r="F41" s="39"/>
      <c r="G41" s="11" t="s">
        <v>174</v>
      </c>
      <c r="H41" s="12">
        <v>7</v>
      </c>
    </row>
    <row r="42" spans="1:8" s="2" customFormat="1" ht="16.5" thickBot="1" x14ac:dyDescent="0.3">
      <c r="A42" s="45"/>
      <c r="B42" s="34"/>
      <c r="C42" s="40"/>
      <c r="D42" s="40"/>
      <c r="E42" s="40"/>
      <c r="F42" s="40"/>
      <c r="G42" s="27" t="s">
        <v>8</v>
      </c>
      <c r="H42" s="29">
        <f>SUM(H37:H39,H41:H41)</f>
        <v>31</v>
      </c>
    </row>
    <row r="43" spans="1:8" s="2" customFormat="1" ht="200.1" customHeight="1" thickBot="1" x14ac:dyDescent="0.3">
      <c r="A43" s="46"/>
      <c r="B43" s="35"/>
      <c r="C43" s="53" t="s">
        <v>316</v>
      </c>
      <c r="D43" s="31"/>
      <c r="E43" s="31"/>
      <c r="F43" s="32"/>
      <c r="G43" s="28"/>
      <c r="H43" s="30"/>
    </row>
    <row r="44" spans="1:8" s="2" customFormat="1" ht="16.5" customHeight="1" x14ac:dyDescent="0.25">
      <c r="A44" s="44">
        <v>4</v>
      </c>
      <c r="B44" s="33" t="s">
        <v>315</v>
      </c>
      <c r="C44" s="38" t="s">
        <v>314</v>
      </c>
      <c r="D44" s="38" t="s">
        <v>313</v>
      </c>
      <c r="E44" s="38" t="s">
        <v>312</v>
      </c>
      <c r="F44" s="38" t="s">
        <v>311</v>
      </c>
      <c r="G44" s="36" t="s">
        <v>129</v>
      </c>
      <c r="H44" s="37"/>
    </row>
    <row r="45" spans="1:8" s="2" customFormat="1" ht="32.25" thickBot="1" x14ac:dyDescent="0.3">
      <c r="A45" s="45"/>
      <c r="B45" s="34"/>
      <c r="C45" s="39"/>
      <c r="D45" s="39"/>
      <c r="E45" s="39"/>
      <c r="F45" s="39"/>
      <c r="G45" s="11" t="s">
        <v>189</v>
      </c>
      <c r="H45" s="12">
        <v>7</v>
      </c>
    </row>
    <row r="46" spans="1:8" s="2" customFormat="1" x14ac:dyDescent="0.25">
      <c r="A46" s="45"/>
      <c r="B46" s="34"/>
      <c r="C46" s="39"/>
      <c r="D46" s="39"/>
      <c r="E46" s="39"/>
      <c r="F46" s="39"/>
      <c r="G46" s="36" t="s">
        <v>161</v>
      </c>
      <c r="H46" s="37"/>
    </row>
    <row r="47" spans="1:8" s="2" customFormat="1" ht="78.75" x14ac:dyDescent="0.25">
      <c r="A47" s="45"/>
      <c r="B47" s="34"/>
      <c r="C47" s="39"/>
      <c r="D47" s="39"/>
      <c r="E47" s="39"/>
      <c r="F47" s="39"/>
      <c r="G47" s="11" t="s">
        <v>304</v>
      </c>
      <c r="H47" s="12">
        <v>2</v>
      </c>
    </row>
    <row r="48" spans="1:8" s="2" customFormat="1" ht="16.5" thickBot="1" x14ac:dyDescent="0.3">
      <c r="A48" s="45"/>
      <c r="B48" s="34"/>
      <c r="C48" s="40"/>
      <c r="D48" s="40"/>
      <c r="E48" s="40"/>
      <c r="F48" s="40"/>
      <c r="G48" s="27" t="s">
        <v>8</v>
      </c>
      <c r="H48" s="29">
        <f>SUM(H45:H45,H47:H47)</f>
        <v>9</v>
      </c>
    </row>
    <row r="49" spans="1:8" s="2" customFormat="1" ht="200.1" customHeight="1" thickBot="1" x14ac:dyDescent="0.3">
      <c r="A49" s="46"/>
      <c r="B49" s="35"/>
      <c r="C49" s="53" t="s">
        <v>310</v>
      </c>
      <c r="D49" s="31"/>
      <c r="E49" s="31"/>
      <c r="F49" s="32"/>
      <c r="G49" s="28"/>
      <c r="H49" s="30"/>
    </row>
    <row r="50" spans="1:8" s="2" customFormat="1" ht="16.5" customHeight="1" x14ac:dyDescent="0.25">
      <c r="A50" s="44">
        <v>5</v>
      </c>
      <c r="B50" s="33" t="s">
        <v>309</v>
      </c>
      <c r="C50" s="38" t="s">
        <v>308</v>
      </c>
      <c r="D50" s="38" t="s">
        <v>307</v>
      </c>
      <c r="E50" s="38" t="s">
        <v>306</v>
      </c>
      <c r="F50" s="38" t="s">
        <v>305</v>
      </c>
      <c r="G50" s="36" t="s">
        <v>141</v>
      </c>
      <c r="H50" s="37"/>
    </row>
    <row r="51" spans="1:8" s="2" customFormat="1" ht="32.25" thickBot="1" x14ac:dyDescent="0.3">
      <c r="A51" s="45"/>
      <c r="B51" s="34"/>
      <c r="C51" s="39"/>
      <c r="D51" s="39"/>
      <c r="E51" s="39"/>
      <c r="F51" s="39"/>
      <c r="G51" s="11" t="s">
        <v>234</v>
      </c>
      <c r="H51" s="12">
        <v>4</v>
      </c>
    </row>
    <row r="52" spans="1:8" s="2" customFormat="1" x14ac:dyDescent="0.25">
      <c r="A52" s="45"/>
      <c r="B52" s="34"/>
      <c r="C52" s="39"/>
      <c r="D52" s="39"/>
      <c r="E52" s="39"/>
      <c r="F52" s="39"/>
      <c r="G52" s="36" t="s">
        <v>161</v>
      </c>
      <c r="H52" s="37"/>
    </row>
    <row r="53" spans="1:8" s="2" customFormat="1" ht="48" thickBot="1" x14ac:dyDescent="0.3">
      <c r="A53" s="45"/>
      <c r="B53" s="34"/>
      <c r="C53" s="39"/>
      <c r="D53" s="39"/>
      <c r="E53" s="39"/>
      <c r="F53" s="39"/>
      <c r="G53" s="11" t="s">
        <v>174</v>
      </c>
      <c r="H53" s="12">
        <v>5</v>
      </c>
    </row>
    <row r="54" spans="1:8" s="2" customFormat="1" x14ac:dyDescent="0.25">
      <c r="A54" s="45"/>
      <c r="B54" s="34"/>
      <c r="C54" s="39"/>
      <c r="D54" s="39"/>
      <c r="E54" s="39"/>
      <c r="F54" s="39"/>
      <c r="G54" s="36" t="s">
        <v>168</v>
      </c>
      <c r="H54" s="37"/>
    </row>
    <row r="55" spans="1:8" s="2" customFormat="1" ht="48" thickBot="1" x14ac:dyDescent="0.3">
      <c r="A55" s="45"/>
      <c r="B55" s="34"/>
      <c r="C55" s="39"/>
      <c r="D55" s="39"/>
      <c r="E55" s="39"/>
      <c r="F55" s="39"/>
      <c r="G55" s="11" t="s">
        <v>181</v>
      </c>
      <c r="H55" s="12">
        <v>10</v>
      </c>
    </row>
    <row r="56" spans="1:8" s="2" customFormat="1" x14ac:dyDescent="0.25">
      <c r="A56" s="45"/>
      <c r="B56" s="34"/>
      <c r="C56" s="39"/>
      <c r="D56" s="39"/>
      <c r="E56" s="39"/>
      <c r="F56" s="39"/>
      <c r="G56" s="36" t="s">
        <v>161</v>
      </c>
      <c r="H56" s="37"/>
    </row>
    <row r="57" spans="1:8" s="2" customFormat="1" ht="78.75" x14ac:dyDescent="0.25">
      <c r="A57" s="45"/>
      <c r="B57" s="34"/>
      <c r="C57" s="39"/>
      <c r="D57" s="39"/>
      <c r="E57" s="39"/>
      <c r="F57" s="39"/>
      <c r="G57" s="11" t="s">
        <v>304</v>
      </c>
      <c r="H57" s="12">
        <v>2</v>
      </c>
    </row>
    <row r="58" spans="1:8" s="2" customFormat="1" ht="16.5" thickBot="1" x14ac:dyDescent="0.3">
      <c r="A58" s="45"/>
      <c r="B58" s="34"/>
      <c r="C58" s="40"/>
      <c r="D58" s="40"/>
      <c r="E58" s="40"/>
      <c r="F58" s="40"/>
      <c r="G58" s="27" t="s">
        <v>8</v>
      </c>
      <c r="H58" s="29">
        <f>SUM(H51:H51,H53:H53,H55:H55,H57:H57)</f>
        <v>21</v>
      </c>
    </row>
    <row r="59" spans="1:8" s="2" customFormat="1" ht="200.1" customHeight="1" thickBot="1" x14ac:dyDescent="0.3">
      <c r="A59" s="46"/>
      <c r="B59" s="35"/>
      <c r="C59" s="31" t="s">
        <v>303</v>
      </c>
      <c r="D59" s="31"/>
      <c r="E59" s="31"/>
      <c r="F59" s="32"/>
      <c r="G59" s="28"/>
      <c r="H59" s="30"/>
    </row>
    <row r="60" spans="1:8" s="2" customFormat="1" ht="16.5" customHeight="1" x14ac:dyDescent="0.25">
      <c r="A60" s="44">
        <v>6</v>
      </c>
      <c r="B60" s="33" t="s">
        <v>165</v>
      </c>
      <c r="C60" s="38" t="s">
        <v>302</v>
      </c>
      <c r="D60" s="38" t="s">
        <v>301</v>
      </c>
      <c r="E60" s="38" t="s">
        <v>300</v>
      </c>
      <c r="F60" s="38" t="s">
        <v>299</v>
      </c>
      <c r="G60" s="36" t="s">
        <v>141</v>
      </c>
      <c r="H60" s="37"/>
    </row>
    <row r="61" spans="1:8" s="2" customFormat="1" ht="31.5" x14ac:dyDescent="0.25">
      <c r="A61" s="45"/>
      <c r="B61" s="34"/>
      <c r="C61" s="39"/>
      <c r="D61" s="39"/>
      <c r="E61" s="39"/>
      <c r="F61" s="39"/>
      <c r="G61" s="11" t="s">
        <v>298</v>
      </c>
      <c r="H61" s="12">
        <v>8</v>
      </c>
    </row>
    <row r="62" spans="1:8" s="2" customFormat="1" ht="31.5" x14ac:dyDescent="0.25">
      <c r="A62" s="45"/>
      <c r="B62" s="34"/>
      <c r="C62" s="39"/>
      <c r="D62" s="39"/>
      <c r="E62" s="39"/>
      <c r="F62" s="39"/>
      <c r="G62" s="11" t="s">
        <v>234</v>
      </c>
      <c r="H62" s="12">
        <v>7</v>
      </c>
    </row>
    <row r="63" spans="1:8" s="2" customFormat="1" x14ac:dyDescent="0.25">
      <c r="A63" s="45"/>
      <c r="B63" s="34"/>
      <c r="C63" s="39"/>
      <c r="D63" s="39"/>
      <c r="E63" s="39"/>
      <c r="F63" s="39"/>
      <c r="G63" s="11" t="s">
        <v>212</v>
      </c>
      <c r="H63" s="12">
        <v>18</v>
      </c>
    </row>
    <row r="64" spans="1:8" s="2" customFormat="1" ht="16.5" thickBot="1" x14ac:dyDescent="0.3">
      <c r="A64" s="45"/>
      <c r="B64" s="34"/>
      <c r="C64" s="39"/>
      <c r="D64" s="39"/>
      <c r="E64" s="39"/>
      <c r="F64" s="39"/>
      <c r="G64" s="11" t="s">
        <v>211</v>
      </c>
      <c r="H64" s="12">
        <v>12</v>
      </c>
    </row>
    <row r="65" spans="1:8" s="2" customFormat="1" x14ac:dyDescent="0.25">
      <c r="A65" s="45"/>
      <c r="B65" s="34"/>
      <c r="C65" s="39"/>
      <c r="D65" s="39"/>
      <c r="E65" s="39"/>
      <c r="F65" s="39"/>
      <c r="G65" s="36" t="s">
        <v>161</v>
      </c>
      <c r="H65" s="37"/>
    </row>
    <row r="66" spans="1:8" s="2" customFormat="1" ht="47.25" x14ac:dyDescent="0.25">
      <c r="A66" s="45"/>
      <c r="B66" s="34"/>
      <c r="C66" s="39"/>
      <c r="D66" s="39"/>
      <c r="E66" s="39"/>
      <c r="F66" s="39"/>
      <c r="G66" s="11" t="s">
        <v>174</v>
      </c>
      <c r="H66" s="12">
        <v>15</v>
      </c>
    </row>
    <row r="67" spans="1:8" s="2" customFormat="1" ht="32.25" thickBot="1" x14ac:dyDescent="0.3">
      <c r="A67" s="45"/>
      <c r="B67" s="34"/>
      <c r="C67" s="39"/>
      <c r="D67" s="39"/>
      <c r="E67" s="39"/>
      <c r="F67" s="39"/>
      <c r="G67" s="11" t="s">
        <v>160</v>
      </c>
      <c r="H67" s="12">
        <v>6</v>
      </c>
    </row>
    <row r="68" spans="1:8" s="2" customFormat="1" x14ac:dyDescent="0.25">
      <c r="A68" s="45"/>
      <c r="B68" s="34"/>
      <c r="C68" s="39"/>
      <c r="D68" s="39"/>
      <c r="E68" s="39"/>
      <c r="F68" s="39"/>
      <c r="G68" s="36" t="s">
        <v>168</v>
      </c>
      <c r="H68" s="37"/>
    </row>
    <row r="69" spans="1:8" s="2" customFormat="1" ht="48" thickBot="1" x14ac:dyDescent="0.3">
      <c r="A69" s="45"/>
      <c r="B69" s="34"/>
      <c r="C69" s="39"/>
      <c r="D69" s="39"/>
      <c r="E69" s="39"/>
      <c r="F69" s="39"/>
      <c r="G69" s="11" t="s">
        <v>181</v>
      </c>
      <c r="H69" s="12">
        <v>16</v>
      </c>
    </row>
    <row r="70" spans="1:8" s="2" customFormat="1" x14ac:dyDescent="0.25">
      <c r="A70" s="45"/>
      <c r="B70" s="34"/>
      <c r="C70" s="39"/>
      <c r="D70" s="39"/>
      <c r="E70" s="39"/>
      <c r="F70" s="39"/>
      <c r="G70" s="36" t="s">
        <v>233</v>
      </c>
      <c r="H70" s="37"/>
    </row>
    <row r="71" spans="1:8" s="2" customFormat="1" ht="48" thickBot="1" x14ac:dyDescent="0.3">
      <c r="A71" s="45"/>
      <c r="B71" s="34"/>
      <c r="C71" s="39"/>
      <c r="D71" s="39"/>
      <c r="E71" s="39"/>
      <c r="F71" s="39"/>
      <c r="G71" s="11" t="s">
        <v>232</v>
      </c>
      <c r="H71" s="12">
        <v>18</v>
      </c>
    </row>
    <row r="72" spans="1:8" s="2" customFormat="1" x14ac:dyDescent="0.25">
      <c r="A72" s="45"/>
      <c r="B72" s="34"/>
      <c r="C72" s="39"/>
      <c r="D72" s="39"/>
      <c r="E72" s="39"/>
      <c r="F72" s="39"/>
      <c r="G72" s="36" t="s">
        <v>159</v>
      </c>
      <c r="H72" s="37"/>
    </row>
    <row r="73" spans="1:8" s="2" customFormat="1" ht="31.5" x14ac:dyDescent="0.25">
      <c r="A73" s="45"/>
      <c r="B73" s="34"/>
      <c r="C73" s="39"/>
      <c r="D73" s="39"/>
      <c r="E73" s="39"/>
      <c r="F73" s="39"/>
      <c r="G73" s="11" t="s">
        <v>158</v>
      </c>
      <c r="H73" s="12">
        <v>4</v>
      </c>
    </row>
    <row r="74" spans="1:8" s="2" customFormat="1" ht="31.5" x14ac:dyDescent="0.25">
      <c r="A74" s="45"/>
      <c r="B74" s="34"/>
      <c r="C74" s="39"/>
      <c r="D74" s="39"/>
      <c r="E74" s="39"/>
      <c r="F74" s="39"/>
      <c r="G74" s="11" t="s">
        <v>157</v>
      </c>
      <c r="H74" s="12">
        <v>2</v>
      </c>
    </row>
    <row r="75" spans="1:8" s="2" customFormat="1" ht="31.5" x14ac:dyDescent="0.25">
      <c r="A75" s="45"/>
      <c r="B75" s="34"/>
      <c r="C75" s="39"/>
      <c r="D75" s="39"/>
      <c r="E75" s="39"/>
      <c r="F75" s="39"/>
      <c r="G75" s="11" t="s">
        <v>156</v>
      </c>
      <c r="H75" s="12">
        <v>2</v>
      </c>
    </row>
    <row r="76" spans="1:8" s="2" customFormat="1" ht="31.5" x14ac:dyDescent="0.25">
      <c r="A76" s="45"/>
      <c r="B76" s="34"/>
      <c r="C76" s="39"/>
      <c r="D76" s="39"/>
      <c r="E76" s="39"/>
      <c r="F76" s="39"/>
      <c r="G76" s="11" t="s">
        <v>155</v>
      </c>
      <c r="H76" s="12">
        <v>4</v>
      </c>
    </row>
    <row r="77" spans="1:8" s="2" customFormat="1" ht="31.5" x14ac:dyDescent="0.25">
      <c r="A77" s="45"/>
      <c r="B77" s="34"/>
      <c r="C77" s="39"/>
      <c r="D77" s="39"/>
      <c r="E77" s="39"/>
      <c r="F77" s="39"/>
      <c r="G77" s="11" t="s">
        <v>154</v>
      </c>
      <c r="H77" s="12">
        <v>4</v>
      </c>
    </row>
    <row r="78" spans="1:8" s="2" customFormat="1" ht="48" thickBot="1" x14ac:dyDescent="0.3">
      <c r="A78" s="45"/>
      <c r="B78" s="34"/>
      <c r="C78" s="39"/>
      <c r="D78" s="39"/>
      <c r="E78" s="39"/>
      <c r="F78" s="39"/>
      <c r="G78" s="11" t="s">
        <v>153</v>
      </c>
      <c r="H78" s="12">
        <v>4</v>
      </c>
    </row>
    <row r="79" spans="1:8" s="2" customFormat="1" x14ac:dyDescent="0.25">
      <c r="A79" s="45"/>
      <c r="B79" s="34"/>
      <c r="C79" s="39"/>
      <c r="D79" s="39"/>
      <c r="E79" s="39"/>
      <c r="F79" s="39"/>
      <c r="G79" s="36" t="s">
        <v>225</v>
      </c>
      <c r="H79" s="37"/>
    </row>
    <row r="80" spans="1:8" s="2" customFormat="1" ht="31.5" x14ac:dyDescent="0.25">
      <c r="A80" s="45"/>
      <c r="B80" s="34"/>
      <c r="C80" s="39"/>
      <c r="D80" s="39"/>
      <c r="E80" s="39"/>
      <c r="F80" s="39"/>
      <c r="G80" s="11" t="s">
        <v>146</v>
      </c>
      <c r="H80" s="12">
        <v>4</v>
      </c>
    </row>
    <row r="81" spans="1:8" s="2" customFormat="1" x14ac:dyDescent="0.25">
      <c r="A81" s="45"/>
      <c r="B81" s="34"/>
      <c r="C81" s="39"/>
      <c r="D81" s="39"/>
      <c r="E81" s="39"/>
      <c r="F81" s="39"/>
      <c r="G81" s="11" t="s">
        <v>145</v>
      </c>
      <c r="H81" s="12">
        <v>5</v>
      </c>
    </row>
    <row r="82" spans="1:8" s="2" customFormat="1" x14ac:dyDescent="0.25">
      <c r="A82" s="45"/>
      <c r="B82" s="34"/>
      <c r="C82" s="39"/>
      <c r="D82" s="39"/>
      <c r="E82" s="39"/>
      <c r="F82" s="39"/>
      <c r="G82" s="11" t="s">
        <v>275</v>
      </c>
      <c r="H82" s="12">
        <v>5</v>
      </c>
    </row>
    <row r="83" spans="1:8" s="2" customFormat="1" ht="31.5" x14ac:dyDescent="0.25">
      <c r="A83" s="45"/>
      <c r="B83" s="34"/>
      <c r="C83" s="39"/>
      <c r="D83" s="39"/>
      <c r="E83" s="39"/>
      <c r="F83" s="39"/>
      <c r="G83" s="11" t="s">
        <v>242</v>
      </c>
      <c r="H83" s="12">
        <v>8</v>
      </c>
    </row>
    <row r="84" spans="1:8" s="2" customFormat="1" ht="31.5" x14ac:dyDescent="0.25">
      <c r="A84" s="45"/>
      <c r="B84" s="34"/>
      <c r="C84" s="39"/>
      <c r="D84" s="39"/>
      <c r="E84" s="39"/>
      <c r="F84" s="39"/>
      <c r="G84" s="11" t="s">
        <v>143</v>
      </c>
      <c r="H84" s="12">
        <v>6</v>
      </c>
    </row>
    <row r="85" spans="1:8" s="2" customFormat="1" ht="16.5" thickBot="1" x14ac:dyDescent="0.3">
      <c r="A85" s="45"/>
      <c r="B85" s="34"/>
      <c r="C85" s="39"/>
      <c r="D85" s="39"/>
      <c r="E85" s="39"/>
      <c r="F85" s="39"/>
      <c r="G85" s="11" t="s">
        <v>297</v>
      </c>
      <c r="H85" s="12">
        <v>9</v>
      </c>
    </row>
    <row r="86" spans="1:8" s="2" customFormat="1" x14ac:dyDescent="0.25">
      <c r="A86" s="45"/>
      <c r="B86" s="34"/>
      <c r="C86" s="39"/>
      <c r="D86" s="39"/>
      <c r="E86" s="39"/>
      <c r="F86" s="39"/>
      <c r="G86" s="36" t="s">
        <v>125</v>
      </c>
      <c r="H86" s="37"/>
    </row>
    <row r="87" spans="1:8" s="2" customFormat="1" ht="31.5" x14ac:dyDescent="0.25">
      <c r="A87" s="45"/>
      <c r="B87" s="34"/>
      <c r="C87" s="39"/>
      <c r="D87" s="39"/>
      <c r="E87" s="39"/>
      <c r="F87" s="39"/>
      <c r="G87" s="11" t="s">
        <v>248</v>
      </c>
      <c r="H87" s="12">
        <v>3</v>
      </c>
    </row>
    <row r="88" spans="1:8" s="2" customFormat="1" ht="16.5" thickBot="1" x14ac:dyDescent="0.3">
      <c r="A88" s="45"/>
      <c r="B88" s="34"/>
      <c r="C88" s="40"/>
      <c r="D88" s="40"/>
      <c r="E88" s="40"/>
      <c r="F88" s="40"/>
      <c r="G88" s="27" t="s">
        <v>8</v>
      </c>
      <c r="H88" s="29">
        <f>SUM(H61:H64,H66:H67,H69:H69,H71:H71,H73:H78,H80:H85,H87:H87)</f>
        <v>160</v>
      </c>
    </row>
    <row r="89" spans="1:8" s="2" customFormat="1" ht="200.1" customHeight="1" thickBot="1" x14ac:dyDescent="0.3">
      <c r="A89" s="46"/>
      <c r="B89" s="35"/>
      <c r="C89" s="31" t="s">
        <v>296</v>
      </c>
      <c r="D89" s="31"/>
      <c r="E89" s="31"/>
      <c r="F89" s="32"/>
      <c r="G89" s="28"/>
      <c r="H89" s="30"/>
    </row>
    <row r="90" spans="1:8" s="2" customFormat="1" ht="16.5" customHeight="1" x14ac:dyDescent="0.25">
      <c r="A90" s="44">
        <v>7</v>
      </c>
      <c r="B90" s="33" t="s">
        <v>271</v>
      </c>
      <c r="C90" s="38" t="s">
        <v>295</v>
      </c>
      <c r="D90" s="38" t="s">
        <v>294</v>
      </c>
      <c r="E90" s="38" t="s">
        <v>293</v>
      </c>
      <c r="F90" s="38" t="s">
        <v>283</v>
      </c>
      <c r="G90" s="36" t="s">
        <v>159</v>
      </c>
      <c r="H90" s="37"/>
    </row>
    <row r="91" spans="1:8" s="2" customFormat="1" ht="31.5" x14ac:dyDescent="0.25">
      <c r="A91" s="45"/>
      <c r="B91" s="34"/>
      <c r="C91" s="39"/>
      <c r="D91" s="39"/>
      <c r="E91" s="39"/>
      <c r="F91" s="39"/>
      <c r="G91" s="11" t="s">
        <v>158</v>
      </c>
      <c r="H91" s="12">
        <v>4</v>
      </c>
    </row>
    <row r="92" spans="1:8" s="2" customFormat="1" ht="31.5" x14ac:dyDescent="0.25">
      <c r="A92" s="45"/>
      <c r="B92" s="34"/>
      <c r="C92" s="39"/>
      <c r="D92" s="39"/>
      <c r="E92" s="39"/>
      <c r="F92" s="39"/>
      <c r="G92" s="11" t="s">
        <v>157</v>
      </c>
      <c r="H92" s="12">
        <v>2</v>
      </c>
    </row>
    <row r="93" spans="1:8" s="2" customFormat="1" ht="31.5" x14ac:dyDescent="0.25">
      <c r="A93" s="45"/>
      <c r="B93" s="34"/>
      <c r="C93" s="39"/>
      <c r="D93" s="39"/>
      <c r="E93" s="39"/>
      <c r="F93" s="39"/>
      <c r="G93" s="11" t="s">
        <v>156</v>
      </c>
      <c r="H93" s="12">
        <v>2</v>
      </c>
    </row>
    <row r="94" spans="1:8" s="2" customFormat="1" ht="31.5" x14ac:dyDescent="0.25">
      <c r="A94" s="45"/>
      <c r="B94" s="34"/>
      <c r="C94" s="39"/>
      <c r="D94" s="39"/>
      <c r="E94" s="39"/>
      <c r="F94" s="39"/>
      <c r="G94" s="11" t="s">
        <v>155</v>
      </c>
      <c r="H94" s="12">
        <v>4</v>
      </c>
    </row>
    <row r="95" spans="1:8" s="2" customFormat="1" ht="31.5" x14ac:dyDescent="0.25">
      <c r="A95" s="45"/>
      <c r="B95" s="34"/>
      <c r="C95" s="39"/>
      <c r="D95" s="39"/>
      <c r="E95" s="39"/>
      <c r="F95" s="39"/>
      <c r="G95" s="11" t="s">
        <v>154</v>
      </c>
      <c r="H95" s="12">
        <v>4</v>
      </c>
    </row>
    <row r="96" spans="1:8" s="2" customFormat="1" ht="48" thickBot="1" x14ac:dyDescent="0.3">
      <c r="A96" s="45"/>
      <c r="B96" s="34"/>
      <c r="C96" s="39"/>
      <c r="D96" s="39"/>
      <c r="E96" s="39"/>
      <c r="F96" s="39"/>
      <c r="G96" s="11" t="s">
        <v>153</v>
      </c>
      <c r="H96" s="12">
        <v>4</v>
      </c>
    </row>
    <row r="97" spans="1:8" s="2" customFormat="1" x14ac:dyDescent="0.25">
      <c r="A97" s="45"/>
      <c r="B97" s="34"/>
      <c r="C97" s="39"/>
      <c r="D97" s="39"/>
      <c r="E97" s="39"/>
      <c r="F97" s="39"/>
      <c r="G97" s="36" t="s">
        <v>292</v>
      </c>
      <c r="H97" s="37"/>
    </row>
    <row r="98" spans="1:8" s="2" customFormat="1" ht="47.25" x14ac:dyDescent="0.25">
      <c r="A98" s="45"/>
      <c r="B98" s="34"/>
      <c r="C98" s="39"/>
      <c r="D98" s="39"/>
      <c r="E98" s="39"/>
      <c r="F98" s="39"/>
      <c r="G98" s="11" t="s">
        <v>291</v>
      </c>
      <c r="H98" s="12">
        <v>2</v>
      </c>
    </row>
    <row r="99" spans="1:8" s="2" customFormat="1" ht="78.75" x14ac:dyDescent="0.25">
      <c r="A99" s="45"/>
      <c r="B99" s="34"/>
      <c r="C99" s="39"/>
      <c r="D99" s="39"/>
      <c r="E99" s="39"/>
      <c r="F99" s="39"/>
      <c r="G99" s="11" t="s">
        <v>290</v>
      </c>
      <c r="H99" s="12">
        <v>18</v>
      </c>
    </row>
    <row r="100" spans="1:8" s="2" customFormat="1" ht="48" thickBot="1" x14ac:dyDescent="0.3">
      <c r="A100" s="45"/>
      <c r="B100" s="34"/>
      <c r="C100" s="39"/>
      <c r="D100" s="39"/>
      <c r="E100" s="39"/>
      <c r="F100" s="39"/>
      <c r="G100" s="11" t="s">
        <v>289</v>
      </c>
      <c r="H100" s="12">
        <v>18</v>
      </c>
    </row>
    <row r="101" spans="1:8" s="2" customFormat="1" x14ac:dyDescent="0.25">
      <c r="A101" s="45"/>
      <c r="B101" s="34"/>
      <c r="C101" s="39"/>
      <c r="D101" s="39"/>
      <c r="E101" s="39"/>
      <c r="F101" s="39"/>
      <c r="G101" s="36" t="s">
        <v>125</v>
      </c>
      <c r="H101" s="37"/>
    </row>
    <row r="102" spans="1:8" s="2" customFormat="1" ht="31.5" x14ac:dyDescent="0.25">
      <c r="A102" s="45"/>
      <c r="B102" s="34"/>
      <c r="C102" s="39"/>
      <c r="D102" s="39"/>
      <c r="E102" s="39"/>
      <c r="F102" s="39"/>
      <c r="G102" s="11" t="s">
        <v>282</v>
      </c>
      <c r="H102" s="12">
        <v>4</v>
      </c>
    </row>
    <row r="103" spans="1:8" s="2" customFormat="1" x14ac:dyDescent="0.25">
      <c r="A103" s="45"/>
      <c r="B103" s="34"/>
      <c r="C103" s="39"/>
      <c r="D103" s="39"/>
      <c r="E103" s="39"/>
      <c r="F103" s="39"/>
      <c r="G103" s="11" t="s">
        <v>124</v>
      </c>
      <c r="H103" s="12">
        <v>4</v>
      </c>
    </row>
    <row r="104" spans="1:8" s="2" customFormat="1" ht="16.5" thickBot="1" x14ac:dyDescent="0.3">
      <c r="A104" s="45"/>
      <c r="B104" s="34"/>
      <c r="C104" s="40"/>
      <c r="D104" s="40"/>
      <c r="E104" s="40"/>
      <c r="F104" s="40"/>
      <c r="G104" s="27" t="s">
        <v>8</v>
      </c>
      <c r="H104" s="29">
        <f>SUM(H91:H96,H98:H100,H102:H103)</f>
        <v>66</v>
      </c>
    </row>
    <row r="105" spans="1:8" s="2" customFormat="1" ht="200.1" customHeight="1" thickBot="1" x14ac:dyDescent="0.3">
      <c r="A105" s="46"/>
      <c r="B105" s="35"/>
      <c r="C105" s="31" t="s">
        <v>288</v>
      </c>
      <c r="D105" s="31"/>
      <c r="E105" s="31"/>
      <c r="F105" s="32"/>
      <c r="G105" s="28"/>
      <c r="H105" s="30"/>
    </row>
    <row r="106" spans="1:8" s="2" customFormat="1" ht="16.5" customHeight="1" x14ac:dyDescent="0.25">
      <c r="A106" s="44">
        <v>8</v>
      </c>
      <c r="B106" s="33" t="s">
        <v>287</v>
      </c>
      <c r="C106" s="38" t="s">
        <v>286</v>
      </c>
      <c r="D106" s="38" t="s">
        <v>285</v>
      </c>
      <c r="E106" s="38" t="s">
        <v>284</v>
      </c>
      <c r="F106" s="38" t="s">
        <v>283</v>
      </c>
      <c r="G106" s="36" t="s">
        <v>129</v>
      </c>
      <c r="H106" s="37"/>
    </row>
    <row r="107" spans="1:8" s="2" customFormat="1" ht="32.25" thickBot="1" x14ac:dyDescent="0.3">
      <c r="A107" s="45"/>
      <c r="B107" s="34"/>
      <c r="C107" s="39"/>
      <c r="D107" s="39"/>
      <c r="E107" s="39"/>
      <c r="F107" s="39"/>
      <c r="G107" s="11" t="s">
        <v>128</v>
      </c>
      <c r="H107" s="12">
        <v>4</v>
      </c>
    </row>
    <row r="108" spans="1:8" s="2" customFormat="1" x14ac:dyDescent="0.25">
      <c r="A108" s="45"/>
      <c r="B108" s="34"/>
      <c r="C108" s="39"/>
      <c r="D108" s="39"/>
      <c r="E108" s="39"/>
      <c r="F108" s="39"/>
      <c r="G108" s="36" t="s">
        <v>125</v>
      </c>
      <c r="H108" s="37"/>
    </row>
    <row r="109" spans="1:8" s="2" customFormat="1" ht="32.25" thickBot="1" x14ac:dyDescent="0.3">
      <c r="A109" s="45"/>
      <c r="B109" s="34"/>
      <c r="C109" s="39"/>
      <c r="D109" s="39"/>
      <c r="E109" s="39"/>
      <c r="F109" s="39"/>
      <c r="G109" s="11" t="s">
        <v>282</v>
      </c>
      <c r="H109" s="12">
        <v>5</v>
      </c>
    </row>
    <row r="110" spans="1:8" s="2" customFormat="1" x14ac:dyDescent="0.25">
      <c r="A110" s="45"/>
      <c r="B110" s="34"/>
      <c r="C110" s="39"/>
      <c r="D110" s="39"/>
      <c r="E110" s="39"/>
      <c r="F110" s="39"/>
      <c r="G110" s="36" t="s">
        <v>171</v>
      </c>
      <c r="H110" s="37"/>
    </row>
    <row r="111" spans="1:8" s="2" customFormat="1" ht="48" thickBot="1" x14ac:dyDescent="0.3">
      <c r="A111" s="45"/>
      <c r="B111" s="34"/>
      <c r="C111" s="39"/>
      <c r="D111" s="39"/>
      <c r="E111" s="39"/>
      <c r="F111" s="39"/>
      <c r="G111" s="11" t="s">
        <v>169</v>
      </c>
      <c r="H111" s="12">
        <v>9</v>
      </c>
    </row>
    <row r="112" spans="1:8" s="2" customFormat="1" x14ac:dyDescent="0.25">
      <c r="A112" s="45"/>
      <c r="B112" s="34"/>
      <c r="C112" s="39"/>
      <c r="D112" s="39"/>
      <c r="E112" s="39"/>
      <c r="F112" s="39"/>
      <c r="G112" s="36" t="s">
        <v>168</v>
      </c>
      <c r="H112" s="37"/>
    </row>
    <row r="113" spans="1:8" s="2" customFormat="1" ht="51" customHeight="1" x14ac:dyDescent="0.25">
      <c r="A113" s="45"/>
      <c r="B113" s="34"/>
      <c r="C113" s="39"/>
      <c r="D113" s="39"/>
      <c r="E113" s="39"/>
      <c r="F113" s="39"/>
      <c r="G113" s="11" t="s">
        <v>281</v>
      </c>
      <c r="H113" s="12">
        <v>6</v>
      </c>
    </row>
    <row r="114" spans="1:8" s="2" customFormat="1" ht="16.5" thickBot="1" x14ac:dyDescent="0.3">
      <c r="A114" s="45"/>
      <c r="B114" s="34"/>
      <c r="C114" s="40"/>
      <c r="D114" s="40"/>
      <c r="E114" s="40"/>
      <c r="F114" s="40"/>
      <c r="G114" s="27" t="s">
        <v>8</v>
      </c>
      <c r="H114" s="29">
        <f>SUM(H107:H107,H109:H109,H111:H111,H113:H113)</f>
        <v>24</v>
      </c>
    </row>
    <row r="115" spans="1:8" s="2" customFormat="1" ht="200.1" customHeight="1" thickBot="1" x14ac:dyDescent="0.3">
      <c r="A115" s="46"/>
      <c r="B115" s="35"/>
      <c r="C115" s="31" t="s">
        <v>280</v>
      </c>
      <c r="D115" s="31"/>
      <c r="E115" s="31"/>
      <c r="F115" s="32"/>
      <c r="G115" s="28"/>
      <c r="H115" s="30"/>
    </row>
    <row r="116" spans="1:8" s="2" customFormat="1" ht="16.5" customHeight="1" x14ac:dyDescent="0.25">
      <c r="A116" s="44">
        <v>9</v>
      </c>
      <c r="B116" s="33" t="s">
        <v>271</v>
      </c>
      <c r="C116" s="38" t="s">
        <v>279</v>
      </c>
      <c r="D116" s="38" t="s">
        <v>278</v>
      </c>
      <c r="E116" s="38" t="s">
        <v>277</v>
      </c>
      <c r="F116" s="38" t="s">
        <v>276</v>
      </c>
      <c r="G116" s="36" t="s">
        <v>159</v>
      </c>
      <c r="H116" s="37"/>
    </row>
    <row r="117" spans="1:8" s="2" customFormat="1" ht="31.5" x14ac:dyDescent="0.25">
      <c r="A117" s="45"/>
      <c r="B117" s="34"/>
      <c r="C117" s="39"/>
      <c r="D117" s="39"/>
      <c r="E117" s="39"/>
      <c r="F117" s="39"/>
      <c r="G117" s="11" t="s">
        <v>155</v>
      </c>
      <c r="H117" s="12">
        <v>16</v>
      </c>
    </row>
    <row r="118" spans="1:8" s="2" customFormat="1" ht="31.5" x14ac:dyDescent="0.25">
      <c r="A118" s="45"/>
      <c r="B118" s="34"/>
      <c r="C118" s="39"/>
      <c r="D118" s="39"/>
      <c r="E118" s="39"/>
      <c r="F118" s="39"/>
      <c r="G118" s="11" t="s">
        <v>154</v>
      </c>
      <c r="H118" s="12">
        <v>16</v>
      </c>
    </row>
    <row r="119" spans="1:8" s="2" customFormat="1" ht="48" thickBot="1" x14ac:dyDescent="0.3">
      <c r="A119" s="45"/>
      <c r="B119" s="34"/>
      <c r="C119" s="39"/>
      <c r="D119" s="39"/>
      <c r="E119" s="39"/>
      <c r="F119" s="39"/>
      <c r="G119" s="11" t="s">
        <v>153</v>
      </c>
      <c r="H119" s="12">
        <v>16</v>
      </c>
    </row>
    <row r="120" spans="1:8" s="2" customFormat="1" x14ac:dyDescent="0.25">
      <c r="A120" s="45"/>
      <c r="B120" s="34"/>
      <c r="C120" s="39"/>
      <c r="D120" s="39"/>
      <c r="E120" s="39"/>
      <c r="F120" s="39"/>
      <c r="G120" s="36" t="s">
        <v>132</v>
      </c>
      <c r="H120" s="37"/>
    </row>
    <row r="121" spans="1:8" s="2" customFormat="1" ht="47.25" x14ac:dyDescent="0.25">
      <c r="A121" s="45"/>
      <c r="B121" s="34"/>
      <c r="C121" s="39"/>
      <c r="D121" s="39"/>
      <c r="E121" s="39"/>
      <c r="F121" s="39"/>
      <c r="G121" s="11" t="s">
        <v>131</v>
      </c>
      <c r="H121" s="12">
        <v>4</v>
      </c>
    </row>
    <row r="122" spans="1:8" s="2" customFormat="1" ht="32.25" thickBot="1" x14ac:dyDescent="0.3">
      <c r="A122" s="45"/>
      <c r="B122" s="34"/>
      <c r="C122" s="39"/>
      <c r="D122" s="39"/>
      <c r="E122" s="39"/>
      <c r="F122" s="39"/>
      <c r="G122" s="11" t="s">
        <v>130</v>
      </c>
      <c r="H122" s="12">
        <v>10</v>
      </c>
    </row>
    <row r="123" spans="1:8" s="2" customFormat="1" x14ac:dyDescent="0.25">
      <c r="A123" s="45"/>
      <c r="B123" s="34"/>
      <c r="C123" s="39"/>
      <c r="D123" s="39"/>
      <c r="E123" s="39"/>
      <c r="F123" s="39"/>
      <c r="G123" s="36" t="s">
        <v>225</v>
      </c>
      <c r="H123" s="37"/>
    </row>
    <row r="124" spans="1:8" s="2" customFormat="1" ht="31.5" x14ac:dyDescent="0.25">
      <c r="A124" s="45"/>
      <c r="B124" s="34"/>
      <c r="C124" s="39"/>
      <c r="D124" s="39"/>
      <c r="E124" s="39"/>
      <c r="F124" s="39"/>
      <c r="G124" s="11" t="s">
        <v>146</v>
      </c>
      <c r="H124" s="12">
        <v>3</v>
      </c>
    </row>
    <row r="125" spans="1:8" s="2" customFormat="1" x14ac:dyDescent="0.25">
      <c r="A125" s="45"/>
      <c r="B125" s="34"/>
      <c r="C125" s="39"/>
      <c r="D125" s="39"/>
      <c r="E125" s="39"/>
      <c r="F125" s="39"/>
      <c r="G125" s="11" t="s">
        <v>275</v>
      </c>
      <c r="H125" s="12">
        <v>3</v>
      </c>
    </row>
    <row r="126" spans="1:8" s="2" customFormat="1" ht="31.5" x14ac:dyDescent="0.25">
      <c r="A126" s="45"/>
      <c r="B126" s="34"/>
      <c r="C126" s="39"/>
      <c r="D126" s="39"/>
      <c r="E126" s="39"/>
      <c r="F126" s="39"/>
      <c r="G126" s="11" t="s">
        <v>242</v>
      </c>
      <c r="H126" s="12">
        <v>7</v>
      </c>
    </row>
    <row r="127" spans="1:8" s="2" customFormat="1" ht="32.25" thickBot="1" x14ac:dyDescent="0.3">
      <c r="A127" s="45"/>
      <c r="B127" s="34"/>
      <c r="C127" s="39"/>
      <c r="D127" s="39"/>
      <c r="E127" s="39"/>
      <c r="F127" s="39"/>
      <c r="G127" s="11" t="s">
        <v>143</v>
      </c>
      <c r="H127" s="12">
        <v>8</v>
      </c>
    </row>
    <row r="128" spans="1:8" s="2" customFormat="1" x14ac:dyDescent="0.25">
      <c r="A128" s="45"/>
      <c r="B128" s="34"/>
      <c r="C128" s="39"/>
      <c r="D128" s="39"/>
      <c r="E128" s="39"/>
      <c r="F128" s="39"/>
      <c r="G128" s="36" t="s">
        <v>152</v>
      </c>
      <c r="H128" s="37"/>
    </row>
    <row r="129" spans="1:8" s="2" customFormat="1" ht="31.5" x14ac:dyDescent="0.25">
      <c r="A129" s="45"/>
      <c r="B129" s="34"/>
      <c r="C129" s="39"/>
      <c r="D129" s="39"/>
      <c r="E129" s="39"/>
      <c r="F129" s="39"/>
      <c r="G129" s="11" t="s">
        <v>151</v>
      </c>
      <c r="H129" s="12">
        <v>1</v>
      </c>
    </row>
    <row r="130" spans="1:8" s="2" customFormat="1" ht="31.5" x14ac:dyDescent="0.25">
      <c r="A130" s="45"/>
      <c r="B130" s="34"/>
      <c r="C130" s="39"/>
      <c r="D130" s="39"/>
      <c r="E130" s="39"/>
      <c r="F130" s="39"/>
      <c r="G130" s="11" t="s">
        <v>150</v>
      </c>
      <c r="H130" s="12">
        <v>1</v>
      </c>
    </row>
    <row r="131" spans="1:8" s="2" customFormat="1" x14ac:dyDescent="0.25">
      <c r="A131" s="45"/>
      <c r="B131" s="34"/>
      <c r="C131" s="39"/>
      <c r="D131" s="39"/>
      <c r="E131" s="39"/>
      <c r="F131" s="39"/>
      <c r="G131" s="11" t="s">
        <v>149</v>
      </c>
      <c r="H131" s="12">
        <v>1</v>
      </c>
    </row>
    <row r="132" spans="1:8" s="2" customFormat="1" ht="32.25" thickBot="1" x14ac:dyDescent="0.3">
      <c r="A132" s="45"/>
      <c r="B132" s="34"/>
      <c r="C132" s="39"/>
      <c r="D132" s="39"/>
      <c r="E132" s="39"/>
      <c r="F132" s="39"/>
      <c r="G132" s="11" t="s">
        <v>274</v>
      </c>
      <c r="H132" s="12">
        <v>1</v>
      </c>
    </row>
    <row r="133" spans="1:8" s="2" customFormat="1" x14ac:dyDescent="0.25">
      <c r="A133" s="45"/>
      <c r="B133" s="34"/>
      <c r="C133" s="39"/>
      <c r="D133" s="39"/>
      <c r="E133" s="39"/>
      <c r="F133" s="39"/>
      <c r="G133" s="36" t="s">
        <v>129</v>
      </c>
      <c r="H133" s="37"/>
    </row>
    <row r="134" spans="1:8" s="2" customFormat="1" ht="32.25" thickBot="1" x14ac:dyDescent="0.3">
      <c r="A134" s="45"/>
      <c r="B134" s="34"/>
      <c r="C134" s="39"/>
      <c r="D134" s="39"/>
      <c r="E134" s="39"/>
      <c r="F134" s="39"/>
      <c r="G134" s="11" t="s">
        <v>273</v>
      </c>
      <c r="H134" s="12">
        <v>10</v>
      </c>
    </row>
    <row r="135" spans="1:8" s="2" customFormat="1" x14ac:dyDescent="0.25">
      <c r="A135" s="45"/>
      <c r="B135" s="34"/>
      <c r="C135" s="39"/>
      <c r="D135" s="39"/>
      <c r="E135" s="39"/>
      <c r="F135" s="39"/>
      <c r="G135" s="36" t="s">
        <v>173</v>
      </c>
      <c r="H135" s="37"/>
    </row>
    <row r="136" spans="1:8" s="2" customFormat="1" ht="16.5" thickBot="1" x14ac:dyDescent="0.3">
      <c r="A136" s="45"/>
      <c r="B136" s="34"/>
      <c r="C136" s="39"/>
      <c r="D136" s="39"/>
      <c r="E136" s="39"/>
      <c r="F136" s="39"/>
      <c r="G136" s="11" t="s">
        <v>172</v>
      </c>
      <c r="H136" s="12">
        <v>13</v>
      </c>
    </row>
    <row r="137" spans="1:8" s="2" customFormat="1" x14ac:dyDescent="0.25">
      <c r="A137" s="45"/>
      <c r="B137" s="34"/>
      <c r="C137" s="39"/>
      <c r="D137" s="39"/>
      <c r="E137" s="39"/>
      <c r="F137" s="39"/>
      <c r="G137" s="36" t="s">
        <v>171</v>
      </c>
      <c r="H137" s="37"/>
    </row>
    <row r="138" spans="1:8" s="2" customFormat="1" ht="32.25" thickBot="1" x14ac:dyDescent="0.3">
      <c r="A138" s="45"/>
      <c r="B138" s="34"/>
      <c r="C138" s="39"/>
      <c r="D138" s="39"/>
      <c r="E138" s="39"/>
      <c r="F138" s="39"/>
      <c r="G138" s="11" t="s">
        <v>170</v>
      </c>
      <c r="H138" s="12">
        <v>8</v>
      </c>
    </row>
    <row r="139" spans="1:8" s="2" customFormat="1" x14ac:dyDescent="0.25">
      <c r="A139" s="45"/>
      <c r="B139" s="34"/>
      <c r="C139" s="39"/>
      <c r="D139" s="39"/>
      <c r="E139" s="39"/>
      <c r="F139" s="39"/>
      <c r="G139" s="36" t="s">
        <v>125</v>
      </c>
      <c r="H139" s="37"/>
    </row>
    <row r="140" spans="1:8" s="2" customFormat="1" ht="31.5" x14ac:dyDescent="0.25">
      <c r="A140" s="45"/>
      <c r="B140" s="34"/>
      <c r="C140" s="39"/>
      <c r="D140" s="39"/>
      <c r="E140" s="39"/>
      <c r="F140" s="39"/>
      <c r="G140" s="11" t="s">
        <v>139</v>
      </c>
      <c r="H140" s="12">
        <v>5</v>
      </c>
    </row>
    <row r="141" spans="1:8" s="2" customFormat="1" ht="16.5" thickBot="1" x14ac:dyDescent="0.3">
      <c r="A141" s="45"/>
      <c r="B141" s="34"/>
      <c r="C141" s="40"/>
      <c r="D141" s="40"/>
      <c r="E141" s="40"/>
      <c r="F141" s="40"/>
      <c r="G141" s="27" t="s">
        <v>8</v>
      </c>
      <c r="H141" s="29">
        <f>SUM(H117:H119,H121:H122,H124:H127,H129:H132,H134:H134,H136:H136,H138:H138,H140:H140)</f>
        <v>123</v>
      </c>
    </row>
    <row r="142" spans="1:8" s="2" customFormat="1" ht="200.1" customHeight="1" thickBot="1" x14ac:dyDescent="0.3">
      <c r="A142" s="46"/>
      <c r="B142" s="35"/>
      <c r="C142" s="31" t="s">
        <v>272</v>
      </c>
      <c r="D142" s="31"/>
      <c r="E142" s="31"/>
      <c r="F142" s="32"/>
      <c r="G142" s="28"/>
      <c r="H142" s="30"/>
    </row>
    <row r="143" spans="1:8" s="2" customFormat="1" ht="16.5" customHeight="1" x14ac:dyDescent="0.25">
      <c r="A143" s="44">
        <v>10</v>
      </c>
      <c r="B143" s="33" t="s">
        <v>271</v>
      </c>
      <c r="C143" s="38" t="s">
        <v>270</v>
      </c>
      <c r="D143" s="38" t="s">
        <v>269</v>
      </c>
      <c r="E143" s="38" t="s">
        <v>268</v>
      </c>
      <c r="F143" s="38" t="s">
        <v>267</v>
      </c>
      <c r="G143" s="36" t="s">
        <v>225</v>
      </c>
      <c r="H143" s="37"/>
    </row>
    <row r="144" spans="1:8" s="2" customFormat="1" ht="31.5" x14ac:dyDescent="0.25">
      <c r="A144" s="45"/>
      <c r="B144" s="34"/>
      <c r="C144" s="39"/>
      <c r="D144" s="39"/>
      <c r="E144" s="39"/>
      <c r="F144" s="39"/>
      <c r="G144" s="11" t="s">
        <v>146</v>
      </c>
      <c r="H144" s="12">
        <v>3</v>
      </c>
    </row>
    <row r="145" spans="1:8" s="2" customFormat="1" ht="31.5" x14ac:dyDescent="0.25">
      <c r="A145" s="45"/>
      <c r="B145" s="34"/>
      <c r="C145" s="39"/>
      <c r="D145" s="39"/>
      <c r="E145" s="39"/>
      <c r="F145" s="39"/>
      <c r="G145" s="11" t="s">
        <v>242</v>
      </c>
      <c r="H145" s="12">
        <v>7</v>
      </c>
    </row>
    <row r="146" spans="1:8" s="2" customFormat="1" ht="32.25" thickBot="1" x14ac:dyDescent="0.3">
      <c r="A146" s="45"/>
      <c r="B146" s="34"/>
      <c r="C146" s="39"/>
      <c r="D146" s="39"/>
      <c r="E146" s="39"/>
      <c r="F146" s="39"/>
      <c r="G146" s="11" t="s">
        <v>143</v>
      </c>
      <c r="H146" s="12">
        <v>6</v>
      </c>
    </row>
    <row r="147" spans="1:8" s="2" customFormat="1" x14ac:dyDescent="0.25">
      <c r="A147" s="45"/>
      <c r="B147" s="34"/>
      <c r="C147" s="39"/>
      <c r="D147" s="39"/>
      <c r="E147" s="39"/>
      <c r="F147" s="39"/>
      <c r="G147" s="36" t="s">
        <v>231</v>
      </c>
      <c r="H147" s="37"/>
    </row>
    <row r="148" spans="1:8" s="2" customFormat="1" ht="47.25" x14ac:dyDescent="0.25">
      <c r="A148" s="45"/>
      <c r="B148" s="34"/>
      <c r="C148" s="39"/>
      <c r="D148" s="39"/>
      <c r="E148" s="39"/>
      <c r="F148" s="39"/>
      <c r="G148" s="11" t="s">
        <v>266</v>
      </c>
      <c r="H148" s="12">
        <v>4</v>
      </c>
    </row>
    <row r="149" spans="1:8" s="2" customFormat="1" ht="16.5" thickBot="1" x14ac:dyDescent="0.3">
      <c r="A149" s="45"/>
      <c r="B149" s="34"/>
      <c r="C149" s="40"/>
      <c r="D149" s="40"/>
      <c r="E149" s="40"/>
      <c r="F149" s="40"/>
      <c r="G149" s="27" t="s">
        <v>8</v>
      </c>
      <c r="H149" s="29">
        <f>SUM(H144:H146,H148:H148)</f>
        <v>20</v>
      </c>
    </row>
    <row r="150" spans="1:8" s="2" customFormat="1" ht="200.1" customHeight="1" thickBot="1" x14ac:dyDescent="0.3">
      <c r="A150" s="46"/>
      <c r="B150" s="35"/>
      <c r="C150" s="31" t="s">
        <v>265</v>
      </c>
      <c r="D150" s="31"/>
      <c r="E150" s="31"/>
      <c r="F150" s="32"/>
      <c r="G150" s="28"/>
      <c r="H150" s="30"/>
    </row>
    <row r="151" spans="1:8" s="2" customFormat="1" ht="15.75" customHeight="1" x14ac:dyDescent="0.25">
      <c r="A151" s="44">
        <v>11</v>
      </c>
      <c r="B151" s="33" t="s">
        <v>186</v>
      </c>
      <c r="C151" s="38" t="s">
        <v>264</v>
      </c>
      <c r="D151" s="38" t="s">
        <v>263</v>
      </c>
      <c r="E151" s="38" t="s">
        <v>262</v>
      </c>
      <c r="F151" s="38" t="s">
        <v>261</v>
      </c>
      <c r="G151" s="36" t="s">
        <v>231</v>
      </c>
      <c r="H151" s="37"/>
    </row>
    <row r="152" spans="1:8" s="2" customFormat="1" ht="78.75" x14ac:dyDescent="0.25">
      <c r="A152" s="45"/>
      <c r="B152" s="34"/>
      <c r="C152" s="39"/>
      <c r="D152" s="39"/>
      <c r="E152" s="39"/>
      <c r="F152" s="39"/>
      <c r="G152" s="11" t="s">
        <v>229</v>
      </c>
      <c r="H152" s="12">
        <v>4</v>
      </c>
    </row>
    <row r="153" spans="1:8" s="2" customFormat="1" ht="48" thickBot="1" x14ac:dyDescent="0.3">
      <c r="A153" s="45"/>
      <c r="B153" s="34"/>
      <c r="C153" s="39"/>
      <c r="D153" s="39"/>
      <c r="E153" s="39"/>
      <c r="F153" s="39"/>
      <c r="G153" s="11" t="s">
        <v>230</v>
      </c>
      <c r="H153" s="12">
        <v>1</v>
      </c>
    </row>
    <row r="154" spans="1:8" s="2" customFormat="1" x14ac:dyDescent="0.25">
      <c r="A154" s="45"/>
      <c r="B154" s="34"/>
      <c r="C154" s="39"/>
      <c r="D154" s="39"/>
      <c r="E154" s="39"/>
      <c r="F154" s="39"/>
      <c r="G154" s="36" t="s">
        <v>152</v>
      </c>
      <c r="H154" s="37"/>
    </row>
    <row r="155" spans="1:8" s="2" customFormat="1" ht="31.5" x14ac:dyDescent="0.25">
      <c r="A155" s="45"/>
      <c r="B155" s="34"/>
      <c r="C155" s="39"/>
      <c r="D155" s="39"/>
      <c r="E155" s="39"/>
      <c r="F155" s="39"/>
      <c r="G155" s="11" t="s">
        <v>151</v>
      </c>
      <c r="H155" s="12">
        <v>1</v>
      </c>
    </row>
    <row r="156" spans="1:8" s="2" customFormat="1" ht="31.5" x14ac:dyDescent="0.25">
      <c r="A156" s="45"/>
      <c r="B156" s="34"/>
      <c r="C156" s="39"/>
      <c r="D156" s="39"/>
      <c r="E156" s="39"/>
      <c r="F156" s="39"/>
      <c r="G156" s="11" t="s">
        <v>220</v>
      </c>
      <c r="H156" s="12">
        <v>4</v>
      </c>
    </row>
    <row r="157" spans="1:8" s="2" customFormat="1" ht="16.5" thickBot="1" x14ac:dyDescent="0.3">
      <c r="A157" s="45"/>
      <c r="B157" s="34"/>
      <c r="C157" s="40"/>
      <c r="D157" s="40"/>
      <c r="E157" s="40"/>
      <c r="F157" s="40"/>
      <c r="G157" s="27" t="s">
        <v>8</v>
      </c>
      <c r="H157" s="29">
        <f>SUM(H152:H153,H155:H156)</f>
        <v>10</v>
      </c>
    </row>
    <row r="158" spans="1:8" s="2" customFormat="1" ht="200.1" customHeight="1" thickBot="1" x14ac:dyDescent="0.3">
      <c r="A158" s="46"/>
      <c r="B158" s="35"/>
      <c r="C158" s="31" t="s">
        <v>260</v>
      </c>
      <c r="D158" s="31"/>
      <c r="E158" s="31"/>
      <c r="F158" s="32"/>
      <c r="G158" s="28"/>
      <c r="H158" s="30"/>
    </row>
    <row r="159" spans="1:8" s="2" customFormat="1" ht="16.5" customHeight="1" x14ac:dyDescent="0.25">
      <c r="A159" s="44">
        <v>12</v>
      </c>
      <c r="B159" s="33" t="s">
        <v>165</v>
      </c>
      <c r="C159" s="38" t="s">
        <v>259</v>
      </c>
      <c r="D159" s="38" t="s">
        <v>258</v>
      </c>
      <c r="E159" s="38" t="s">
        <v>257</v>
      </c>
      <c r="F159" s="38" t="s">
        <v>256</v>
      </c>
      <c r="G159" s="36" t="s">
        <v>241</v>
      </c>
      <c r="H159" s="37"/>
    </row>
    <row r="160" spans="1:8" s="2" customFormat="1" ht="31.5" x14ac:dyDescent="0.25">
      <c r="A160" s="45"/>
      <c r="B160" s="34"/>
      <c r="C160" s="39"/>
      <c r="D160" s="39"/>
      <c r="E160" s="39"/>
      <c r="F160" s="39"/>
      <c r="G160" s="11" t="s">
        <v>160</v>
      </c>
      <c r="H160" s="12">
        <v>6</v>
      </c>
    </row>
    <row r="161" spans="1:8" s="2" customFormat="1" ht="32.25" thickBot="1" x14ac:dyDescent="0.3">
      <c r="A161" s="45"/>
      <c r="B161" s="34"/>
      <c r="C161" s="39"/>
      <c r="D161" s="39"/>
      <c r="E161" s="39"/>
      <c r="F161" s="39"/>
      <c r="G161" s="11" t="s">
        <v>249</v>
      </c>
      <c r="H161" s="12">
        <v>8</v>
      </c>
    </row>
    <row r="162" spans="1:8" s="2" customFormat="1" x14ac:dyDescent="0.25">
      <c r="A162" s="45"/>
      <c r="B162" s="34"/>
      <c r="C162" s="39"/>
      <c r="D162" s="39"/>
      <c r="E162" s="39"/>
      <c r="F162" s="39"/>
      <c r="G162" s="36" t="s">
        <v>168</v>
      </c>
      <c r="H162" s="37"/>
    </row>
    <row r="163" spans="1:8" s="2" customFormat="1" ht="48" thickBot="1" x14ac:dyDescent="0.3">
      <c r="A163" s="45"/>
      <c r="B163" s="34"/>
      <c r="C163" s="39"/>
      <c r="D163" s="39"/>
      <c r="E163" s="39"/>
      <c r="F163" s="39"/>
      <c r="G163" s="11" t="s">
        <v>181</v>
      </c>
      <c r="H163" s="12">
        <v>6</v>
      </c>
    </row>
    <row r="164" spans="1:8" s="2" customFormat="1" x14ac:dyDescent="0.25">
      <c r="A164" s="45"/>
      <c r="B164" s="34"/>
      <c r="C164" s="39"/>
      <c r="D164" s="39"/>
      <c r="E164" s="39"/>
      <c r="F164" s="39"/>
      <c r="G164" s="36" t="s">
        <v>141</v>
      </c>
      <c r="H164" s="37"/>
    </row>
    <row r="165" spans="1:8" s="2" customFormat="1" ht="31.5" x14ac:dyDescent="0.25">
      <c r="A165" s="45"/>
      <c r="B165" s="34"/>
      <c r="C165" s="39"/>
      <c r="D165" s="39"/>
      <c r="E165" s="39"/>
      <c r="F165" s="39"/>
      <c r="G165" s="11" t="s">
        <v>213</v>
      </c>
      <c r="H165" s="12">
        <v>9</v>
      </c>
    </row>
    <row r="166" spans="1:8" s="2" customFormat="1" ht="31.5" x14ac:dyDescent="0.25">
      <c r="A166" s="45"/>
      <c r="B166" s="34"/>
      <c r="C166" s="39"/>
      <c r="D166" s="39"/>
      <c r="E166" s="39"/>
      <c r="F166" s="39"/>
      <c r="G166" s="11" t="s">
        <v>234</v>
      </c>
      <c r="H166" s="12">
        <v>8</v>
      </c>
    </row>
    <row r="167" spans="1:8" s="2" customFormat="1" x14ac:dyDescent="0.25">
      <c r="A167" s="45"/>
      <c r="B167" s="34"/>
      <c r="C167" s="39"/>
      <c r="D167" s="39"/>
      <c r="E167" s="39"/>
      <c r="F167" s="39"/>
      <c r="G167" s="11" t="s">
        <v>212</v>
      </c>
      <c r="H167" s="12">
        <v>18</v>
      </c>
    </row>
    <row r="168" spans="1:8" s="2" customFormat="1" ht="16.5" thickBot="1" x14ac:dyDescent="0.3">
      <c r="A168" s="45"/>
      <c r="B168" s="34"/>
      <c r="C168" s="39"/>
      <c r="D168" s="39"/>
      <c r="E168" s="39"/>
      <c r="F168" s="39"/>
      <c r="G168" s="11" t="s">
        <v>211</v>
      </c>
      <c r="H168" s="12">
        <v>12</v>
      </c>
    </row>
    <row r="169" spans="1:8" s="2" customFormat="1" x14ac:dyDescent="0.25">
      <c r="A169" s="45"/>
      <c r="B169" s="34"/>
      <c r="C169" s="39"/>
      <c r="D169" s="39"/>
      <c r="E169" s="39"/>
      <c r="F169" s="39"/>
      <c r="G169" s="36" t="s">
        <v>255</v>
      </c>
      <c r="H169" s="37"/>
    </row>
    <row r="170" spans="1:8" s="2" customFormat="1" ht="31.5" x14ac:dyDescent="0.25">
      <c r="A170" s="45"/>
      <c r="B170" s="34"/>
      <c r="C170" s="39"/>
      <c r="D170" s="39"/>
      <c r="E170" s="39"/>
      <c r="F170" s="39"/>
      <c r="G170" s="11" t="s">
        <v>156</v>
      </c>
      <c r="H170" s="12">
        <v>6</v>
      </c>
    </row>
    <row r="171" spans="1:8" s="2" customFormat="1" ht="32.25" thickBot="1" x14ac:dyDescent="0.3">
      <c r="A171" s="45"/>
      <c r="B171" s="34"/>
      <c r="C171" s="39"/>
      <c r="D171" s="39"/>
      <c r="E171" s="39"/>
      <c r="F171" s="39"/>
      <c r="G171" s="11" t="s">
        <v>157</v>
      </c>
      <c r="H171" s="12">
        <v>6</v>
      </c>
    </row>
    <row r="172" spans="1:8" s="2" customFormat="1" x14ac:dyDescent="0.25">
      <c r="A172" s="45"/>
      <c r="B172" s="34"/>
      <c r="C172" s="39"/>
      <c r="D172" s="39"/>
      <c r="E172" s="39"/>
      <c r="F172" s="39"/>
      <c r="G172" s="36" t="s">
        <v>125</v>
      </c>
      <c r="H172" s="37"/>
    </row>
    <row r="173" spans="1:8" s="2" customFormat="1" ht="32.25" thickBot="1" x14ac:dyDescent="0.3">
      <c r="A173" s="45"/>
      <c r="B173" s="34"/>
      <c r="C173" s="39"/>
      <c r="D173" s="39"/>
      <c r="E173" s="39"/>
      <c r="F173" s="39"/>
      <c r="G173" s="11" t="s">
        <v>248</v>
      </c>
      <c r="H173" s="12">
        <v>5</v>
      </c>
    </row>
    <row r="174" spans="1:8" s="2" customFormat="1" x14ac:dyDescent="0.25">
      <c r="A174" s="45"/>
      <c r="B174" s="34"/>
      <c r="C174" s="39"/>
      <c r="D174" s="39"/>
      <c r="E174" s="39"/>
      <c r="F174" s="39"/>
      <c r="G174" s="36" t="s">
        <v>168</v>
      </c>
      <c r="H174" s="37"/>
    </row>
    <row r="175" spans="1:8" s="2" customFormat="1" ht="47.25" x14ac:dyDescent="0.25">
      <c r="A175" s="45"/>
      <c r="B175" s="34"/>
      <c r="C175" s="39"/>
      <c r="D175" s="39"/>
      <c r="E175" s="39"/>
      <c r="F175" s="39"/>
      <c r="G175" s="11" t="s">
        <v>167</v>
      </c>
      <c r="H175" s="12">
        <v>6</v>
      </c>
    </row>
    <row r="176" spans="1:8" s="2" customFormat="1" ht="16.5" thickBot="1" x14ac:dyDescent="0.3">
      <c r="A176" s="45"/>
      <c r="B176" s="34"/>
      <c r="C176" s="40"/>
      <c r="D176" s="40"/>
      <c r="E176" s="40"/>
      <c r="F176" s="40"/>
      <c r="G176" s="27" t="s">
        <v>8</v>
      </c>
      <c r="H176" s="29">
        <f>SUM(H160:H161,H163:H163,H165:H168,H170:H171,H173:H173,H175:H175)</f>
        <v>90</v>
      </c>
    </row>
    <row r="177" spans="1:8" s="2" customFormat="1" ht="200.1" customHeight="1" thickBot="1" x14ac:dyDescent="0.3">
      <c r="A177" s="46"/>
      <c r="B177" s="35"/>
      <c r="C177" s="31" t="s">
        <v>254</v>
      </c>
      <c r="D177" s="31"/>
      <c r="E177" s="31"/>
      <c r="F177" s="32"/>
      <c r="G177" s="28"/>
      <c r="H177" s="30"/>
    </row>
    <row r="178" spans="1:8" s="2" customFormat="1" ht="16.5" customHeight="1" x14ac:dyDescent="0.25">
      <c r="A178" s="44">
        <v>13</v>
      </c>
      <c r="B178" s="33" t="s">
        <v>165</v>
      </c>
      <c r="C178" s="38" t="s">
        <v>253</v>
      </c>
      <c r="D178" s="38" t="s">
        <v>252</v>
      </c>
      <c r="E178" s="38" t="s">
        <v>251</v>
      </c>
      <c r="F178" s="38" t="s">
        <v>250</v>
      </c>
      <c r="G178" s="36" t="s">
        <v>225</v>
      </c>
      <c r="H178" s="37"/>
    </row>
    <row r="179" spans="1:8" s="2" customFormat="1" ht="31.5" x14ac:dyDescent="0.25">
      <c r="A179" s="45"/>
      <c r="B179" s="34"/>
      <c r="C179" s="39"/>
      <c r="D179" s="39"/>
      <c r="E179" s="39"/>
      <c r="F179" s="39"/>
      <c r="G179" s="11" t="s">
        <v>146</v>
      </c>
      <c r="H179" s="12">
        <v>8</v>
      </c>
    </row>
    <row r="180" spans="1:8" s="2" customFormat="1" x14ac:dyDescent="0.25">
      <c r="A180" s="45"/>
      <c r="B180" s="34"/>
      <c r="C180" s="39"/>
      <c r="D180" s="39"/>
      <c r="E180" s="39"/>
      <c r="F180" s="39"/>
      <c r="G180" s="11" t="s">
        <v>145</v>
      </c>
      <c r="H180" s="12">
        <v>22</v>
      </c>
    </row>
    <row r="181" spans="1:8" s="2" customFormat="1" x14ac:dyDescent="0.25">
      <c r="A181" s="45"/>
      <c r="B181" s="34"/>
      <c r="C181" s="39"/>
      <c r="D181" s="39"/>
      <c r="E181" s="39"/>
      <c r="F181" s="39"/>
      <c r="G181" s="11" t="s">
        <v>144</v>
      </c>
      <c r="H181" s="12">
        <v>18</v>
      </c>
    </row>
    <row r="182" spans="1:8" s="2" customFormat="1" ht="31.5" x14ac:dyDescent="0.25">
      <c r="A182" s="45"/>
      <c r="B182" s="34"/>
      <c r="C182" s="39"/>
      <c r="D182" s="39"/>
      <c r="E182" s="39"/>
      <c r="F182" s="39"/>
      <c r="G182" s="11" t="s">
        <v>242</v>
      </c>
      <c r="H182" s="12">
        <v>7</v>
      </c>
    </row>
    <row r="183" spans="1:8" s="2" customFormat="1" ht="31.5" x14ac:dyDescent="0.25">
      <c r="A183" s="45"/>
      <c r="B183" s="34"/>
      <c r="C183" s="39"/>
      <c r="D183" s="39"/>
      <c r="E183" s="39"/>
      <c r="F183" s="39"/>
      <c r="G183" s="11" t="s">
        <v>143</v>
      </c>
      <c r="H183" s="12">
        <v>2</v>
      </c>
    </row>
    <row r="184" spans="1:8" s="2" customFormat="1" ht="16.5" thickBot="1" x14ac:dyDescent="0.3">
      <c r="A184" s="45"/>
      <c r="B184" s="34"/>
      <c r="C184" s="39"/>
      <c r="D184" s="39"/>
      <c r="E184" s="39"/>
      <c r="F184" s="39"/>
      <c r="G184" s="11" t="s">
        <v>142</v>
      </c>
      <c r="H184" s="12">
        <v>9</v>
      </c>
    </row>
    <row r="185" spans="1:8" s="2" customFormat="1" x14ac:dyDescent="0.25">
      <c r="A185" s="45"/>
      <c r="B185" s="34"/>
      <c r="C185" s="39"/>
      <c r="D185" s="39"/>
      <c r="E185" s="39"/>
      <c r="F185" s="39"/>
      <c r="G185" s="36" t="s">
        <v>152</v>
      </c>
      <c r="H185" s="37"/>
    </row>
    <row r="186" spans="1:8" s="2" customFormat="1" ht="31.5" x14ac:dyDescent="0.25">
      <c r="A186" s="45"/>
      <c r="B186" s="34"/>
      <c r="C186" s="39"/>
      <c r="D186" s="39"/>
      <c r="E186" s="39"/>
      <c r="F186" s="39"/>
      <c r="G186" s="11" t="s">
        <v>151</v>
      </c>
      <c r="H186" s="12">
        <v>1</v>
      </c>
    </row>
    <row r="187" spans="1:8" s="2" customFormat="1" ht="31.5" x14ac:dyDescent="0.25">
      <c r="A187" s="45"/>
      <c r="B187" s="34"/>
      <c r="C187" s="39"/>
      <c r="D187" s="39"/>
      <c r="E187" s="39"/>
      <c r="F187" s="39"/>
      <c r="G187" s="11" t="s">
        <v>150</v>
      </c>
      <c r="H187" s="12">
        <v>2</v>
      </c>
    </row>
    <row r="188" spans="1:8" s="2" customFormat="1" x14ac:dyDescent="0.25">
      <c r="A188" s="45"/>
      <c r="B188" s="34"/>
      <c r="C188" s="39"/>
      <c r="D188" s="39"/>
      <c r="E188" s="39"/>
      <c r="F188" s="39"/>
      <c r="G188" s="11" t="s">
        <v>149</v>
      </c>
      <c r="H188" s="12">
        <v>1</v>
      </c>
    </row>
    <row r="189" spans="1:8" s="2" customFormat="1" ht="32.25" thickBot="1" x14ac:dyDescent="0.3">
      <c r="A189" s="45"/>
      <c r="B189" s="34"/>
      <c r="C189" s="39"/>
      <c r="D189" s="39"/>
      <c r="E189" s="39"/>
      <c r="F189" s="39"/>
      <c r="G189" s="11" t="s">
        <v>220</v>
      </c>
      <c r="H189" s="12">
        <v>1</v>
      </c>
    </row>
    <row r="190" spans="1:8" s="2" customFormat="1" x14ac:dyDescent="0.25">
      <c r="A190" s="45"/>
      <c r="B190" s="34"/>
      <c r="C190" s="39"/>
      <c r="D190" s="39"/>
      <c r="E190" s="39"/>
      <c r="F190" s="39"/>
      <c r="G190" s="36" t="s">
        <v>168</v>
      </c>
      <c r="H190" s="37"/>
    </row>
    <row r="191" spans="1:8" s="2" customFormat="1" ht="48" thickBot="1" x14ac:dyDescent="0.3">
      <c r="A191" s="45"/>
      <c r="B191" s="34"/>
      <c r="C191" s="39"/>
      <c r="D191" s="39"/>
      <c r="E191" s="39"/>
      <c r="F191" s="39"/>
      <c r="G191" s="11" t="s">
        <v>181</v>
      </c>
      <c r="H191" s="12">
        <v>16</v>
      </c>
    </row>
    <row r="192" spans="1:8" s="2" customFormat="1" x14ac:dyDescent="0.25">
      <c r="A192" s="45"/>
      <c r="B192" s="34"/>
      <c r="C192" s="39"/>
      <c r="D192" s="39"/>
      <c r="E192" s="39"/>
      <c r="F192" s="39"/>
      <c r="G192" s="36" t="s">
        <v>241</v>
      </c>
      <c r="H192" s="37"/>
    </row>
    <row r="193" spans="1:8" s="2" customFormat="1" ht="31.5" x14ac:dyDescent="0.25">
      <c r="A193" s="45"/>
      <c r="B193" s="34"/>
      <c r="C193" s="39"/>
      <c r="D193" s="39"/>
      <c r="E193" s="39"/>
      <c r="F193" s="39"/>
      <c r="G193" s="11" t="s">
        <v>160</v>
      </c>
      <c r="H193" s="12">
        <v>5</v>
      </c>
    </row>
    <row r="194" spans="1:8" s="2" customFormat="1" ht="32.25" thickBot="1" x14ac:dyDescent="0.3">
      <c r="A194" s="45"/>
      <c r="B194" s="34"/>
      <c r="C194" s="39"/>
      <c r="D194" s="39"/>
      <c r="E194" s="39"/>
      <c r="F194" s="39"/>
      <c r="G194" s="11" t="s">
        <v>249</v>
      </c>
      <c r="H194" s="12">
        <v>8</v>
      </c>
    </row>
    <row r="195" spans="1:8" s="2" customFormat="1" x14ac:dyDescent="0.25">
      <c r="A195" s="45"/>
      <c r="B195" s="34"/>
      <c r="C195" s="39"/>
      <c r="D195" s="39"/>
      <c r="E195" s="39"/>
      <c r="F195" s="39"/>
      <c r="G195" s="36" t="s">
        <v>125</v>
      </c>
      <c r="H195" s="37"/>
    </row>
    <row r="196" spans="1:8" s="2" customFormat="1" ht="32.25" thickBot="1" x14ac:dyDescent="0.3">
      <c r="A196" s="45"/>
      <c r="B196" s="34"/>
      <c r="C196" s="39"/>
      <c r="D196" s="39"/>
      <c r="E196" s="39"/>
      <c r="F196" s="39"/>
      <c r="G196" s="11" t="s">
        <v>248</v>
      </c>
      <c r="H196" s="12">
        <v>1</v>
      </c>
    </row>
    <row r="197" spans="1:8" s="2" customFormat="1" x14ac:dyDescent="0.25">
      <c r="A197" s="45"/>
      <c r="B197" s="34"/>
      <c r="C197" s="39"/>
      <c r="D197" s="39"/>
      <c r="E197" s="39"/>
      <c r="F197" s="39"/>
      <c r="G197" s="36" t="s">
        <v>168</v>
      </c>
      <c r="H197" s="37"/>
    </row>
    <row r="198" spans="1:8" s="2" customFormat="1" ht="47.25" x14ac:dyDescent="0.25">
      <c r="A198" s="45"/>
      <c r="B198" s="34"/>
      <c r="C198" s="39"/>
      <c r="D198" s="39"/>
      <c r="E198" s="39"/>
      <c r="F198" s="39"/>
      <c r="G198" s="11" t="s">
        <v>167</v>
      </c>
      <c r="H198" s="12">
        <v>6</v>
      </c>
    </row>
    <row r="199" spans="1:8" s="2" customFormat="1" ht="16.5" thickBot="1" x14ac:dyDescent="0.3">
      <c r="A199" s="45"/>
      <c r="B199" s="34"/>
      <c r="C199" s="40"/>
      <c r="D199" s="40"/>
      <c r="E199" s="40"/>
      <c r="F199" s="40"/>
      <c r="G199" s="27" t="s">
        <v>8</v>
      </c>
      <c r="H199" s="29">
        <f>SUM(H179:H184,H186:H189,H191:H191,H193:H194,H196:H196,H198:H198)</f>
        <v>107</v>
      </c>
    </row>
    <row r="200" spans="1:8" s="2" customFormat="1" ht="200.1" customHeight="1" thickBot="1" x14ac:dyDescent="0.3">
      <c r="A200" s="46"/>
      <c r="B200" s="35"/>
      <c r="C200" s="31" t="s">
        <v>247</v>
      </c>
      <c r="D200" s="31"/>
      <c r="E200" s="31"/>
      <c r="F200" s="32"/>
      <c r="G200" s="28"/>
      <c r="H200" s="30"/>
    </row>
    <row r="201" spans="1:8" s="2" customFormat="1" ht="16.5" customHeight="1" x14ac:dyDescent="0.25">
      <c r="A201" s="44">
        <v>14</v>
      </c>
      <c r="B201" s="33" t="s">
        <v>165</v>
      </c>
      <c r="C201" s="38" t="s">
        <v>246</v>
      </c>
      <c r="D201" s="38" t="s">
        <v>245</v>
      </c>
      <c r="E201" s="38" t="s">
        <v>244</v>
      </c>
      <c r="F201" s="38" t="s">
        <v>243</v>
      </c>
      <c r="G201" s="36" t="s">
        <v>225</v>
      </c>
      <c r="H201" s="37"/>
    </row>
    <row r="202" spans="1:8" s="2" customFormat="1" ht="31.5" x14ac:dyDescent="0.25">
      <c r="A202" s="45"/>
      <c r="B202" s="34"/>
      <c r="C202" s="39"/>
      <c r="D202" s="39"/>
      <c r="E202" s="39"/>
      <c r="F202" s="39"/>
      <c r="G202" s="11" t="s">
        <v>146</v>
      </c>
      <c r="H202" s="12">
        <v>8</v>
      </c>
    </row>
    <row r="203" spans="1:8" s="2" customFormat="1" x14ac:dyDescent="0.25">
      <c r="A203" s="45"/>
      <c r="B203" s="34"/>
      <c r="C203" s="39"/>
      <c r="D203" s="39"/>
      <c r="E203" s="39"/>
      <c r="F203" s="39"/>
      <c r="G203" s="11" t="s">
        <v>144</v>
      </c>
      <c r="H203" s="12">
        <v>9</v>
      </c>
    </row>
    <row r="204" spans="1:8" s="2" customFormat="1" ht="31.5" x14ac:dyDescent="0.25">
      <c r="A204" s="45"/>
      <c r="B204" s="34"/>
      <c r="C204" s="39"/>
      <c r="D204" s="39"/>
      <c r="E204" s="39"/>
      <c r="F204" s="39"/>
      <c r="G204" s="11" t="s">
        <v>242</v>
      </c>
      <c r="H204" s="12">
        <v>7</v>
      </c>
    </row>
    <row r="205" spans="1:8" s="2" customFormat="1" ht="31.5" x14ac:dyDescent="0.25">
      <c r="A205" s="45"/>
      <c r="B205" s="34"/>
      <c r="C205" s="39"/>
      <c r="D205" s="39"/>
      <c r="E205" s="39"/>
      <c r="F205" s="39"/>
      <c r="G205" s="11" t="s">
        <v>143</v>
      </c>
      <c r="H205" s="12">
        <v>6</v>
      </c>
    </row>
    <row r="206" spans="1:8" s="2" customFormat="1" ht="16.5" thickBot="1" x14ac:dyDescent="0.3">
      <c r="A206" s="45"/>
      <c r="B206" s="34"/>
      <c r="C206" s="39"/>
      <c r="D206" s="39"/>
      <c r="E206" s="39"/>
      <c r="F206" s="39"/>
      <c r="G206" s="11" t="s">
        <v>145</v>
      </c>
      <c r="H206" s="12">
        <v>22</v>
      </c>
    </row>
    <row r="207" spans="1:8" s="2" customFormat="1" x14ac:dyDescent="0.25">
      <c r="A207" s="45"/>
      <c r="B207" s="34"/>
      <c r="C207" s="39"/>
      <c r="D207" s="39"/>
      <c r="E207" s="39"/>
      <c r="F207" s="39"/>
      <c r="G207" s="36" t="s">
        <v>152</v>
      </c>
      <c r="H207" s="37"/>
    </row>
    <row r="208" spans="1:8" s="2" customFormat="1" ht="31.5" x14ac:dyDescent="0.25">
      <c r="A208" s="45"/>
      <c r="B208" s="34"/>
      <c r="C208" s="39"/>
      <c r="D208" s="39"/>
      <c r="E208" s="39"/>
      <c r="F208" s="39"/>
      <c r="G208" s="11" t="s">
        <v>151</v>
      </c>
      <c r="H208" s="12">
        <v>1</v>
      </c>
    </row>
    <row r="209" spans="1:8" s="2" customFormat="1" ht="31.5" x14ac:dyDescent="0.25">
      <c r="A209" s="45"/>
      <c r="B209" s="34"/>
      <c r="C209" s="39"/>
      <c r="D209" s="39"/>
      <c r="E209" s="39"/>
      <c r="F209" s="39"/>
      <c r="G209" s="11" t="s">
        <v>150</v>
      </c>
      <c r="H209" s="12">
        <v>1</v>
      </c>
    </row>
    <row r="210" spans="1:8" s="2" customFormat="1" x14ac:dyDescent="0.25">
      <c r="A210" s="45"/>
      <c r="B210" s="34"/>
      <c r="C210" s="39"/>
      <c r="D210" s="39"/>
      <c r="E210" s="39"/>
      <c r="F210" s="39"/>
      <c r="G210" s="11" t="s">
        <v>149</v>
      </c>
      <c r="H210" s="12">
        <v>1</v>
      </c>
    </row>
    <row r="211" spans="1:8" s="2" customFormat="1" ht="32.25" thickBot="1" x14ac:dyDescent="0.3">
      <c r="A211" s="45"/>
      <c r="B211" s="34"/>
      <c r="C211" s="39"/>
      <c r="D211" s="39"/>
      <c r="E211" s="39"/>
      <c r="F211" s="39"/>
      <c r="G211" s="11" t="s">
        <v>220</v>
      </c>
      <c r="H211" s="12">
        <v>1</v>
      </c>
    </row>
    <row r="212" spans="1:8" s="2" customFormat="1" x14ac:dyDescent="0.25">
      <c r="A212" s="45"/>
      <c r="B212" s="34"/>
      <c r="C212" s="39"/>
      <c r="D212" s="39"/>
      <c r="E212" s="39"/>
      <c r="F212" s="39"/>
      <c r="G212" s="36" t="s">
        <v>168</v>
      </c>
      <c r="H212" s="37"/>
    </row>
    <row r="213" spans="1:8" s="2" customFormat="1" ht="47.25" x14ac:dyDescent="0.25">
      <c r="A213" s="45"/>
      <c r="B213" s="34"/>
      <c r="C213" s="39"/>
      <c r="D213" s="39"/>
      <c r="E213" s="39"/>
      <c r="F213" s="39"/>
      <c r="G213" s="11" t="s">
        <v>181</v>
      </c>
      <c r="H213" s="12">
        <v>4</v>
      </c>
    </row>
    <row r="214" spans="1:8" s="2" customFormat="1" ht="48" thickBot="1" x14ac:dyDescent="0.3">
      <c r="A214" s="45"/>
      <c r="B214" s="34"/>
      <c r="C214" s="39"/>
      <c r="D214" s="39"/>
      <c r="E214" s="39"/>
      <c r="F214" s="39"/>
      <c r="G214" s="11" t="s">
        <v>167</v>
      </c>
      <c r="H214" s="12">
        <v>6</v>
      </c>
    </row>
    <row r="215" spans="1:8" s="2" customFormat="1" x14ac:dyDescent="0.25">
      <c r="A215" s="45"/>
      <c r="B215" s="34"/>
      <c r="C215" s="39"/>
      <c r="D215" s="39"/>
      <c r="E215" s="39"/>
      <c r="F215" s="39"/>
      <c r="G215" s="36" t="s">
        <v>241</v>
      </c>
      <c r="H215" s="37"/>
    </row>
    <row r="216" spans="1:8" s="2" customFormat="1" ht="47.25" x14ac:dyDescent="0.25">
      <c r="A216" s="45"/>
      <c r="B216" s="34"/>
      <c r="C216" s="39"/>
      <c r="D216" s="39"/>
      <c r="E216" s="39"/>
      <c r="F216" s="39"/>
      <c r="G216" s="11" t="s">
        <v>174</v>
      </c>
      <c r="H216" s="12">
        <v>5</v>
      </c>
    </row>
    <row r="217" spans="1:8" s="2" customFormat="1" x14ac:dyDescent="0.25">
      <c r="A217" s="45"/>
      <c r="B217" s="34"/>
      <c r="C217" s="39"/>
      <c r="D217" s="39"/>
      <c r="E217" s="39"/>
      <c r="F217" s="39"/>
      <c r="G217" s="11" t="s">
        <v>240</v>
      </c>
      <c r="H217" s="12">
        <v>7</v>
      </c>
    </row>
    <row r="218" spans="1:8" s="2" customFormat="1" ht="31.5" x14ac:dyDescent="0.25">
      <c r="A218" s="45"/>
      <c r="B218" s="34"/>
      <c r="C218" s="39"/>
      <c r="D218" s="39"/>
      <c r="E218" s="39"/>
      <c r="F218" s="39"/>
      <c r="G218" s="11" t="s">
        <v>160</v>
      </c>
      <c r="H218" s="12">
        <v>4</v>
      </c>
    </row>
    <row r="219" spans="1:8" s="2" customFormat="1" ht="16.5" thickBot="1" x14ac:dyDescent="0.3">
      <c r="A219" s="45"/>
      <c r="B219" s="34"/>
      <c r="C219" s="40"/>
      <c r="D219" s="40"/>
      <c r="E219" s="40"/>
      <c r="F219" s="40"/>
      <c r="G219" s="27" t="s">
        <v>8</v>
      </c>
      <c r="H219" s="29">
        <f>SUM(H202:H206,H208:H211,H213:H214,H216:H218)</f>
        <v>82</v>
      </c>
    </row>
    <row r="220" spans="1:8" s="2" customFormat="1" ht="200.1" customHeight="1" thickBot="1" x14ac:dyDescent="0.3">
      <c r="A220" s="46"/>
      <c r="B220" s="35"/>
      <c r="C220" s="31" t="s">
        <v>239</v>
      </c>
      <c r="D220" s="31"/>
      <c r="E220" s="31"/>
      <c r="F220" s="32"/>
      <c r="G220" s="28"/>
      <c r="H220" s="30"/>
    </row>
    <row r="221" spans="1:8" s="2" customFormat="1" ht="16.5" customHeight="1" x14ac:dyDescent="0.25">
      <c r="A221" s="44">
        <v>15</v>
      </c>
      <c r="B221" s="33" t="s">
        <v>186</v>
      </c>
      <c r="C221" s="38" t="s">
        <v>238</v>
      </c>
      <c r="D221" s="38" t="s">
        <v>237</v>
      </c>
      <c r="E221" s="38" t="s">
        <v>236</v>
      </c>
      <c r="F221" s="38" t="s">
        <v>235</v>
      </c>
      <c r="G221" s="36" t="s">
        <v>141</v>
      </c>
      <c r="H221" s="37"/>
    </row>
    <row r="222" spans="1:8" s="2" customFormat="1" ht="31.5" x14ac:dyDescent="0.25">
      <c r="A222" s="45"/>
      <c r="B222" s="34"/>
      <c r="C222" s="39"/>
      <c r="D222" s="39"/>
      <c r="E222" s="39"/>
      <c r="F222" s="39"/>
      <c r="G222" s="11" t="s">
        <v>213</v>
      </c>
      <c r="H222" s="12">
        <v>4</v>
      </c>
    </row>
    <row r="223" spans="1:8" s="2" customFormat="1" ht="31.5" x14ac:dyDescent="0.25">
      <c r="A223" s="45"/>
      <c r="B223" s="34"/>
      <c r="C223" s="39"/>
      <c r="D223" s="39"/>
      <c r="E223" s="39"/>
      <c r="F223" s="39"/>
      <c r="G223" s="11" t="s">
        <v>234</v>
      </c>
      <c r="H223" s="12">
        <v>6</v>
      </c>
    </row>
    <row r="224" spans="1:8" s="2" customFormat="1" x14ac:dyDescent="0.25">
      <c r="A224" s="45"/>
      <c r="B224" s="34"/>
      <c r="C224" s="39"/>
      <c r="D224" s="39"/>
      <c r="E224" s="39"/>
      <c r="F224" s="39"/>
      <c r="G224" s="11" t="s">
        <v>212</v>
      </c>
      <c r="H224" s="12">
        <v>18</v>
      </c>
    </row>
    <row r="225" spans="1:8" s="2" customFormat="1" ht="16.5" thickBot="1" x14ac:dyDescent="0.3">
      <c r="A225" s="45"/>
      <c r="B225" s="34"/>
      <c r="C225" s="39"/>
      <c r="D225" s="39"/>
      <c r="E225" s="39"/>
      <c r="F225" s="39"/>
      <c r="G225" s="11" t="s">
        <v>211</v>
      </c>
      <c r="H225" s="12">
        <v>12</v>
      </c>
    </row>
    <row r="226" spans="1:8" s="2" customFormat="1" x14ac:dyDescent="0.25">
      <c r="A226" s="45"/>
      <c r="B226" s="34"/>
      <c r="C226" s="39"/>
      <c r="D226" s="39"/>
      <c r="E226" s="39"/>
      <c r="F226" s="39"/>
      <c r="G226" s="36" t="s">
        <v>233</v>
      </c>
      <c r="H226" s="37"/>
    </row>
    <row r="227" spans="1:8" s="2" customFormat="1" ht="48" thickBot="1" x14ac:dyDescent="0.3">
      <c r="A227" s="45"/>
      <c r="B227" s="34"/>
      <c r="C227" s="39"/>
      <c r="D227" s="39"/>
      <c r="E227" s="39"/>
      <c r="F227" s="39"/>
      <c r="G227" s="11" t="s">
        <v>232</v>
      </c>
      <c r="H227" s="12">
        <v>18</v>
      </c>
    </row>
    <row r="228" spans="1:8" s="2" customFormat="1" x14ac:dyDescent="0.25">
      <c r="A228" s="45"/>
      <c r="B228" s="34"/>
      <c r="C228" s="39"/>
      <c r="D228" s="39"/>
      <c r="E228" s="39"/>
      <c r="F228" s="39"/>
      <c r="G228" s="36" t="s">
        <v>152</v>
      </c>
      <c r="H228" s="37"/>
    </row>
    <row r="229" spans="1:8" s="2" customFormat="1" ht="32.25" thickBot="1" x14ac:dyDescent="0.3">
      <c r="A229" s="45"/>
      <c r="B229" s="34"/>
      <c r="C229" s="39"/>
      <c r="D229" s="39"/>
      <c r="E229" s="39"/>
      <c r="F229" s="39"/>
      <c r="G229" s="11" t="s">
        <v>151</v>
      </c>
      <c r="H229" s="12">
        <v>1</v>
      </c>
    </row>
    <row r="230" spans="1:8" s="2" customFormat="1" x14ac:dyDescent="0.25">
      <c r="A230" s="45"/>
      <c r="B230" s="34"/>
      <c r="C230" s="39"/>
      <c r="D230" s="39"/>
      <c r="E230" s="39"/>
      <c r="F230" s="39"/>
      <c r="G230" s="36" t="s">
        <v>231</v>
      </c>
      <c r="H230" s="37"/>
    </row>
    <row r="231" spans="1:8" s="2" customFormat="1" ht="47.25" x14ac:dyDescent="0.25">
      <c r="A231" s="45"/>
      <c r="B231" s="34"/>
      <c r="C231" s="39"/>
      <c r="D231" s="39"/>
      <c r="E231" s="39"/>
      <c r="F231" s="39"/>
      <c r="G231" s="11" t="s">
        <v>230</v>
      </c>
      <c r="H231" s="12">
        <v>3</v>
      </c>
    </row>
    <row r="232" spans="1:8" s="2" customFormat="1" ht="79.5" thickBot="1" x14ac:dyDescent="0.3">
      <c r="A232" s="45"/>
      <c r="B232" s="34"/>
      <c r="C232" s="39"/>
      <c r="D232" s="39"/>
      <c r="E232" s="39"/>
      <c r="F232" s="39"/>
      <c r="G232" s="11" t="s">
        <v>229</v>
      </c>
      <c r="H232" s="12">
        <v>1</v>
      </c>
    </row>
    <row r="233" spans="1:8" s="2" customFormat="1" x14ac:dyDescent="0.25">
      <c r="A233" s="45"/>
      <c r="B233" s="34"/>
      <c r="C233" s="39"/>
      <c r="D233" s="39"/>
      <c r="E233" s="39"/>
      <c r="F233" s="39"/>
      <c r="G233" s="36" t="s">
        <v>225</v>
      </c>
      <c r="H233" s="37"/>
    </row>
    <row r="234" spans="1:8" s="2" customFormat="1" x14ac:dyDescent="0.25">
      <c r="A234" s="45"/>
      <c r="B234" s="34"/>
      <c r="C234" s="39"/>
      <c r="D234" s="39"/>
      <c r="E234" s="39"/>
      <c r="F234" s="39"/>
      <c r="G234" s="11" t="s">
        <v>144</v>
      </c>
      <c r="H234" s="12">
        <v>10</v>
      </c>
    </row>
    <row r="235" spans="1:8" s="2" customFormat="1" ht="16.5" thickBot="1" x14ac:dyDescent="0.3">
      <c r="A235" s="45"/>
      <c r="B235" s="34"/>
      <c r="C235" s="40"/>
      <c r="D235" s="40"/>
      <c r="E235" s="40"/>
      <c r="F235" s="40"/>
      <c r="G235" s="27" t="s">
        <v>8</v>
      </c>
      <c r="H235" s="29">
        <f>SUM(H222:H225,H227:H227,H229:H229,H231:H232,H234:H234)</f>
        <v>73</v>
      </c>
    </row>
    <row r="236" spans="1:8" s="2" customFormat="1" ht="200.1" customHeight="1" thickBot="1" x14ac:dyDescent="0.3">
      <c r="A236" s="46"/>
      <c r="B236" s="35"/>
      <c r="C236" s="31" t="s">
        <v>228</v>
      </c>
      <c r="D236" s="31"/>
      <c r="E236" s="31"/>
      <c r="F236" s="32"/>
      <c r="G236" s="28"/>
      <c r="H236" s="30"/>
    </row>
    <row r="237" spans="1:8" s="2" customFormat="1" ht="15.75" customHeight="1" x14ac:dyDescent="0.25">
      <c r="A237" s="44">
        <v>16</v>
      </c>
      <c r="B237" s="33" t="s">
        <v>165</v>
      </c>
      <c r="C237" s="38" t="s">
        <v>227</v>
      </c>
      <c r="D237" s="38" t="s">
        <v>226</v>
      </c>
      <c r="E237" s="38" t="s">
        <v>215</v>
      </c>
      <c r="F237" s="38" t="s">
        <v>221</v>
      </c>
      <c r="G237" s="36" t="s">
        <v>225</v>
      </c>
      <c r="H237" s="37"/>
    </row>
    <row r="238" spans="1:8" s="2" customFormat="1" ht="31.5" x14ac:dyDescent="0.25">
      <c r="A238" s="45"/>
      <c r="B238" s="34"/>
      <c r="C238" s="39"/>
      <c r="D238" s="39"/>
      <c r="E238" s="39"/>
      <c r="F238" s="39"/>
      <c r="G238" s="11" t="s">
        <v>146</v>
      </c>
      <c r="H238" s="12">
        <v>7</v>
      </c>
    </row>
    <row r="239" spans="1:8" s="2" customFormat="1" x14ac:dyDescent="0.25">
      <c r="A239" s="45"/>
      <c r="B239" s="34"/>
      <c r="C239" s="39"/>
      <c r="D239" s="39"/>
      <c r="E239" s="39"/>
      <c r="F239" s="39"/>
      <c r="G239" s="11" t="s">
        <v>145</v>
      </c>
      <c r="H239" s="12">
        <v>18</v>
      </c>
    </row>
    <row r="240" spans="1:8" s="2" customFormat="1" x14ac:dyDescent="0.25">
      <c r="A240" s="45"/>
      <c r="B240" s="34"/>
      <c r="C240" s="39"/>
      <c r="D240" s="39"/>
      <c r="E240" s="39"/>
      <c r="F240" s="39"/>
      <c r="G240" s="11" t="s">
        <v>144</v>
      </c>
      <c r="H240" s="12">
        <v>18</v>
      </c>
    </row>
    <row r="241" spans="1:8" s="2" customFormat="1" ht="16.5" thickBot="1" x14ac:dyDescent="0.3">
      <c r="A241" s="45"/>
      <c r="B241" s="34"/>
      <c r="C241" s="39"/>
      <c r="D241" s="39"/>
      <c r="E241" s="39"/>
      <c r="F241" s="39"/>
      <c r="G241" s="11" t="s">
        <v>142</v>
      </c>
      <c r="H241" s="12">
        <v>9</v>
      </c>
    </row>
    <row r="242" spans="1:8" s="2" customFormat="1" x14ac:dyDescent="0.25">
      <c r="A242" s="45"/>
      <c r="B242" s="34"/>
      <c r="C242" s="39"/>
      <c r="D242" s="39"/>
      <c r="E242" s="39"/>
      <c r="F242" s="39"/>
      <c r="G242" s="36" t="s">
        <v>152</v>
      </c>
      <c r="H242" s="37"/>
    </row>
    <row r="243" spans="1:8" s="2" customFormat="1" x14ac:dyDescent="0.25">
      <c r="A243" s="45"/>
      <c r="B243" s="34"/>
      <c r="C243" s="39"/>
      <c r="D243" s="39"/>
      <c r="E243" s="39"/>
      <c r="F243" s="39"/>
      <c r="G243" s="11" t="s">
        <v>149</v>
      </c>
      <c r="H243" s="12">
        <v>5</v>
      </c>
    </row>
    <row r="244" spans="1:8" s="2" customFormat="1" ht="31.5" x14ac:dyDescent="0.25">
      <c r="A244" s="45"/>
      <c r="B244" s="34"/>
      <c r="C244" s="39"/>
      <c r="D244" s="39"/>
      <c r="E244" s="39"/>
      <c r="F244" s="39"/>
      <c r="G244" s="11" t="s">
        <v>220</v>
      </c>
      <c r="H244" s="12">
        <v>4</v>
      </c>
    </row>
    <row r="245" spans="1:8" s="2" customFormat="1" ht="16.5" thickBot="1" x14ac:dyDescent="0.3">
      <c r="A245" s="45"/>
      <c r="B245" s="34"/>
      <c r="C245" s="40"/>
      <c r="D245" s="40"/>
      <c r="E245" s="40"/>
      <c r="F245" s="40"/>
      <c r="G245" s="27" t="s">
        <v>8</v>
      </c>
      <c r="H245" s="29">
        <f>SUM(H238:H241,H243:H244)</f>
        <v>61</v>
      </c>
    </row>
    <row r="246" spans="1:8" s="2" customFormat="1" ht="200.1" customHeight="1" thickBot="1" x14ac:dyDescent="0.3">
      <c r="A246" s="46"/>
      <c r="B246" s="35"/>
      <c r="C246" s="31" t="s">
        <v>224</v>
      </c>
      <c r="D246" s="31"/>
      <c r="E246" s="31"/>
      <c r="F246" s="32"/>
      <c r="G246" s="28"/>
      <c r="H246" s="30"/>
    </row>
    <row r="247" spans="1:8" s="2" customFormat="1" ht="16.5" customHeight="1" x14ac:dyDescent="0.25">
      <c r="A247" s="44">
        <v>17</v>
      </c>
      <c r="B247" s="33" t="s">
        <v>165</v>
      </c>
      <c r="C247" s="38" t="s">
        <v>223</v>
      </c>
      <c r="D247" s="38" t="s">
        <v>222</v>
      </c>
      <c r="E247" s="38" t="s">
        <v>215</v>
      </c>
      <c r="F247" s="38" t="s">
        <v>221</v>
      </c>
      <c r="G247" s="36" t="s">
        <v>152</v>
      </c>
      <c r="H247" s="37"/>
    </row>
    <row r="248" spans="1:8" s="2" customFormat="1" ht="31.5" x14ac:dyDescent="0.25">
      <c r="A248" s="45"/>
      <c r="B248" s="34"/>
      <c r="C248" s="39"/>
      <c r="D248" s="39"/>
      <c r="E248" s="39"/>
      <c r="F248" s="39"/>
      <c r="G248" s="11" t="s">
        <v>151</v>
      </c>
      <c r="H248" s="12">
        <v>6</v>
      </c>
    </row>
    <row r="249" spans="1:8" s="2" customFormat="1" ht="31.5" x14ac:dyDescent="0.25">
      <c r="A249" s="45"/>
      <c r="B249" s="34"/>
      <c r="C249" s="39"/>
      <c r="D249" s="39"/>
      <c r="E249" s="39"/>
      <c r="F249" s="39"/>
      <c r="G249" s="11" t="s">
        <v>150</v>
      </c>
      <c r="H249" s="12">
        <v>7</v>
      </c>
    </row>
    <row r="250" spans="1:8" s="2" customFormat="1" x14ac:dyDescent="0.25">
      <c r="A250" s="45"/>
      <c r="B250" s="34"/>
      <c r="C250" s="39"/>
      <c r="D250" s="39"/>
      <c r="E250" s="39"/>
      <c r="F250" s="39"/>
      <c r="G250" s="11" t="s">
        <v>149</v>
      </c>
      <c r="H250" s="12">
        <v>15</v>
      </c>
    </row>
    <row r="251" spans="1:8" s="2" customFormat="1" ht="31.5" x14ac:dyDescent="0.25">
      <c r="A251" s="45"/>
      <c r="B251" s="34"/>
      <c r="C251" s="39"/>
      <c r="D251" s="39"/>
      <c r="E251" s="39"/>
      <c r="F251" s="39"/>
      <c r="G251" s="11" t="s">
        <v>220</v>
      </c>
      <c r="H251" s="12">
        <v>13</v>
      </c>
    </row>
    <row r="252" spans="1:8" s="2" customFormat="1" ht="16.5" thickBot="1" x14ac:dyDescent="0.3">
      <c r="A252" s="45"/>
      <c r="B252" s="34"/>
      <c r="C252" s="40"/>
      <c r="D252" s="40"/>
      <c r="E252" s="40"/>
      <c r="F252" s="40"/>
      <c r="G252" s="27" t="s">
        <v>8</v>
      </c>
      <c r="H252" s="29">
        <f>SUM(H248:H251)</f>
        <v>41</v>
      </c>
    </row>
    <row r="253" spans="1:8" s="2" customFormat="1" ht="200.1" customHeight="1" thickBot="1" x14ac:dyDescent="0.3">
      <c r="A253" s="46"/>
      <c r="B253" s="35"/>
      <c r="C253" s="31" t="s">
        <v>219</v>
      </c>
      <c r="D253" s="31"/>
      <c r="E253" s="31"/>
      <c r="F253" s="32"/>
      <c r="G253" s="28"/>
      <c r="H253" s="30"/>
    </row>
    <row r="254" spans="1:8" s="2" customFormat="1" ht="16.5" customHeight="1" x14ac:dyDescent="0.25">
      <c r="A254" s="44">
        <v>18</v>
      </c>
      <c r="B254" s="33" t="s">
        <v>218</v>
      </c>
      <c r="C254" s="38" t="s">
        <v>217</v>
      </c>
      <c r="D254" s="38" t="s">
        <v>216</v>
      </c>
      <c r="E254" s="38" t="s">
        <v>215</v>
      </c>
      <c r="F254" s="38" t="s">
        <v>214</v>
      </c>
      <c r="G254" s="36" t="s">
        <v>141</v>
      </c>
      <c r="H254" s="37"/>
    </row>
    <row r="255" spans="1:8" s="2" customFormat="1" ht="31.5" x14ac:dyDescent="0.25">
      <c r="A255" s="45"/>
      <c r="B255" s="34"/>
      <c r="C255" s="39"/>
      <c r="D255" s="39"/>
      <c r="E255" s="39"/>
      <c r="F255" s="39"/>
      <c r="G255" s="11" t="s">
        <v>213</v>
      </c>
      <c r="H255" s="12">
        <v>5</v>
      </c>
    </row>
    <row r="256" spans="1:8" s="2" customFormat="1" ht="32.25" customHeight="1" x14ac:dyDescent="0.25">
      <c r="A256" s="45"/>
      <c r="B256" s="34"/>
      <c r="C256" s="39"/>
      <c r="D256" s="39"/>
      <c r="E256" s="39"/>
      <c r="F256" s="39"/>
      <c r="G256" s="11" t="s">
        <v>212</v>
      </c>
      <c r="H256" s="12">
        <v>18</v>
      </c>
    </row>
    <row r="257" spans="1:8" s="2" customFormat="1" ht="32.25" customHeight="1" x14ac:dyDescent="0.25">
      <c r="A257" s="45"/>
      <c r="B257" s="34"/>
      <c r="C257" s="39"/>
      <c r="D257" s="39"/>
      <c r="E257" s="39"/>
      <c r="F257" s="39"/>
      <c r="G257" s="11" t="s">
        <v>211</v>
      </c>
      <c r="H257" s="12">
        <v>24</v>
      </c>
    </row>
    <row r="258" spans="1:8" s="2" customFormat="1" ht="16.5" thickBot="1" x14ac:dyDescent="0.3">
      <c r="A258" s="45"/>
      <c r="B258" s="34"/>
      <c r="C258" s="40"/>
      <c r="D258" s="40"/>
      <c r="E258" s="40"/>
      <c r="F258" s="40"/>
      <c r="G258" s="27" t="s">
        <v>8</v>
      </c>
      <c r="H258" s="29">
        <f>SUM(H255:H257)</f>
        <v>47</v>
      </c>
    </row>
    <row r="259" spans="1:8" s="2" customFormat="1" ht="200.1" customHeight="1" thickBot="1" x14ac:dyDescent="0.3">
      <c r="A259" s="46"/>
      <c r="B259" s="35"/>
      <c r="C259" s="31" t="s">
        <v>210</v>
      </c>
      <c r="D259" s="31"/>
      <c r="E259" s="31"/>
      <c r="F259" s="32"/>
      <c r="G259" s="28"/>
      <c r="H259" s="30"/>
    </row>
    <row r="260" spans="1:8" s="2" customFormat="1" ht="15.75" customHeight="1" x14ac:dyDescent="0.25">
      <c r="A260" s="44">
        <v>19</v>
      </c>
      <c r="B260" s="33" t="s">
        <v>202</v>
      </c>
      <c r="C260" s="38" t="s">
        <v>209</v>
      </c>
      <c r="D260" s="38" t="s">
        <v>208</v>
      </c>
      <c r="E260" s="38" t="s">
        <v>207</v>
      </c>
      <c r="F260" s="38" t="s">
        <v>206</v>
      </c>
      <c r="G260" s="36" t="s">
        <v>127</v>
      </c>
      <c r="H260" s="37"/>
    </row>
    <row r="261" spans="1:8" s="2" customFormat="1" ht="16.5" thickBot="1" x14ac:dyDescent="0.3">
      <c r="A261" s="45"/>
      <c r="B261" s="34"/>
      <c r="C261" s="39"/>
      <c r="D261" s="39"/>
      <c r="E261" s="39"/>
      <c r="F261" s="39"/>
      <c r="G261" s="11" t="s">
        <v>205</v>
      </c>
      <c r="H261" s="12">
        <v>9</v>
      </c>
    </row>
    <row r="262" spans="1:8" s="2" customFormat="1" x14ac:dyDescent="0.25">
      <c r="A262" s="45"/>
      <c r="B262" s="34"/>
      <c r="C262" s="39"/>
      <c r="D262" s="39"/>
      <c r="E262" s="39"/>
      <c r="F262" s="39"/>
      <c r="G262" s="36" t="s">
        <v>129</v>
      </c>
      <c r="H262" s="37"/>
    </row>
    <row r="263" spans="1:8" s="2" customFormat="1" ht="31.5" x14ac:dyDescent="0.25">
      <c r="A263" s="45"/>
      <c r="B263" s="34"/>
      <c r="C263" s="39"/>
      <c r="D263" s="39"/>
      <c r="E263" s="39"/>
      <c r="F263" s="39"/>
      <c r="G263" s="11" t="s">
        <v>204</v>
      </c>
      <c r="H263" s="12">
        <v>18</v>
      </c>
    </row>
    <row r="264" spans="1:8" s="2" customFormat="1" ht="31.5" x14ac:dyDescent="0.25">
      <c r="A264" s="45"/>
      <c r="B264" s="34"/>
      <c r="C264" s="39"/>
      <c r="D264" s="39"/>
      <c r="E264" s="39"/>
      <c r="F264" s="39"/>
      <c r="G264" s="11" t="s">
        <v>128</v>
      </c>
      <c r="H264" s="12">
        <v>5</v>
      </c>
    </row>
    <row r="265" spans="1:8" s="2" customFormat="1" x14ac:dyDescent="0.25">
      <c r="A265" s="45"/>
      <c r="B265" s="34"/>
      <c r="C265" s="39"/>
      <c r="D265" s="39"/>
      <c r="E265" s="39"/>
      <c r="F265" s="39"/>
      <c r="G265" s="11" t="s">
        <v>190</v>
      </c>
      <c r="H265" s="12">
        <v>18</v>
      </c>
    </row>
    <row r="266" spans="1:8" s="2" customFormat="1" ht="31.5" x14ac:dyDescent="0.25">
      <c r="A266" s="45"/>
      <c r="B266" s="34"/>
      <c r="C266" s="39"/>
      <c r="D266" s="39"/>
      <c r="E266" s="39"/>
      <c r="F266" s="39"/>
      <c r="G266" s="11" t="s">
        <v>197</v>
      </c>
      <c r="H266" s="12">
        <v>6</v>
      </c>
    </row>
    <row r="267" spans="1:8" s="2" customFormat="1" ht="31.5" x14ac:dyDescent="0.25">
      <c r="A267" s="45"/>
      <c r="B267" s="34"/>
      <c r="C267" s="39"/>
      <c r="D267" s="39"/>
      <c r="E267" s="39"/>
      <c r="F267" s="39"/>
      <c r="G267" s="11" t="s">
        <v>189</v>
      </c>
      <c r="H267" s="12">
        <v>8</v>
      </c>
    </row>
    <row r="268" spans="1:8" s="2" customFormat="1" ht="16.5" thickBot="1" x14ac:dyDescent="0.3">
      <c r="A268" s="45"/>
      <c r="B268" s="34"/>
      <c r="C268" s="40"/>
      <c r="D268" s="40"/>
      <c r="E268" s="40"/>
      <c r="F268" s="40"/>
      <c r="G268" s="27" t="s">
        <v>8</v>
      </c>
      <c r="H268" s="29">
        <f>SUM(H261:H261,H263:H267)</f>
        <v>64</v>
      </c>
    </row>
    <row r="269" spans="1:8" s="2" customFormat="1" ht="200.1" customHeight="1" thickBot="1" x14ac:dyDescent="0.3">
      <c r="A269" s="46"/>
      <c r="B269" s="35"/>
      <c r="C269" s="31" t="s">
        <v>203</v>
      </c>
      <c r="D269" s="31"/>
      <c r="E269" s="31"/>
      <c r="F269" s="32"/>
      <c r="G269" s="28"/>
      <c r="H269" s="30"/>
    </row>
    <row r="270" spans="1:8" s="2" customFormat="1" ht="15.75" customHeight="1" x14ac:dyDescent="0.25">
      <c r="A270" s="44">
        <v>20</v>
      </c>
      <c r="B270" s="33" t="s">
        <v>202</v>
      </c>
      <c r="C270" s="38" t="s">
        <v>201</v>
      </c>
      <c r="D270" s="38" t="s">
        <v>200</v>
      </c>
      <c r="E270" s="38" t="s">
        <v>199</v>
      </c>
      <c r="F270" s="38" t="s">
        <v>198</v>
      </c>
      <c r="G270" s="36" t="s">
        <v>129</v>
      </c>
      <c r="H270" s="37"/>
    </row>
    <row r="271" spans="1:8" s="2" customFormat="1" ht="31.5" x14ac:dyDescent="0.25">
      <c r="A271" s="45"/>
      <c r="B271" s="34"/>
      <c r="C271" s="39"/>
      <c r="D271" s="39"/>
      <c r="E271" s="39"/>
      <c r="F271" s="39"/>
      <c r="G271" s="11" t="s">
        <v>197</v>
      </c>
      <c r="H271" s="12">
        <v>20</v>
      </c>
    </row>
    <row r="272" spans="1:8" s="2" customFormat="1" ht="31.5" x14ac:dyDescent="0.25">
      <c r="A272" s="45"/>
      <c r="B272" s="34"/>
      <c r="C272" s="39"/>
      <c r="D272" s="39"/>
      <c r="E272" s="39"/>
      <c r="F272" s="39"/>
      <c r="G272" s="11" t="s">
        <v>189</v>
      </c>
      <c r="H272" s="12">
        <v>7</v>
      </c>
    </row>
    <row r="273" spans="1:8" s="2" customFormat="1" ht="16.5" thickBot="1" x14ac:dyDescent="0.3">
      <c r="A273" s="45"/>
      <c r="B273" s="34"/>
      <c r="C273" s="40"/>
      <c r="D273" s="40"/>
      <c r="E273" s="40"/>
      <c r="F273" s="40"/>
      <c r="G273" s="27" t="s">
        <v>8</v>
      </c>
      <c r="H273" s="29">
        <f>SUM(H271:H272)</f>
        <v>27</v>
      </c>
    </row>
    <row r="274" spans="1:8" s="2" customFormat="1" ht="200.1" customHeight="1" thickBot="1" x14ac:dyDescent="0.3">
      <c r="A274" s="46"/>
      <c r="B274" s="35"/>
      <c r="C274" s="31" t="s">
        <v>196</v>
      </c>
      <c r="D274" s="31"/>
      <c r="E274" s="31"/>
      <c r="F274" s="32"/>
      <c r="G274" s="28"/>
      <c r="H274" s="30"/>
    </row>
    <row r="275" spans="1:8" s="2" customFormat="1" ht="27" customHeight="1" x14ac:dyDescent="0.25">
      <c r="A275" s="44">
        <v>21</v>
      </c>
      <c r="B275" s="33" t="s">
        <v>195</v>
      </c>
      <c r="C275" s="38" t="s">
        <v>194</v>
      </c>
      <c r="D275" s="38" t="s">
        <v>193</v>
      </c>
      <c r="E275" s="38" t="s">
        <v>192</v>
      </c>
      <c r="F275" s="38" t="s">
        <v>191</v>
      </c>
      <c r="G275" s="36" t="s">
        <v>129</v>
      </c>
      <c r="H275" s="37"/>
    </row>
    <row r="276" spans="1:8" s="2" customFormat="1" x14ac:dyDescent="0.25">
      <c r="A276" s="45"/>
      <c r="B276" s="34"/>
      <c r="C276" s="39"/>
      <c r="D276" s="39"/>
      <c r="E276" s="39"/>
      <c r="F276" s="39"/>
      <c r="G276" s="11" t="s">
        <v>190</v>
      </c>
      <c r="H276" s="12">
        <v>18</v>
      </c>
    </row>
    <row r="277" spans="1:8" s="2" customFormat="1" ht="32.25" thickBot="1" x14ac:dyDescent="0.3">
      <c r="A277" s="45"/>
      <c r="B277" s="34"/>
      <c r="C277" s="39"/>
      <c r="D277" s="39"/>
      <c r="E277" s="39"/>
      <c r="F277" s="39"/>
      <c r="G277" s="11" t="s">
        <v>189</v>
      </c>
      <c r="H277" s="12">
        <v>7</v>
      </c>
    </row>
    <row r="278" spans="1:8" s="2" customFormat="1" x14ac:dyDescent="0.25">
      <c r="A278" s="45"/>
      <c r="B278" s="34"/>
      <c r="C278" s="39"/>
      <c r="D278" s="39"/>
      <c r="E278" s="39"/>
      <c r="F278" s="39"/>
      <c r="G278" s="36" t="s">
        <v>127</v>
      </c>
      <c r="H278" s="37"/>
    </row>
    <row r="279" spans="1:8" s="2" customFormat="1" ht="47.25" x14ac:dyDescent="0.25">
      <c r="A279" s="45"/>
      <c r="B279" s="34"/>
      <c r="C279" s="39"/>
      <c r="D279" s="39"/>
      <c r="E279" s="39"/>
      <c r="F279" s="39"/>
      <c r="G279" s="11" t="s">
        <v>188</v>
      </c>
      <c r="H279" s="12">
        <v>45</v>
      </c>
    </row>
    <row r="280" spans="1:8" s="2" customFormat="1" ht="16.5" thickBot="1" x14ac:dyDescent="0.3">
      <c r="A280" s="45"/>
      <c r="B280" s="34"/>
      <c r="C280" s="40"/>
      <c r="D280" s="40"/>
      <c r="E280" s="40"/>
      <c r="F280" s="40"/>
      <c r="G280" s="27" t="s">
        <v>8</v>
      </c>
      <c r="H280" s="29">
        <f>SUM(H276:H277,H279:H279)</f>
        <v>70</v>
      </c>
    </row>
    <row r="281" spans="1:8" s="2" customFormat="1" ht="200.1" customHeight="1" thickBot="1" x14ac:dyDescent="0.3">
      <c r="A281" s="46"/>
      <c r="B281" s="34"/>
      <c r="C281" s="31" t="s">
        <v>187</v>
      </c>
      <c r="D281" s="31"/>
      <c r="E281" s="31"/>
      <c r="F281" s="32"/>
      <c r="G281" s="28"/>
      <c r="H281" s="30"/>
    </row>
    <row r="282" spans="1:8" s="2" customFormat="1" ht="15.75" customHeight="1" x14ac:dyDescent="0.25">
      <c r="A282" s="44">
        <v>22</v>
      </c>
      <c r="B282" s="34" t="s">
        <v>186</v>
      </c>
      <c r="C282" s="38" t="s">
        <v>185</v>
      </c>
      <c r="D282" s="38" t="s">
        <v>184</v>
      </c>
      <c r="E282" s="38" t="s">
        <v>183</v>
      </c>
      <c r="F282" s="38" t="s">
        <v>182</v>
      </c>
      <c r="G282" s="36" t="s">
        <v>168</v>
      </c>
      <c r="H282" s="37"/>
    </row>
    <row r="283" spans="1:8" s="2" customFormat="1" ht="30.75" customHeight="1" x14ac:dyDescent="0.25">
      <c r="A283" s="45"/>
      <c r="B283" s="34"/>
      <c r="C283" s="39"/>
      <c r="D283" s="39"/>
      <c r="E283" s="39"/>
      <c r="F283" s="39"/>
      <c r="G283" s="11" t="s">
        <v>181</v>
      </c>
      <c r="H283" s="12">
        <v>4</v>
      </c>
    </row>
    <row r="284" spans="1:8" s="2" customFormat="1" ht="48" thickBot="1" x14ac:dyDescent="0.3">
      <c r="A284" s="45"/>
      <c r="B284" s="34"/>
      <c r="C284" s="39"/>
      <c r="D284" s="39"/>
      <c r="E284" s="39"/>
      <c r="F284" s="39"/>
      <c r="G284" s="11" t="s">
        <v>167</v>
      </c>
      <c r="H284" s="12">
        <v>6</v>
      </c>
    </row>
    <row r="285" spans="1:8" s="2" customFormat="1" x14ac:dyDescent="0.25">
      <c r="A285" s="45"/>
      <c r="B285" s="34"/>
      <c r="C285" s="39"/>
      <c r="D285" s="39"/>
      <c r="E285" s="39"/>
      <c r="F285" s="39"/>
      <c r="G285" s="36" t="s">
        <v>161</v>
      </c>
      <c r="H285" s="37"/>
    </row>
    <row r="286" spans="1:8" s="2" customFormat="1" ht="48" thickBot="1" x14ac:dyDescent="0.3">
      <c r="A286" s="45"/>
      <c r="B286" s="34"/>
      <c r="C286" s="39"/>
      <c r="D286" s="39"/>
      <c r="E286" s="39"/>
      <c r="F286" s="39"/>
      <c r="G286" s="11" t="s">
        <v>174</v>
      </c>
      <c r="H286" s="12">
        <v>5</v>
      </c>
    </row>
    <row r="287" spans="1:8" s="2" customFormat="1" x14ac:dyDescent="0.25">
      <c r="A287" s="45"/>
      <c r="B287" s="34"/>
      <c r="C287" s="39"/>
      <c r="D287" s="39"/>
      <c r="E287" s="39"/>
      <c r="F287" s="39"/>
      <c r="G287" s="36" t="s">
        <v>173</v>
      </c>
      <c r="H287" s="37"/>
    </row>
    <row r="288" spans="1:8" s="2" customFormat="1" x14ac:dyDescent="0.25">
      <c r="A288" s="45"/>
      <c r="B288" s="34"/>
      <c r="C288" s="39"/>
      <c r="D288" s="39"/>
      <c r="E288" s="39"/>
      <c r="F288" s="39"/>
      <c r="G288" s="11" t="s">
        <v>180</v>
      </c>
      <c r="H288" s="12">
        <v>10</v>
      </c>
    </row>
    <row r="289" spans="1:8" s="2" customFormat="1" ht="16.5" thickBot="1" x14ac:dyDescent="0.3">
      <c r="A289" s="45"/>
      <c r="B289" s="34"/>
      <c r="C289" s="40"/>
      <c r="D289" s="40"/>
      <c r="E289" s="40"/>
      <c r="F289" s="40"/>
      <c r="G289" s="27" t="s">
        <v>8</v>
      </c>
      <c r="H289" s="29">
        <f>SUM(H283:H284,H286:H286,H288:H288)</f>
        <v>25</v>
      </c>
    </row>
    <row r="290" spans="1:8" s="2" customFormat="1" ht="200.1" customHeight="1" thickBot="1" x14ac:dyDescent="0.3">
      <c r="A290" s="46"/>
      <c r="B290" s="35"/>
      <c r="C290" s="31" t="s">
        <v>179</v>
      </c>
      <c r="D290" s="31"/>
      <c r="E290" s="31"/>
      <c r="F290" s="32"/>
      <c r="G290" s="28"/>
      <c r="H290" s="30"/>
    </row>
    <row r="291" spans="1:8" s="2" customFormat="1" ht="15.75" customHeight="1" x14ac:dyDescent="0.25">
      <c r="A291" s="44">
        <v>23</v>
      </c>
      <c r="B291" s="33" t="s">
        <v>165</v>
      </c>
      <c r="C291" s="38" t="s">
        <v>178</v>
      </c>
      <c r="D291" s="38" t="s">
        <v>177</v>
      </c>
      <c r="E291" s="38" t="s">
        <v>176</v>
      </c>
      <c r="F291" s="38" t="s">
        <v>175</v>
      </c>
      <c r="G291" s="36" t="s">
        <v>161</v>
      </c>
      <c r="H291" s="37"/>
    </row>
    <row r="292" spans="1:8" s="2" customFormat="1" ht="31.5" x14ac:dyDescent="0.25">
      <c r="A292" s="45"/>
      <c r="B292" s="34"/>
      <c r="C292" s="39"/>
      <c r="D292" s="39"/>
      <c r="E292" s="39"/>
      <c r="F292" s="39"/>
      <c r="G292" s="11" t="s">
        <v>160</v>
      </c>
      <c r="H292" s="12">
        <v>6</v>
      </c>
    </row>
    <row r="293" spans="1:8" s="2" customFormat="1" ht="48" thickBot="1" x14ac:dyDescent="0.3">
      <c r="A293" s="45"/>
      <c r="B293" s="34"/>
      <c r="C293" s="39"/>
      <c r="D293" s="39"/>
      <c r="E293" s="39"/>
      <c r="F293" s="39"/>
      <c r="G293" s="11" t="s">
        <v>174</v>
      </c>
      <c r="H293" s="12">
        <v>7</v>
      </c>
    </row>
    <row r="294" spans="1:8" s="2" customFormat="1" x14ac:dyDescent="0.25">
      <c r="A294" s="45"/>
      <c r="B294" s="34"/>
      <c r="C294" s="39"/>
      <c r="D294" s="39"/>
      <c r="E294" s="39"/>
      <c r="F294" s="39"/>
      <c r="G294" s="36" t="s">
        <v>173</v>
      </c>
      <c r="H294" s="37"/>
    </row>
    <row r="295" spans="1:8" s="2" customFormat="1" ht="16.5" thickBot="1" x14ac:dyDescent="0.3">
      <c r="A295" s="45"/>
      <c r="B295" s="34"/>
      <c r="C295" s="39"/>
      <c r="D295" s="39"/>
      <c r="E295" s="39"/>
      <c r="F295" s="39"/>
      <c r="G295" s="11" t="s">
        <v>172</v>
      </c>
      <c r="H295" s="12">
        <v>13</v>
      </c>
    </row>
    <row r="296" spans="1:8" s="2" customFormat="1" x14ac:dyDescent="0.25">
      <c r="A296" s="45"/>
      <c r="B296" s="34"/>
      <c r="C296" s="39"/>
      <c r="D296" s="39"/>
      <c r="E296" s="39"/>
      <c r="F296" s="39"/>
      <c r="G296" s="36" t="s">
        <v>171</v>
      </c>
      <c r="H296" s="37"/>
    </row>
    <row r="297" spans="1:8" s="2" customFormat="1" ht="31.5" x14ac:dyDescent="0.25">
      <c r="A297" s="45"/>
      <c r="B297" s="34"/>
      <c r="C297" s="39"/>
      <c r="D297" s="39"/>
      <c r="E297" s="39"/>
      <c r="F297" s="39"/>
      <c r="G297" s="11" t="s">
        <v>170</v>
      </c>
      <c r="H297" s="12">
        <v>10</v>
      </c>
    </row>
    <row r="298" spans="1:8" s="2" customFormat="1" ht="48" thickBot="1" x14ac:dyDescent="0.3">
      <c r="A298" s="45"/>
      <c r="B298" s="34"/>
      <c r="C298" s="39"/>
      <c r="D298" s="39"/>
      <c r="E298" s="39"/>
      <c r="F298" s="39"/>
      <c r="G298" s="11" t="s">
        <v>169</v>
      </c>
      <c r="H298" s="12">
        <v>9</v>
      </c>
    </row>
    <row r="299" spans="1:8" s="2" customFormat="1" x14ac:dyDescent="0.25">
      <c r="A299" s="45"/>
      <c r="B299" s="34"/>
      <c r="C299" s="39"/>
      <c r="D299" s="39"/>
      <c r="E299" s="39"/>
      <c r="F299" s="39"/>
      <c r="G299" s="36" t="s">
        <v>168</v>
      </c>
      <c r="H299" s="37"/>
    </row>
    <row r="300" spans="1:8" s="2" customFormat="1" ht="47.25" x14ac:dyDescent="0.25">
      <c r="A300" s="45"/>
      <c r="B300" s="34"/>
      <c r="C300" s="39"/>
      <c r="D300" s="39"/>
      <c r="E300" s="39"/>
      <c r="F300" s="39"/>
      <c r="G300" s="11" t="s">
        <v>167</v>
      </c>
      <c r="H300" s="12">
        <v>6</v>
      </c>
    </row>
    <row r="301" spans="1:8" s="2" customFormat="1" ht="16.5" thickBot="1" x14ac:dyDescent="0.3">
      <c r="A301" s="45"/>
      <c r="B301" s="34"/>
      <c r="C301" s="40"/>
      <c r="D301" s="40"/>
      <c r="E301" s="40"/>
      <c r="F301" s="40"/>
      <c r="G301" s="27" t="s">
        <v>8</v>
      </c>
      <c r="H301" s="29">
        <f>SUM(H292:H293,H295:H295,H297:H298,H300:H300)</f>
        <v>51</v>
      </c>
    </row>
    <row r="302" spans="1:8" s="2" customFormat="1" ht="200.1" customHeight="1" thickBot="1" x14ac:dyDescent="0.3">
      <c r="A302" s="46"/>
      <c r="B302" s="35"/>
      <c r="C302" s="31" t="s">
        <v>166</v>
      </c>
      <c r="D302" s="31"/>
      <c r="E302" s="31"/>
      <c r="F302" s="32"/>
      <c r="G302" s="28"/>
      <c r="H302" s="30"/>
    </row>
    <row r="303" spans="1:8" s="2" customFormat="1" ht="15.75" customHeight="1" x14ac:dyDescent="0.25">
      <c r="A303" s="44">
        <v>24</v>
      </c>
      <c r="B303" s="33" t="s">
        <v>165</v>
      </c>
      <c r="C303" s="38" t="s">
        <v>164</v>
      </c>
      <c r="D303" s="38" t="s">
        <v>163</v>
      </c>
      <c r="E303" s="38" t="s">
        <v>37</v>
      </c>
      <c r="F303" s="38" t="s">
        <v>162</v>
      </c>
      <c r="G303" s="36" t="s">
        <v>161</v>
      </c>
      <c r="H303" s="37"/>
    </row>
    <row r="304" spans="1:8" s="2" customFormat="1" ht="32.25" thickBot="1" x14ac:dyDescent="0.3">
      <c r="A304" s="45"/>
      <c r="B304" s="34"/>
      <c r="C304" s="39"/>
      <c r="D304" s="39"/>
      <c r="E304" s="39"/>
      <c r="F304" s="39"/>
      <c r="G304" s="11" t="s">
        <v>160</v>
      </c>
      <c r="H304" s="12">
        <v>6</v>
      </c>
    </row>
    <row r="305" spans="1:8" s="2" customFormat="1" x14ac:dyDescent="0.25">
      <c r="A305" s="45"/>
      <c r="B305" s="34"/>
      <c r="C305" s="39"/>
      <c r="D305" s="39"/>
      <c r="E305" s="39"/>
      <c r="F305" s="39"/>
      <c r="G305" s="36" t="s">
        <v>132</v>
      </c>
      <c r="H305" s="37"/>
    </row>
    <row r="306" spans="1:8" s="2" customFormat="1" ht="47.25" x14ac:dyDescent="0.25">
      <c r="A306" s="45"/>
      <c r="B306" s="34"/>
      <c r="C306" s="39"/>
      <c r="D306" s="39"/>
      <c r="E306" s="39"/>
      <c r="F306" s="39"/>
      <c r="G306" s="11" t="s">
        <v>131</v>
      </c>
      <c r="H306" s="12">
        <v>4</v>
      </c>
    </row>
    <row r="307" spans="1:8" s="2" customFormat="1" ht="32.25" thickBot="1" x14ac:dyDescent="0.3">
      <c r="A307" s="45"/>
      <c r="B307" s="34"/>
      <c r="C307" s="39"/>
      <c r="D307" s="39"/>
      <c r="E307" s="39"/>
      <c r="F307" s="39"/>
      <c r="G307" s="11" t="s">
        <v>130</v>
      </c>
      <c r="H307" s="12">
        <v>10</v>
      </c>
    </row>
    <row r="308" spans="1:8" s="2" customFormat="1" x14ac:dyDescent="0.25">
      <c r="A308" s="45"/>
      <c r="B308" s="34"/>
      <c r="C308" s="39"/>
      <c r="D308" s="39"/>
      <c r="E308" s="39"/>
      <c r="F308" s="39"/>
      <c r="G308" s="36" t="s">
        <v>159</v>
      </c>
      <c r="H308" s="37"/>
    </row>
    <row r="309" spans="1:8" s="2" customFormat="1" ht="31.5" x14ac:dyDescent="0.25">
      <c r="A309" s="45"/>
      <c r="B309" s="34"/>
      <c r="C309" s="39"/>
      <c r="D309" s="39"/>
      <c r="E309" s="39"/>
      <c r="F309" s="39"/>
      <c r="G309" s="11" t="s">
        <v>158</v>
      </c>
      <c r="H309" s="12">
        <v>4</v>
      </c>
    </row>
    <row r="310" spans="1:8" s="2" customFormat="1" ht="31.5" x14ac:dyDescent="0.25">
      <c r="A310" s="45"/>
      <c r="B310" s="34"/>
      <c r="C310" s="39"/>
      <c r="D310" s="39"/>
      <c r="E310" s="39"/>
      <c r="F310" s="39"/>
      <c r="G310" s="11" t="s">
        <v>157</v>
      </c>
      <c r="H310" s="12">
        <v>2</v>
      </c>
    </row>
    <row r="311" spans="1:8" s="2" customFormat="1" ht="31.5" x14ac:dyDescent="0.25">
      <c r="A311" s="45"/>
      <c r="B311" s="34"/>
      <c r="C311" s="39"/>
      <c r="D311" s="39"/>
      <c r="E311" s="39"/>
      <c r="F311" s="39"/>
      <c r="G311" s="11" t="s">
        <v>156</v>
      </c>
      <c r="H311" s="12">
        <v>2</v>
      </c>
    </row>
    <row r="312" spans="1:8" s="2" customFormat="1" ht="31.5" x14ac:dyDescent="0.25">
      <c r="A312" s="45"/>
      <c r="B312" s="34"/>
      <c r="C312" s="39"/>
      <c r="D312" s="39"/>
      <c r="E312" s="39"/>
      <c r="F312" s="39"/>
      <c r="G312" s="11" t="s">
        <v>155</v>
      </c>
      <c r="H312" s="12">
        <v>12</v>
      </c>
    </row>
    <row r="313" spans="1:8" s="2" customFormat="1" ht="31.5" x14ac:dyDescent="0.25">
      <c r="A313" s="45"/>
      <c r="B313" s="34"/>
      <c r="C313" s="39"/>
      <c r="D313" s="39"/>
      <c r="E313" s="39"/>
      <c r="F313" s="39"/>
      <c r="G313" s="11" t="s">
        <v>154</v>
      </c>
      <c r="H313" s="12">
        <v>12</v>
      </c>
    </row>
    <row r="314" spans="1:8" s="2" customFormat="1" ht="48" thickBot="1" x14ac:dyDescent="0.3">
      <c r="A314" s="45"/>
      <c r="B314" s="34"/>
      <c r="C314" s="39"/>
      <c r="D314" s="39"/>
      <c r="E314" s="39"/>
      <c r="F314" s="39"/>
      <c r="G314" s="11" t="s">
        <v>153</v>
      </c>
      <c r="H314" s="12">
        <v>12</v>
      </c>
    </row>
    <row r="315" spans="1:8" s="2" customFormat="1" x14ac:dyDescent="0.25">
      <c r="A315" s="45"/>
      <c r="B315" s="34"/>
      <c r="C315" s="39"/>
      <c r="D315" s="39"/>
      <c r="E315" s="39"/>
      <c r="F315" s="39"/>
      <c r="G315" s="36" t="s">
        <v>152</v>
      </c>
      <c r="H315" s="37"/>
    </row>
    <row r="316" spans="1:8" s="2" customFormat="1" ht="31.5" x14ac:dyDescent="0.25">
      <c r="A316" s="45"/>
      <c r="B316" s="34"/>
      <c r="C316" s="39"/>
      <c r="D316" s="39"/>
      <c r="E316" s="39"/>
      <c r="F316" s="39"/>
      <c r="G316" s="11" t="s">
        <v>151</v>
      </c>
      <c r="H316" s="12">
        <v>1</v>
      </c>
    </row>
    <row r="317" spans="1:8" s="2" customFormat="1" ht="31.5" x14ac:dyDescent="0.25">
      <c r="A317" s="45"/>
      <c r="B317" s="34"/>
      <c r="C317" s="39"/>
      <c r="D317" s="39"/>
      <c r="E317" s="39"/>
      <c r="F317" s="39"/>
      <c r="G317" s="11" t="s">
        <v>150</v>
      </c>
      <c r="H317" s="12">
        <v>1</v>
      </c>
    </row>
    <row r="318" spans="1:8" s="2" customFormat="1" x14ac:dyDescent="0.25">
      <c r="A318" s="45"/>
      <c r="B318" s="34"/>
      <c r="C318" s="39"/>
      <c r="D318" s="39"/>
      <c r="E318" s="39"/>
      <c r="F318" s="39"/>
      <c r="G318" s="11" t="s">
        <v>149</v>
      </c>
      <c r="H318" s="12">
        <v>1</v>
      </c>
    </row>
    <row r="319" spans="1:8" s="2" customFormat="1" ht="32.25" thickBot="1" x14ac:dyDescent="0.3">
      <c r="A319" s="45"/>
      <c r="B319" s="34"/>
      <c r="C319" s="39"/>
      <c r="D319" s="39"/>
      <c r="E319" s="39"/>
      <c r="F319" s="39"/>
      <c r="G319" s="11" t="s">
        <v>148</v>
      </c>
      <c r="H319" s="12">
        <v>1</v>
      </c>
    </row>
    <row r="320" spans="1:8" s="2" customFormat="1" x14ac:dyDescent="0.25">
      <c r="A320" s="45"/>
      <c r="B320" s="34"/>
      <c r="C320" s="39"/>
      <c r="D320" s="39"/>
      <c r="E320" s="39"/>
      <c r="F320" s="39"/>
      <c r="G320" s="36" t="s">
        <v>147</v>
      </c>
      <c r="H320" s="37"/>
    </row>
    <row r="321" spans="1:8" s="2" customFormat="1" ht="31.5" x14ac:dyDescent="0.25">
      <c r="A321" s="45"/>
      <c r="B321" s="34"/>
      <c r="C321" s="39"/>
      <c r="D321" s="39"/>
      <c r="E321" s="39"/>
      <c r="F321" s="39"/>
      <c r="G321" s="11" t="s">
        <v>146</v>
      </c>
      <c r="H321" s="12">
        <v>3</v>
      </c>
    </row>
    <row r="322" spans="1:8" s="2" customFormat="1" x14ac:dyDescent="0.25">
      <c r="A322" s="45"/>
      <c r="B322" s="34"/>
      <c r="C322" s="39"/>
      <c r="D322" s="39"/>
      <c r="E322" s="39"/>
      <c r="F322" s="39"/>
      <c r="G322" s="11" t="s">
        <v>145</v>
      </c>
      <c r="H322" s="12">
        <v>5</v>
      </c>
    </row>
    <row r="323" spans="1:8" s="2" customFormat="1" x14ac:dyDescent="0.25">
      <c r="A323" s="45"/>
      <c r="B323" s="34"/>
      <c r="C323" s="39"/>
      <c r="D323" s="39"/>
      <c r="E323" s="39"/>
      <c r="F323" s="39"/>
      <c r="G323" s="11" t="s">
        <v>144</v>
      </c>
      <c r="H323" s="12">
        <v>9</v>
      </c>
    </row>
    <row r="324" spans="1:8" s="2" customFormat="1" ht="31.5" x14ac:dyDescent="0.25">
      <c r="A324" s="45"/>
      <c r="B324" s="34"/>
      <c r="C324" s="39"/>
      <c r="D324" s="39"/>
      <c r="E324" s="39"/>
      <c r="F324" s="39"/>
      <c r="G324" s="11" t="s">
        <v>143</v>
      </c>
      <c r="H324" s="12">
        <v>8</v>
      </c>
    </row>
    <row r="325" spans="1:8" s="2" customFormat="1" ht="16.5" thickBot="1" x14ac:dyDescent="0.3">
      <c r="A325" s="45"/>
      <c r="B325" s="34"/>
      <c r="C325" s="39"/>
      <c r="D325" s="39"/>
      <c r="E325" s="39"/>
      <c r="F325" s="39"/>
      <c r="G325" s="11" t="s">
        <v>142</v>
      </c>
      <c r="H325" s="12">
        <v>9</v>
      </c>
    </row>
    <row r="326" spans="1:8" s="2" customFormat="1" x14ac:dyDescent="0.25">
      <c r="A326" s="45"/>
      <c r="B326" s="34"/>
      <c r="C326" s="39"/>
      <c r="D326" s="39"/>
      <c r="E326" s="39"/>
      <c r="F326" s="39"/>
      <c r="G326" s="36" t="s">
        <v>141</v>
      </c>
      <c r="H326" s="37"/>
    </row>
    <row r="327" spans="1:8" s="2" customFormat="1" ht="32.25" thickBot="1" x14ac:dyDescent="0.3">
      <c r="A327" s="45"/>
      <c r="B327" s="34"/>
      <c r="C327" s="39"/>
      <c r="D327" s="39"/>
      <c r="E327" s="39"/>
      <c r="F327" s="39"/>
      <c r="G327" s="11" t="s">
        <v>140</v>
      </c>
      <c r="H327" s="12">
        <v>8</v>
      </c>
    </row>
    <row r="328" spans="1:8" s="2" customFormat="1" x14ac:dyDescent="0.25">
      <c r="A328" s="45"/>
      <c r="B328" s="34"/>
      <c r="C328" s="39"/>
      <c r="D328" s="39"/>
      <c r="E328" s="39"/>
      <c r="F328" s="39"/>
      <c r="G328" s="36" t="s">
        <v>125</v>
      </c>
      <c r="H328" s="37"/>
    </row>
    <row r="329" spans="1:8" s="2" customFormat="1" ht="31.5" x14ac:dyDescent="0.25">
      <c r="A329" s="45"/>
      <c r="B329" s="34"/>
      <c r="C329" s="39"/>
      <c r="D329" s="39"/>
      <c r="E329" s="39"/>
      <c r="F329" s="39"/>
      <c r="G329" s="11" t="s">
        <v>139</v>
      </c>
      <c r="H329" s="12">
        <v>4</v>
      </c>
    </row>
    <row r="330" spans="1:8" s="2" customFormat="1" ht="16.5" thickBot="1" x14ac:dyDescent="0.3">
      <c r="A330" s="45"/>
      <c r="B330" s="34"/>
      <c r="C330" s="40"/>
      <c r="D330" s="40"/>
      <c r="E330" s="40"/>
      <c r="F330" s="40"/>
      <c r="G330" s="27" t="s">
        <v>8</v>
      </c>
      <c r="H330" s="29">
        <f>SUM(H304:H304,H306:H307,H309:H314,H316:H319,H321:H325,H327:H327,H329:H329)</f>
        <v>114</v>
      </c>
    </row>
    <row r="331" spans="1:8" s="2" customFormat="1" ht="200.1" customHeight="1" thickBot="1" x14ac:dyDescent="0.3">
      <c r="A331" s="46"/>
      <c r="B331" s="35"/>
      <c r="C331" s="31" t="s">
        <v>138</v>
      </c>
      <c r="D331" s="31"/>
      <c r="E331" s="31"/>
      <c r="F331" s="32"/>
      <c r="G331" s="28"/>
      <c r="H331" s="30"/>
    </row>
    <row r="332" spans="1:8" s="2" customFormat="1" ht="15.75" customHeight="1" x14ac:dyDescent="0.25">
      <c r="A332" s="44">
        <v>25</v>
      </c>
      <c r="B332" s="33" t="s">
        <v>137</v>
      </c>
      <c r="C332" s="38" t="s">
        <v>136</v>
      </c>
      <c r="D332" s="38" t="s">
        <v>135</v>
      </c>
      <c r="E332" s="38" t="s">
        <v>134</v>
      </c>
      <c r="F332" s="38" t="s">
        <v>133</v>
      </c>
      <c r="G332" s="36" t="s">
        <v>132</v>
      </c>
      <c r="H332" s="37"/>
    </row>
    <row r="333" spans="1:8" s="2" customFormat="1" ht="47.25" x14ac:dyDescent="0.25">
      <c r="A333" s="45"/>
      <c r="B333" s="34"/>
      <c r="C333" s="39"/>
      <c r="D333" s="39"/>
      <c r="E333" s="39"/>
      <c r="F333" s="39"/>
      <c r="G333" s="11" t="s">
        <v>131</v>
      </c>
      <c r="H333" s="12">
        <v>4</v>
      </c>
    </row>
    <row r="334" spans="1:8" s="2" customFormat="1" ht="32.25" thickBot="1" x14ac:dyDescent="0.3">
      <c r="A334" s="45"/>
      <c r="B334" s="34"/>
      <c r="C334" s="39"/>
      <c r="D334" s="39"/>
      <c r="E334" s="39"/>
      <c r="F334" s="39"/>
      <c r="G334" s="11" t="s">
        <v>130</v>
      </c>
      <c r="H334" s="12">
        <v>4</v>
      </c>
    </row>
    <row r="335" spans="1:8" s="2" customFormat="1" x14ac:dyDescent="0.25">
      <c r="A335" s="45"/>
      <c r="B335" s="34"/>
      <c r="C335" s="39"/>
      <c r="D335" s="39"/>
      <c r="E335" s="39"/>
      <c r="F335" s="39"/>
      <c r="G335" s="36" t="s">
        <v>129</v>
      </c>
      <c r="H335" s="37"/>
    </row>
    <row r="336" spans="1:8" s="2" customFormat="1" ht="32.25" thickBot="1" x14ac:dyDescent="0.3">
      <c r="A336" s="45"/>
      <c r="B336" s="34"/>
      <c r="C336" s="39"/>
      <c r="D336" s="39"/>
      <c r="E336" s="39"/>
      <c r="F336" s="39"/>
      <c r="G336" s="11" t="s">
        <v>128</v>
      </c>
      <c r="H336" s="12">
        <v>2</v>
      </c>
    </row>
    <row r="337" spans="1:9" s="2" customFormat="1" x14ac:dyDescent="0.25">
      <c r="A337" s="45"/>
      <c r="B337" s="34"/>
      <c r="C337" s="39"/>
      <c r="D337" s="39"/>
      <c r="E337" s="39"/>
      <c r="F337" s="39"/>
      <c r="G337" s="36" t="s">
        <v>127</v>
      </c>
      <c r="H337" s="37"/>
    </row>
    <row r="338" spans="1:9" s="2" customFormat="1" ht="16.5" thickBot="1" x14ac:dyDescent="0.3">
      <c r="A338" s="45"/>
      <c r="B338" s="34"/>
      <c r="C338" s="39"/>
      <c r="D338" s="39"/>
      <c r="E338" s="39"/>
      <c r="F338" s="39"/>
      <c r="G338" s="11" t="s">
        <v>126</v>
      </c>
      <c r="H338" s="12">
        <v>18</v>
      </c>
    </row>
    <row r="339" spans="1:9" s="2" customFormat="1" x14ac:dyDescent="0.25">
      <c r="A339" s="45"/>
      <c r="B339" s="34"/>
      <c r="C339" s="39"/>
      <c r="D339" s="39"/>
      <c r="E339" s="39"/>
      <c r="F339" s="39"/>
      <c r="G339" s="36" t="s">
        <v>125</v>
      </c>
      <c r="H339" s="37"/>
    </row>
    <row r="340" spans="1:9" s="2" customFormat="1" x14ac:dyDescent="0.25">
      <c r="A340" s="45"/>
      <c r="B340" s="34"/>
      <c r="C340" s="39"/>
      <c r="D340" s="39"/>
      <c r="E340" s="39"/>
      <c r="F340" s="39"/>
      <c r="G340" s="11" t="s">
        <v>124</v>
      </c>
      <c r="H340" s="12">
        <v>5</v>
      </c>
    </row>
    <row r="341" spans="1:9" s="2" customFormat="1" ht="16.5" thickBot="1" x14ac:dyDescent="0.3">
      <c r="A341" s="45"/>
      <c r="B341" s="34"/>
      <c r="C341" s="40"/>
      <c r="D341" s="40"/>
      <c r="E341" s="40"/>
      <c r="F341" s="40"/>
      <c r="G341" s="27" t="s">
        <v>8</v>
      </c>
      <c r="H341" s="29">
        <f>SUM(H333:H334,H336:H336,H338:H338,H340:H340)</f>
        <v>33</v>
      </c>
    </row>
    <row r="342" spans="1:9" s="2" customFormat="1" ht="200.1" customHeight="1" thickBot="1" x14ac:dyDescent="0.3">
      <c r="A342" s="46"/>
      <c r="B342" s="35"/>
      <c r="C342" s="31" t="s">
        <v>123</v>
      </c>
      <c r="D342" s="31"/>
      <c r="E342" s="31"/>
      <c r="F342" s="32"/>
      <c r="G342" s="28"/>
      <c r="H342" s="30"/>
    </row>
    <row r="343" spans="1:9" s="2" customFormat="1" ht="16.5" thickBot="1" x14ac:dyDescent="0.3">
      <c r="A343" s="52" t="s">
        <v>122</v>
      </c>
      <c r="B343" s="51"/>
      <c r="C343" s="51"/>
      <c r="D343" s="51"/>
      <c r="E343" s="50"/>
      <c r="F343" s="24">
        <f>H341+H330+H301+H289+H280+H273+H268+H258+H252+H245+H235+H219+H199+H176+H157+H149+H141+H114+H104+H88+H58+H48+H42+H34+H9</f>
        <v>1562</v>
      </c>
      <c r="G343" s="25"/>
      <c r="H343" s="26"/>
    </row>
    <row r="344" spans="1:9" s="2" customFormat="1" ht="239.25" customHeight="1" thickBot="1" x14ac:dyDescent="0.3">
      <c r="A344" s="16" t="s">
        <v>9</v>
      </c>
      <c r="B344" s="17"/>
      <c r="C344" s="49" t="s">
        <v>121</v>
      </c>
      <c r="D344" s="48"/>
      <c r="E344" s="48"/>
      <c r="F344" s="47"/>
      <c r="G344" s="14" t="s">
        <v>113</v>
      </c>
      <c r="H344" s="15" t="s">
        <v>120</v>
      </c>
      <c r="I344" s="5"/>
    </row>
    <row r="345" spans="1:9" s="2" customFormat="1" ht="281.25" customHeight="1" thickBot="1" x14ac:dyDescent="0.3">
      <c r="A345" s="16" t="s">
        <v>9</v>
      </c>
      <c r="B345" s="17"/>
      <c r="C345" s="49" t="s">
        <v>119</v>
      </c>
      <c r="D345" s="48"/>
      <c r="E345" s="48"/>
      <c r="F345" s="47"/>
      <c r="G345" s="14" t="s">
        <v>118</v>
      </c>
      <c r="H345" s="15" t="s">
        <v>117</v>
      </c>
      <c r="I345" s="5"/>
    </row>
  </sheetData>
  <sheetProtection algorithmName="SHA-512" hashValue="3oorb/9FvKR680tjXqqtkTEkYfr2Wj/kGmh1ho0rcFk1AEE7NKyl0Kdlo153vS9XIP1sATUtw4S1tBLQVnrhfQ==" saltValue="MrhQ96jYmPOgzcLpTW3Sfg==" spinCount="100000" sheet="1" formatCells="0" formatColumns="0" formatRows="0" insertColumns="0" insertRows="0" insertHyperlinks="0" sort="0" autoFilter="0"/>
  <autoFilter ref="A1:H681" xr:uid="{00000000-0009-0000-0000-000000000000}"/>
  <mergeCells count="319">
    <mergeCell ref="G176:G177"/>
    <mergeCell ref="H176:H177"/>
    <mergeCell ref="C177:F177"/>
    <mergeCell ref="C143:C149"/>
    <mergeCell ref="G157:G158"/>
    <mergeCell ref="H157:H158"/>
    <mergeCell ref="C158:F158"/>
    <mergeCell ref="B159:B177"/>
    <mergeCell ref="G159:H159"/>
    <mergeCell ref="G162:H162"/>
    <mergeCell ref="G164:H164"/>
    <mergeCell ref="G169:H169"/>
    <mergeCell ref="G172:H172"/>
    <mergeCell ref="G174:H174"/>
    <mergeCell ref="B143:B150"/>
    <mergeCell ref="B151:B158"/>
    <mergeCell ref="B178:B200"/>
    <mergeCell ref="G143:H143"/>
    <mergeCell ref="G147:H147"/>
    <mergeCell ref="G149:G150"/>
    <mergeCell ref="H149:H150"/>
    <mergeCell ref="C150:F150"/>
    <mergeCell ref="G151:H151"/>
    <mergeCell ref="G154:H154"/>
    <mergeCell ref="G137:H137"/>
    <mergeCell ref="G139:H139"/>
    <mergeCell ref="G141:G142"/>
    <mergeCell ref="H141:H142"/>
    <mergeCell ref="C142:F142"/>
    <mergeCell ref="C116:C141"/>
    <mergeCell ref="D116:D141"/>
    <mergeCell ref="E116:E141"/>
    <mergeCell ref="F116:F141"/>
    <mergeCell ref="D106:D114"/>
    <mergeCell ref="E106:E114"/>
    <mergeCell ref="F106:F114"/>
    <mergeCell ref="B116:B142"/>
    <mergeCell ref="G116:H116"/>
    <mergeCell ref="G120:H120"/>
    <mergeCell ref="G123:H123"/>
    <mergeCell ref="G128:H128"/>
    <mergeCell ref="G133:H133"/>
    <mergeCell ref="G135:H135"/>
    <mergeCell ref="F90:F104"/>
    <mergeCell ref="B106:B115"/>
    <mergeCell ref="G106:H106"/>
    <mergeCell ref="G108:H108"/>
    <mergeCell ref="G110:H110"/>
    <mergeCell ref="G112:H112"/>
    <mergeCell ref="G114:G115"/>
    <mergeCell ref="H114:H115"/>
    <mergeCell ref="C115:F115"/>
    <mergeCell ref="C106:C114"/>
    <mergeCell ref="B90:B105"/>
    <mergeCell ref="G90:H90"/>
    <mergeCell ref="G97:H97"/>
    <mergeCell ref="G101:H101"/>
    <mergeCell ref="G104:G105"/>
    <mergeCell ref="H104:H105"/>
    <mergeCell ref="C105:F105"/>
    <mergeCell ref="C90:C104"/>
    <mergeCell ref="D90:D104"/>
    <mergeCell ref="E90:E104"/>
    <mergeCell ref="G86:H86"/>
    <mergeCell ref="G88:G89"/>
    <mergeCell ref="H88:H89"/>
    <mergeCell ref="C89:F89"/>
    <mergeCell ref="C60:C88"/>
    <mergeCell ref="D60:D88"/>
    <mergeCell ref="E60:E88"/>
    <mergeCell ref="F60:F88"/>
    <mergeCell ref="D50:D58"/>
    <mergeCell ref="E50:E58"/>
    <mergeCell ref="F50:F58"/>
    <mergeCell ref="B60:B89"/>
    <mergeCell ref="G60:H60"/>
    <mergeCell ref="G65:H65"/>
    <mergeCell ref="G68:H68"/>
    <mergeCell ref="G70:H70"/>
    <mergeCell ref="G72:H72"/>
    <mergeCell ref="G79:H79"/>
    <mergeCell ref="F44:F48"/>
    <mergeCell ref="B50:B59"/>
    <mergeCell ref="G50:H50"/>
    <mergeCell ref="G52:H52"/>
    <mergeCell ref="G54:H54"/>
    <mergeCell ref="G56:H56"/>
    <mergeCell ref="G58:G59"/>
    <mergeCell ref="H58:H59"/>
    <mergeCell ref="C59:F59"/>
    <mergeCell ref="C50:C58"/>
    <mergeCell ref="A143:A150"/>
    <mergeCell ref="B44:B49"/>
    <mergeCell ref="G44:H44"/>
    <mergeCell ref="G46:H46"/>
    <mergeCell ref="G48:G49"/>
    <mergeCell ref="H48:H49"/>
    <mergeCell ref="C49:F49"/>
    <mergeCell ref="C44:C48"/>
    <mergeCell ref="D44:D48"/>
    <mergeCell ref="E44:E48"/>
    <mergeCell ref="A44:A49"/>
    <mergeCell ref="A50:A59"/>
    <mergeCell ref="A60:A89"/>
    <mergeCell ref="A90:A105"/>
    <mergeCell ref="A106:A115"/>
    <mergeCell ref="A116:A142"/>
    <mergeCell ref="A178:A200"/>
    <mergeCell ref="A201:A220"/>
    <mergeCell ref="A221:A236"/>
    <mergeCell ref="A237:A246"/>
    <mergeCell ref="A247:A253"/>
    <mergeCell ref="A2:A10"/>
    <mergeCell ref="A11:A35"/>
    <mergeCell ref="A36:A43"/>
    <mergeCell ref="A151:A158"/>
    <mergeCell ref="A159:A177"/>
    <mergeCell ref="G2:H2"/>
    <mergeCell ref="G5:H5"/>
    <mergeCell ref="G9:G10"/>
    <mergeCell ref="H9:H10"/>
    <mergeCell ref="C10:F10"/>
    <mergeCell ref="C2:C9"/>
    <mergeCell ref="D2:D9"/>
    <mergeCell ref="E2:E9"/>
    <mergeCell ref="F2:F9"/>
    <mergeCell ref="C35:F35"/>
    <mergeCell ref="C11:C34"/>
    <mergeCell ref="D11:D34"/>
    <mergeCell ref="E11:E34"/>
    <mergeCell ref="F11:F34"/>
    <mergeCell ref="B2:B10"/>
    <mergeCell ref="D36:D42"/>
    <mergeCell ref="E36:E42"/>
    <mergeCell ref="F36:F42"/>
    <mergeCell ref="B11:B35"/>
    <mergeCell ref="G11:H11"/>
    <mergeCell ref="G18:H18"/>
    <mergeCell ref="G28:H28"/>
    <mergeCell ref="G32:H32"/>
    <mergeCell ref="G34:G35"/>
    <mergeCell ref="H34:H35"/>
    <mergeCell ref="D201:D219"/>
    <mergeCell ref="E201:E219"/>
    <mergeCell ref="F201:F219"/>
    <mergeCell ref="B36:B43"/>
    <mergeCell ref="G36:H36"/>
    <mergeCell ref="G40:H40"/>
    <mergeCell ref="G42:G43"/>
    <mergeCell ref="H42:H43"/>
    <mergeCell ref="C43:F43"/>
    <mergeCell ref="C36:C42"/>
    <mergeCell ref="G199:G200"/>
    <mergeCell ref="H199:H200"/>
    <mergeCell ref="C178:C199"/>
    <mergeCell ref="D178:D199"/>
    <mergeCell ref="E178:E199"/>
    <mergeCell ref="F178:F199"/>
    <mergeCell ref="G178:H178"/>
    <mergeCell ref="G185:H185"/>
    <mergeCell ref="G190:H190"/>
    <mergeCell ref="G192:H192"/>
    <mergeCell ref="G195:H195"/>
    <mergeCell ref="G197:H197"/>
    <mergeCell ref="C259:F259"/>
    <mergeCell ref="H273:H274"/>
    <mergeCell ref="B201:B220"/>
    <mergeCell ref="G201:H201"/>
    <mergeCell ref="G207:H207"/>
    <mergeCell ref="G212:H212"/>
    <mergeCell ref="G215:H215"/>
    <mergeCell ref="G219:G220"/>
    <mergeCell ref="H219:H220"/>
    <mergeCell ref="C220:F220"/>
    <mergeCell ref="G235:G236"/>
    <mergeCell ref="H235:H236"/>
    <mergeCell ref="C236:F236"/>
    <mergeCell ref="G242:H242"/>
    <mergeCell ref="G245:G246"/>
    <mergeCell ref="A254:A259"/>
    <mergeCell ref="B254:B259"/>
    <mergeCell ref="G254:H254"/>
    <mergeCell ref="G258:G259"/>
    <mergeCell ref="H258:H259"/>
    <mergeCell ref="A344:B344"/>
    <mergeCell ref="C344:F344"/>
    <mergeCell ref="H252:H253"/>
    <mergeCell ref="C253:F253"/>
    <mergeCell ref="B221:B236"/>
    <mergeCell ref="G221:H221"/>
    <mergeCell ref="G226:H226"/>
    <mergeCell ref="G228:H228"/>
    <mergeCell ref="G230:H230"/>
    <mergeCell ref="G233:H233"/>
    <mergeCell ref="F260:F268"/>
    <mergeCell ref="A270:A274"/>
    <mergeCell ref="B270:B274"/>
    <mergeCell ref="G270:H270"/>
    <mergeCell ref="G273:G274"/>
    <mergeCell ref="A343:E343"/>
    <mergeCell ref="F343:H343"/>
    <mergeCell ref="A260:A269"/>
    <mergeCell ref="B260:B269"/>
    <mergeCell ref="G260:H260"/>
    <mergeCell ref="G262:H262"/>
    <mergeCell ref="G268:G269"/>
    <mergeCell ref="H268:H269"/>
    <mergeCell ref="C269:F269"/>
    <mergeCell ref="C260:C268"/>
    <mergeCell ref="D260:D268"/>
    <mergeCell ref="E260:E268"/>
    <mergeCell ref="B275:B281"/>
    <mergeCell ref="A345:B345"/>
    <mergeCell ref="C345:F345"/>
    <mergeCell ref="B237:B246"/>
    <mergeCell ref="G237:H237"/>
    <mergeCell ref="G252:G253"/>
    <mergeCell ref="H245:H246"/>
    <mergeCell ref="C246:F246"/>
    <mergeCell ref="B247:B253"/>
    <mergeCell ref="G247:H247"/>
    <mergeCell ref="C270:C273"/>
    <mergeCell ref="D270:D273"/>
    <mergeCell ref="E270:E273"/>
    <mergeCell ref="F270:F273"/>
    <mergeCell ref="A275:A281"/>
    <mergeCell ref="G275:H275"/>
    <mergeCell ref="G278:H278"/>
    <mergeCell ref="G280:G281"/>
    <mergeCell ref="H280:H281"/>
    <mergeCell ref="C281:F281"/>
    <mergeCell ref="C282:C289"/>
    <mergeCell ref="D282:D289"/>
    <mergeCell ref="E282:E289"/>
    <mergeCell ref="F282:F289"/>
    <mergeCell ref="B282:B290"/>
    <mergeCell ref="C274:F274"/>
    <mergeCell ref="C275:C280"/>
    <mergeCell ref="D275:D280"/>
    <mergeCell ref="E275:E280"/>
    <mergeCell ref="F275:F280"/>
    <mergeCell ref="D291:D301"/>
    <mergeCell ref="E291:E301"/>
    <mergeCell ref="F291:F301"/>
    <mergeCell ref="A282:A290"/>
    <mergeCell ref="G282:H282"/>
    <mergeCell ref="G285:H285"/>
    <mergeCell ref="G287:H287"/>
    <mergeCell ref="G289:G290"/>
    <mergeCell ref="H289:H290"/>
    <mergeCell ref="C290:F290"/>
    <mergeCell ref="A291:A302"/>
    <mergeCell ref="B291:B302"/>
    <mergeCell ref="G291:H291"/>
    <mergeCell ref="G294:H294"/>
    <mergeCell ref="G296:H296"/>
    <mergeCell ref="G299:H299"/>
    <mergeCell ref="G301:G302"/>
    <mergeCell ref="H301:H302"/>
    <mergeCell ref="C302:F302"/>
    <mergeCell ref="C291:C301"/>
    <mergeCell ref="G330:G331"/>
    <mergeCell ref="H330:H331"/>
    <mergeCell ref="C331:F331"/>
    <mergeCell ref="C303:C330"/>
    <mergeCell ref="D303:D330"/>
    <mergeCell ref="E303:E330"/>
    <mergeCell ref="F303:F330"/>
    <mergeCell ref="F332:F341"/>
    <mergeCell ref="A303:A331"/>
    <mergeCell ref="B303:B331"/>
    <mergeCell ref="G303:H303"/>
    <mergeCell ref="G305:H305"/>
    <mergeCell ref="G308:H308"/>
    <mergeCell ref="G315:H315"/>
    <mergeCell ref="G320:H320"/>
    <mergeCell ref="G326:H326"/>
    <mergeCell ref="G328:H328"/>
    <mergeCell ref="G332:H332"/>
    <mergeCell ref="G335:H335"/>
    <mergeCell ref="G339:H339"/>
    <mergeCell ref="G337:H337"/>
    <mergeCell ref="G341:G342"/>
    <mergeCell ref="H341:H342"/>
    <mergeCell ref="C159:C176"/>
    <mergeCell ref="D159:D176"/>
    <mergeCell ref="E159:E176"/>
    <mergeCell ref="F159:F176"/>
    <mergeCell ref="A332:A342"/>
    <mergeCell ref="B332:B342"/>
    <mergeCell ref="C342:F342"/>
    <mergeCell ref="C332:C341"/>
    <mergeCell ref="D332:D341"/>
    <mergeCell ref="E332:E341"/>
    <mergeCell ref="D143:D149"/>
    <mergeCell ref="E143:E149"/>
    <mergeCell ref="F143:F149"/>
    <mergeCell ref="C151:C157"/>
    <mergeCell ref="D151:D157"/>
    <mergeCell ref="E151:E157"/>
    <mergeCell ref="F151:F157"/>
    <mergeCell ref="C221:C235"/>
    <mergeCell ref="D221:D235"/>
    <mergeCell ref="E221:E235"/>
    <mergeCell ref="F221:F235"/>
    <mergeCell ref="C200:F200"/>
    <mergeCell ref="C237:C245"/>
    <mergeCell ref="D237:D245"/>
    <mergeCell ref="E237:E245"/>
    <mergeCell ref="F237:F245"/>
    <mergeCell ref="C201:C219"/>
    <mergeCell ref="C247:C252"/>
    <mergeCell ref="D247:D252"/>
    <mergeCell ref="E247:E252"/>
    <mergeCell ref="F247:F252"/>
    <mergeCell ref="C254:C258"/>
    <mergeCell ref="D254:D258"/>
    <mergeCell ref="E254:E258"/>
    <mergeCell ref="F254:F25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2025-07-29T12:30:13Z</dcterms:modified>
</cp:coreProperties>
</file>