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Turisztikai technikus\"/>
    </mc:Choice>
  </mc:AlternateContent>
  <xr:revisionPtr revIDLastSave="0" documentId="8_{CD344196-3755-4C54-80FE-22C349171613}"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6" r:id="rId2"/>
    <sheet name="6.4.1" sheetId="5" r:id="rId3"/>
    <sheet name="6.4.2" sheetId="7" r:id="rId4"/>
  </sheets>
  <definedNames>
    <definedName name="_xlnm._FilterDatabase" localSheetId="0" hidden="1">'6.2'!$A$1:$H$433</definedName>
    <definedName name="_xlnm._FilterDatabase" localSheetId="1" hidden="1">'6.3'!$A$1:$H$549</definedName>
    <definedName name="_xlnm._FilterDatabase" localSheetId="2" hidden="1">'6.4.1'!$A$1:$H$408</definedName>
    <definedName name="_xlnm._FilterDatabase" localSheetId="3" hidden="1">'6.4.2'!$A$1:$H$373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7" l="1"/>
  <c r="H11" i="7"/>
  <c r="F35" i="7" s="1"/>
  <c r="H15" i="7"/>
  <c r="H20" i="7"/>
  <c r="H24" i="7"/>
  <c r="H29" i="7"/>
  <c r="H33" i="7"/>
  <c r="H20" i="6" l="1"/>
  <c r="H25" i="6"/>
  <c r="H31" i="6"/>
  <c r="H43" i="6"/>
  <c r="H52" i="6"/>
  <c r="H65" i="6"/>
  <c r="H74" i="6"/>
  <c r="H84" i="6"/>
  <c r="H95" i="6"/>
  <c r="H108" i="6"/>
  <c r="H116" i="6"/>
  <c r="H126" i="6"/>
  <c r="H134" i="6"/>
  <c r="H142" i="6"/>
  <c r="H153" i="6"/>
  <c r="H164" i="6"/>
  <c r="H171" i="6"/>
  <c r="H178" i="6"/>
  <c r="H185" i="6"/>
  <c r="F211" i="6" s="1"/>
  <c r="H190" i="6"/>
  <c r="H197" i="6"/>
  <c r="H203" i="6"/>
  <c r="H209" i="6"/>
  <c r="H9" i="5" l="1"/>
  <c r="H14" i="5"/>
  <c r="H22" i="5"/>
  <c r="H26" i="5"/>
  <c r="H30" i="5"/>
  <c r="H34" i="5"/>
  <c r="H38" i="5"/>
  <c r="H44" i="5"/>
  <c r="H50" i="5"/>
  <c r="H60" i="5"/>
  <c r="H64" i="5"/>
  <c r="H68" i="5"/>
  <c r="F70" i="5"/>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<sst xmlns="http://schemas.openxmlformats.org/spreadsheetml/2006/main" count="780" uniqueCount="427">
  <si>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</si>
  <si>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</si>
  <si>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</si>
  <si>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</si>
  <si>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</si>
  <si>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</si>
  <si>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</si>
  <si>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</si>
  <si>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</si>
  <si>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</si>
  <si>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</si>
  <si>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</si>
  <si>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</si>
  <si>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</si>
  <si>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</si>
  <si>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</si>
  <si>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</si>
  <si>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</si>
  <si>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</si>
  <si>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</si>
  <si>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</si>
  <si>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</si>
  <si>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</si>
  <si>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</si>
  <si>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</si>
  <si>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</si>
  <si>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</si>
  <si>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</si>
  <si>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</si>
  <si>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</si>
  <si>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</si>
  <si>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</si>
  <si>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</si>
  <si>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</si>
  <si>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</si>
  <si>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</si>
  <si>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</si>
  <si>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</si>
  <si>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</si>
  <si>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</si>
  <si>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</si>
  <si>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</si>
  <si>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</si>
  <si>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</si>
  <si>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</si>
  <si>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</si>
  <si>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</si>
  <si>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</si>
  <si>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</si>
  <si>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</si>
  <si>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</si>
  <si>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</si>
  <si>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</si>
  <si>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</si>
  <si>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</si>
  <si>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</si>
  <si>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</si>
  <si>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</si>
  <si>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</si>
  <si>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</si>
  <si>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</si>
  <si>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</si>
  <si>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</si>
  <si>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</si>
  <si>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</si>
  <si>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</si>
  <si>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</si>
  <si>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</si>
  <si>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</si>
  <si>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</si>
  <si>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</si>
  <si>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</si>
  <si>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</si>
  <si>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</si>
  <si>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</si>
  <si>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</si>
  <si>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</si>
  <si>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</si>
  <si>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</si>
  <si>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</si>
  <si>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</si>
  <si>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</si>
  <si>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</si>
  <si>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</si>
  <si>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</si>
  <si>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</si>
  <si>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</si>
  <si>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</si>
  <si>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</si>
  <si>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</si>
  <si>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</si>
  <si>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</si>
  <si>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</si>
  <si>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</si>
  <si>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</si>
  <si>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</si>
  <si>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</si>
  <si>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</si>
  <si>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</si>
  <si>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</si>
  <si>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</si>
  <si>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</si>
  <si>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</si>
  <si>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</si>
  <si>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</si>
  <si>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</si>
  <si>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</si>
  <si>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</si>
  <si>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</si>
  <si>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</si>
  <si>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</si>
  <si>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</si>
  <si>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</si>
  <si>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</si>
  <si>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</si>
  <si>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</si>
  <si>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</si>
  <si>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</si>
  <si>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</si>
  <si>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</si>
  <si>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</si>
  <si>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</si>
  <si>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</si>
  <si>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</si>
  <si>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</si>
  <si>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</si>
  <si>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</si>
  <si>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</si>
  <si>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</si>
  <si>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10 óra</t>
    </r>
  </si>
  <si>
    <t>Vállalkozás indítása</t>
  </si>
  <si>
    <t>Vezetés a gyakorlatban</t>
  </si>
  <si>
    <r>
      <t>időkeret:</t>
    </r>
    <r>
      <rPr>
        <sz val="11"/>
        <color theme="1"/>
        <rFont val="Franklin Gothic Book"/>
        <family val="2"/>
        <charset val="238"/>
      </rPr>
      <t xml:space="preserve"> 20 óra</t>
    </r>
  </si>
  <si>
    <t>„Városnézés idegenvezetőként”
Cél:
A tanulók saját élményen keresztül sajátítsák el az idegenvezetés módszertanát, és fejlesszék vezetési, valamint prezentációs készségeiket egy valós vagy szimulált városnézés során.
Feladatleírás:
A tanulók egy előre meghatározott tematikus túrát állítanak össze, majd azt élőben vagy osztálytermi környezetben bemutatják egy „turistacsoport” számára. Csoportok kialakítása és szerepkiosztás
Minden csoport kap egy témát, például:
- történelmi városnézés,
- modern építészeti túra,
- gasztrotúra (helyi ételek és italok bemutatása),
- kulturális és művészeti séta.
A csoportokban az alábbi szerepeket osztják ki:
- Idegenvezető – vezeti a túrát, ismerteti a látnivalókat,
- Koordinátor – segít az útvonal megtervezésében és a logisztikai feladatokban,
- Turisták – a többiek „utasokként” vesznek részt, kérdéseket tehetnek fel.
Forgatókönyv és előkészítés: 
A csoportok 2-3 állomásos útvonalat terveznek (pl. egy városközpont 3 nevezetessége).
Kidolgozzák az állomásokhoz tartozó prezentációt.
Felkészülnek a turisták kérdéseire és lehetséges problémákra.
Gyakorlati bemutató (szimulált vagy valós túra)
Az osztály többi tagja „turistaként” vesz részt.
Az idegenvezető vezeti a túrát, alkalmazva a tanult prezentációs és vezetési technikákat.
A „turisták” kérdéseket tesznek fel, az idegenvezetőnek pedig reagálnia kell.</t>
  </si>
  <si>
    <r>
      <t xml:space="preserve">időkeret: </t>
    </r>
    <r>
      <rPr>
        <sz val="11"/>
        <color theme="1"/>
        <rFont val="Franklin Gothic Book"/>
        <family val="2"/>
        <charset val="238"/>
      </rPr>
      <t>15 óra</t>
    </r>
  </si>
  <si>
    <t>Kreatív projekt: „Idegenvezetői podcast”
Cél:
A szóbeli készségek és az idegen nyelvi önbizalom fejlesztése.
Feladat:
A tanulók párokban vagy kis csoportokban dolgoznak.
Készítenek egy rövid (2–3 perces) podcastot, amelyben egy turisztikai témát dolgoznak fel (pl. egy híres város nevezetességei, kulturális programok, gasztronómia).
Az egyik tanuló magyarul beszél, a másik idegen nyelven.
A végén bemutatják az osztályban, majd közösen értékelik a kiejtést, nyelvhelyességet és előadásmódot.
Készíthetik interjú formájában is, ahol az egyik tanuló egy híres történelmi személyt vagy helyi idegenvezetőt alakít.</t>
  </si>
  <si>
    <t>Szakirányú oktatás összes óraszáma</t>
  </si>
  <si>
    <r>
      <t xml:space="preserve">A tananyagelemek és a deszkriptorok projektszemléletű kapcsolódása: 
</t>
    </r>
    <r>
      <rPr>
        <sz val="11"/>
        <color theme="1"/>
        <rFont val="Franklin Gothic Book"/>
        <family val="2"/>
        <charset val="238"/>
      </rPr>
      <t>Kiemelten fontos, hogy az oktatás során olyan módszer és feladattípus kerüljön kiválasztásra, amely fejleszti a pénzügyi tudatosságot és a logikus gondolkodást.
„Idegenvezetői kassza – Nehogy elússz!”
A tanulók kapnak egy „kasszát” (virtuális vagy játékpénzzel), amely egy adott összeget tartalmaz. Különböző helyzeteket kell megoldaniuk: jegyek vásárlása, voucherek kezelése, váratlan kiadások (pl. egy utasnak vissza kell téríteni a pénzét).</t>
    </r>
  </si>
  <si>
    <t>Idegenvezetői adminisztráció, dokumentumtípusok kezelése</t>
  </si>
  <si>
    <t>Idegenvezetés</t>
  </si>
  <si>
    <t>Anyagilag, erkölcsileg és szakmailag felelős az elszámolásban foglaltakért.</t>
  </si>
  <si>
    <t>Törekszik a pontos elszámolás elkészítésére.</t>
  </si>
  <si>
    <t xml:space="preserve">Átfogóan ismeri az elszámolás készítésének menetét, a kapcsolódó dokumentumokat, bizonylatokat. </t>
  </si>
  <si>
    <t>A programcsomag megvalósítása után elkészíti az út elszámolását.</t>
  </si>
  <si>
    <t>"B" IDEGENVEZETÉS (2; 3; 4; 5; 6; 7; 8; 9; 10; 11; 12. SOR)</t>
  </si>
  <si>
    <r>
      <t xml:space="preserve">A tananyagelemek és a deszkriptorok projektszemléletű kapcsolódása: 
</t>
    </r>
    <r>
      <rPr>
        <sz val="11"/>
        <color theme="1"/>
        <rFont val="Franklin Gothic Book"/>
        <family val="2"/>
        <charset val="238"/>
      </rPr>
      <t>A oktatói magyarázat után a projektszemléletű egyéni vagy csoportos munkák során ennél a témakörnél kifejezetten fontos a figyelem, az emlékezet, a problémamegoldó gondolkodás és a lényeglátás.
„Hibás jelentés? – Találd meg a problémát!”
A oktató hibás jelentéseket készít (pl. túl szubjektív, nincs benne elég információ, formázási hibák stb.). A tanulóknak ki kell javítaniuk ezeket, és indokolniuk kell, miért fontos a megfelelő megfogalmazás.</t>
    </r>
  </si>
  <si>
    <t>Felelős az idegenvezetői jelentésben leírtakért. Ellenőrzi a jelentésben a program minden részletét. Önállóan javaslatokat fogalmaz meg az úttal kapcsolatban.</t>
  </si>
  <si>
    <t>Törekszik az út valósághű leírására szakmai szempontokat figyelembe véve.</t>
  </si>
  <si>
    <t>Mélységében ismeri az idegenvezetői jelentés készítésének jelentőségét, formai és tartalmi követelményeit.</t>
  </si>
  <si>
    <t>A programok megvalósítása után idegenvezetői jelentést készít az utazásszervezőnek, az általa megadott szempontok szerint.</t>
  </si>
  <si>
    <r>
      <t xml:space="preserve">A tananyagelemek és a deszkriptorok projektszemléletű kapcsolódása: 
</t>
    </r>
    <r>
      <rPr>
        <sz val="11"/>
        <color theme="1"/>
        <rFont val="Franklin Gothic Book"/>
        <family val="2"/>
        <charset val="238"/>
      </rPr>
      <t>A téma elsajátítása során interaktív feladatokon keresztül a kommunikációs készségek (értékesítés, meggyőzés, ajánlás), a kreativitás és a problémamegoldás (hogyan népszerűsítenék a programokat), valamint a digitális készségek is fejlődnek.
„Adj el egy fakultatív programot!” – Értékesítési gyakorlat
A tanulók különböző fakultatív programokat kapnak (pl. hajókirándulás, gasztrotúra, városnézés, kalandpark). Az a feladatuk, hogy egy csoport utazónak szóban és írásban is ajánlják ezt a programot. Írásban meg kell fogalmazniuk egy rövid prospektust vagy szórólapot, szóban pedig meggyőzően kell előadniuk, miért érdemes a turistáknak ezt a programot választaniuk.</t>
    </r>
  </si>
  <si>
    <t>Az infomációközlés írásbeli és szóbeli módjai, IKT az idegenvezetésben</t>
  </si>
  <si>
    <t>Célcsoportok sajátosságai</t>
  </si>
  <si>
    <t>Hungarikumok</t>
  </si>
  <si>
    <t>Bor-és gasztroturizmus</t>
  </si>
  <si>
    <t>Egészségturizmus</t>
  </si>
  <si>
    <t xml:space="preserve">Kulturális turizmus </t>
  </si>
  <si>
    <t>Országismeret idegen nyelven</t>
  </si>
  <si>
    <t>Együttműködik a helyi szolgáltatókkal a fakultatív programok megvalósításában.</t>
  </si>
  <si>
    <t>Törekszik a fakultatív programok széles körű értékesítésére, szem előtt tartva a turisták igényeit.</t>
  </si>
  <si>
    <t>Ismeri a fakultatív programok célját, elemeit és eszközeit. Ismeri a programajánlás szóbeli és írásbeli népszerűsítésének lehetőségeit.</t>
  </si>
  <si>
    <t>A szervezett utazások során fakultatív programokat ajánl és valósít meg.</t>
  </si>
  <si>
    <t>"A" ORSZÁGISMERET (1;3; 8; 10. SOR)</t>
  </si>
  <si>
    <r>
      <t xml:space="preserve">A tananyagelemek és a deszkriptorok projektszemléletű kapcsolódása: 
</t>
    </r>
    <r>
      <rPr>
        <sz val="11"/>
        <color theme="1"/>
        <rFont val="Franklin Gothic Book"/>
        <family val="2"/>
        <charset val="238"/>
      </rPr>
      <t>Empátia és rugalmasság készségei is szükségesek a szakmai tudás mellett, ezért érdemes valós helyzeteket szimulálni a téma elsajátításához, ismeretek bővítéséhez.
Virtuális terepmunka:
A tanulók egy népszerű turisztikai desztináció (pl. Barcelona, Róma, Zakynthos) telepített idegenvezetőiként előzetes információkat gyűjtenek a helyszínről. Majd egy szimulált órán előadják, hogyan mutatnák be a várost, milyen programokat ajánlanának. Csoportos munka is lehet: mindenki más típusú turistának ajánlhat programokat (pl. családoknak, fiataloknak, idősebb utazóknak).</t>
    </r>
  </si>
  <si>
    <t>Közlekedési eszközökhöz és helyszínekhez kapcsolódó idegenvezetés</t>
  </si>
  <si>
    <t>Útvonaltervezés</t>
  </si>
  <si>
    <t>Felelős az utazók biztonságos, tartalmas és élménydús ott-tartózkodásáért, szolgáltatások igénybevételéért.</t>
  </si>
  <si>
    <t>Szem előtt tartja az utazók igényeit a desztinációra, programra vonatkozóan.</t>
  </si>
  <si>
    <t>Mélységében ismeri a telepített idegenvezetői feladatokat, módszereket.</t>
  </si>
  <si>
    <t>Telepített idegenvezetőként fogadja az utazókat és segíti őket az ott-tartózkodási idejük alatt, hazatéréskor kikíséri az utazókat az indulási pontra.</t>
  </si>
  <si>
    <r>
      <t xml:space="preserve">A tananyagelemek és a deszkriptorok projektszemléletű kapcsolódása: 
</t>
    </r>
    <r>
      <rPr>
        <sz val="11"/>
        <color theme="1"/>
        <rFont val="Franklin Gothic Book"/>
        <family val="2"/>
        <charset val="238"/>
      </rPr>
      <t>Ezt a témát célszerű gyakorlatorientáltan megközelíteni. A problémaalapú tanulás (PBL) és a szimulációs feladatok jól működhetnek. Az alábbi ötlettel a tanulók valós helyzetekbe helyezve tanulhatják meg, hogyan kell kapcsolatot tartani a szolgáltatókkal, illetve hogyan szervezzék meg az utazáshoz szükséges programokat.
„Programtervezés valós időben” – Gyors döntéshozatali feladat
A tanulók gyors döntéshozatali és rugalmassági képességeit fejleszti egy utazás szervezése során. A oktató egy alapvető utazási forgatókönyvet ad meg, de útközben váratlan helyzeteket generál (pl. az egyik program elmarad, egy turista külön kéréssel áll elő). A tanulóknak alternatív megoldásokat kell találniuk, és új programokat kell beépíteniük.</t>
    </r>
  </si>
  <si>
    <t>Idegevezetői adminisztráció, dokumentumtípusok kezelése</t>
  </si>
  <si>
    <t>Vonezrők, turisztikai termékek csoportosítása tematikus utak, városlátogatások mentén</t>
  </si>
  <si>
    <t>Önállóan felügyeli és segíti az utazás alatt a szolgáltatások igénybevételét. A forgatókönyvtől eltérő esetekben az utazásszervező szakmai irányításával cselekszik.</t>
  </si>
  <si>
    <t>Az utazási szerződésben foglaltakat szem előtt tartja, az alapján cselekszik.</t>
  </si>
  <si>
    <t>Átfogóan ismeri a szálláshely típusokat és jellemzőit, ellátási formákat, egyéb turisztikai szolgáltatásokat, programokat.</t>
  </si>
  <si>
    <t>Gondoskodik a forgatókönyvben megjelölt szolgáltatások, programok igénybevételéről, a szolgáltatókkal való kapcsolatfelvételről.</t>
  </si>
  <si>
    <r>
      <t xml:space="preserve">A tananyagelemek és a deszkriptorok projektszemléletű kapcsolódása:  
</t>
    </r>
    <r>
      <rPr>
        <sz val="11"/>
        <color theme="1"/>
        <rFont val="Franklin Gothic Book"/>
        <family val="2"/>
        <charset val="238"/>
      </rPr>
      <t>Ez egy olyan téma, amelyet a legjobban valós helyzetek modellezésével, szerepjátékokkal és szimulációkkal lehet a leghatékonyabban oktatni.
„Utazási beszámoló” – Szimulációs feladat
Cél: A tanulók egy fiktív utazás alapján hivatalos beszámolót készítenek az út eseményeiről, problémáiról és tapasztalatairól.
A tanulóknak egy hivatalos beszámolót kell írniuk, amelyben dokumentálják az utazás menetét, az esetleges problémákat és javaslatokat fogalmaznak meg a jövőre nézve. A oktató „váratlan eseményeket” is adhat hozzá, amelyeket a tanulóknak bele kell foglalniuk a beszámolóba (pl. egy utas elvesztette az útlevelét).</t>
    </r>
  </si>
  <si>
    <t>Felelős az úti események hiteles rögzítéséért, a dokumentáció megőrzésért és az utazás végén az illetékes személynek való átadásért.</t>
  </si>
  <si>
    <t>Betartja a dokumentumokra vonatkozó iratkezelési és bizonylatkezelési szabályokat.</t>
  </si>
  <si>
    <t>Ismeri a jegyzőkönyv, a beszámoló és egyéb dokumentum elemeit, készítésének tartalmi és formai szabályait.</t>
  </si>
  <si>
    <t>Az utazás alatt az idegenvezetőnek előírt adminisztrációs tevékenységet végez.</t>
  </si>
  <si>
    <r>
      <t xml:space="preserve">A tananyagelemek és a deszkriptorok projektszemléletű kapcsolódása: 
</t>
    </r>
    <r>
      <rPr>
        <sz val="11"/>
        <color theme="1"/>
        <rFont val="Franklin Gothic Book"/>
        <family val="2"/>
        <charset val="238"/>
      </rPr>
      <t>Az interaktív feladatok érdekessé és életszerűvé teszik az idegenvezetői adminisztráció tanítását. Az ilyen jellegű feladatok gyakorlati, adminisztratív és pénzügyi készségeket egyaránt fejleszti.  "Idegenvezetői kassza" – A szimulációs játék során a tanulók gyakorolják az ellátmány kezelését, a pénzkezelési szabályokat és a szolgáltatások rendelését egy valósághű szituációban.
A feladat a oktató kioszt egy képzeletbeli idegenvezetői útvonalat és költségvetést (pl. 200 000 Ft ellátmány egy csoport madridi városnézésére). A tanulók listát kapnak a lehetséges kiadásokról (pl. belépődíjak, étkezés, parkolás, valutaváltás, borravaló). A cél a pénzügyi kereten belül kell maradni, és dokumentálni kell a költéseket. A tanulók végül elszámolnak a költségekkel egy fiktív "pénzügyi jelentés" formájában. Véletlenszerű eseményekkel lehet bonyolítani a feladatot (pl. egy turista elvesztette a jegyét, árat emeltek a múzeumban).</t>
    </r>
  </si>
  <si>
    <t>Teljes felelősséggel kezeli az utazásszervező által rendelkezésre bocsátott pénzeszközöket és egyéb javakat. Betartja és betartatja a pénzeszközökkel kapcsolatos szabályokat.</t>
  </si>
  <si>
    <t>Felelősen gazdálkodik a rábízott pénzeszközökkel, értékekkel. Szabályok és utasítások betartásával fizet és kezeli a pénzfizetéshez kacsolódó bizonylatokat.</t>
  </si>
  <si>
    <t>Teljeskörűen ismeri az idegenvezető által kezelt pénzeszközök és egyéb javak használatának és kezelésének szabályait.</t>
  </si>
  <si>
    <t>Az utazás során ellátmányt kezel, vouchereket használ fel, belépőjegyeket vásárol hagyományos és elektronikus fizetéssel, valutát vált, szolgáltatásokat rendel.</t>
  </si>
  <si>
    <r>
      <t xml:space="preserve">A tananyagelemek és a deszkriptorok projektszemléletű kapcsolódása: 
</t>
    </r>
    <r>
      <rPr>
        <sz val="11"/>
        <color theme="1"/>
        <rFont val="Franklin Gothic Book"/>
        <family val="2"/>
        <charset val="238"/>
      </rPr>
      <t>Ez egy nagyon fontos készség, amelyet interaktív, gyakorlatközpontú módszerekkel lehet a legjobban fejleszteni. Az alábbi projektalapú és szituációs feladatok segítenek abban, hogy a tanulók magabiztosan használják a magyar és az idegen nyelvet idegenvezetőként.
Szituációs gyakorlat: „Idegenvezető a gyakorlatban”
A cél, hogy a tanulók gyakorolják a szóbeli idegenvezetői kommunikációt magyarul és idegen nyelven.
A feladat során a tanulók kis csoportokban dolgoznak. Mindegyikük kap egy turisztikai látványosságot vagy attrakciót, amelyet be kell mutatnia. Készítenek egy rövid idegenvezetői monológot magyarul és az idegen nyelven. Előadják azt a többiek előtt, akik turisták szerepét játsszák, és kérdéseket is feltehetnek. A „turisták” néha vicces vagy váratlan kérdéseket is feltesznek, hogy az idegenvezető szerepben lévő tanuló gyorsan és rugalmasan reagáljon.</t>
    </r>
  </si>
  <si>
    <t>Az információközlés írásbeli és szóbeli módjai, IKT az idegenvezetésben</t>
  </si>
  <si>
    <t>Felelős nyelvtudásának megőrzéséért és fejlesztéséért, a turistákkal való minél hitelesebb kommunikációért.</t>
  </si>
  <si>
    <t>Igyekszik nyelvi tudását fejleszteni, értéknek tekinti a magas szintű nyelvi ismereteket. Érdeklődést mutat egyéb idegen nyelvek iránt.</t>
  </si>
  <si>
    <t>A magyar és a tanult idegen nyelvet írásban és szóban magas szinten ismeri (szókincs, nyelvtani szabályok, kiejtés, megértés).</t>
  </si>
  <si>
    <t>Magyar és a tanult idegen nyelven tárgyalási szinten kommunikál, esetleg tolmácsol idegenvezetői tevékenysége közben.</t>
  </si>
  <si>
    <r>
      <t xml:space="preserve">A tananyagelemek és a deszkriptorok projektszemléletű kapcsolódása: 
</t>
    </r>
    <r>
      <rPr>
        <sz val="11"/>
        <color theme="1"/>
        <rFont val="Franklin Gothic Book"/>
        <family val="2"/>
        <charset val="238"/>
      </rPr>
      <t>A konfliktus- és panaszkezelés tanítása szituációs játékokkal a leghatékonyabb, mert a tanulók így valós helyzeteket élnek át, és megtanulják gyorsan, higgadtan kezelni azokat. A tanulók különböző turisztikai problémákat és konfliktusokat oldanak meg, figyelembe véve az utastípusokat, a kommunikációs technikákat és az etikai szabályokat. Például: eltűnt csomag a reptéren vagy eltévedt utas városnézés közben. A csoportok röviden megbeszélik a stratégiát, majd eljátsszák a jelenetet.</t>
    </r>
  </si>
  <si>
    <t>Konfliktus-és panaszkezelés, rendkívüli helyzetek</t>
  </si>
  <si>
    <t>Felelős az utasok, munkatársak és saját maga védelméért, önállóan vagy felettese irányításával kezeli a rendkívüli helyzeteket.</t>
  </si>
  <si>
    <t xml:space="preserve">Törekszik a megtanult technikák alkalmazására, hogy a konfliktus-helyzetekből mindkét fél számára előnyös megoldásokat hozza ki. </t>
  </si>
  <si>
    <t>Ismeri a turizmushoz kapcsolódó rendkívüli eseteket, azok kezelési technikáit. Megkülönbözteti az utastípusokat és azok kezelését. Ismeri az erkölcsi szabályokat, viselkedéskultúrát.</t>
  </si>
  <si>
    <t>Az utazás ideje alatt felmerülő rendkívüli eseményeket higgadtan, szakmailag helyesen kezel.</t>
  </si>
  <si>
    <r>
      <t xml:space="preserve">A tananyagelemek és a deszkriptorok projektszemléletű kapcsolódása: 
</t>
    </r>
    <r>
      <rPr>
        <sz val="11"/>
        <color theme="1"/>
        <rFont val="Franklin Gothic Book"/>
        <family val="2"/>
        <charset val="238"/>
      </rPr>
      <t>"Városnézés idegenvezetőként"
Cél: A tanulók saját élményen keresztül sajátítsák el az idegenvezetés módszertanát, fejlesszék vezetési és prezentációs készségeiket egy valós vagy szimulált városnézés során. A tanulók egy előre meghatározott tematikus túrát állítanak össze. Majd a gyakorlati bemutatón keresztül (szimulált vagy valós túra) az idegenvezetőnek választott tanuló vezeti a túrát, alkalmazva a tanult prezentációs és vezetési technikákat. Az osztály többi tagja „turistaként” vesz részt, akik kérdéseket tesznek fel, és az idegenvezetőnek reagálnia kell.</t>
    </r>
  </si>
  <si>
    <t>Felelős az utazók tartalmas kikapcsolódásáért, a kellemes hangulatért, saját ismereteinek átadásáért. Az utazás ideje alatt saját, munkatársai és az utazók testi épségét védi, betartja a közlekedési és egyéb ide vonatkozó szabályokat.</t>
  </si>
  <si>
    <t>Törekszik munkája során élményszerű, attraktív, figyelemfelkeltő előadásokat tartani az utazóknak.</t>
  </si>
  <si>
    <t>Magas szinten ismeri az idegenvezetés módszertanát. Vezetési és prezentációs technikákat ismer.</t>
  </si>
  <si>
    <t>A forgatókönyvben leírtak szerint utast kísér, városnéző gyalogos vagy autóbuszos körutat, tárlatot, túrákat vezet, múzeumba kísér, különböző tematika szerint.</t>
  </si>
  <si>
    <r>
      <t xml:space="preserve">A tananyagelemek és a deszkriptorok projektszemléletű kapcsolódása: 
</t>
    </r>
    <r>
      <rPr>
        <sz val="11"/>
        <color theme="1"/>
        <rFont val="Franklin Gothic Book"/>
        <family val="2"/>
        <charset val="238"/>
      </rPr>
      <t>Ez egy nagyon fontos és gyakorlatias téma az idegenvezetői munkában. Ezeket a feladatokat érdemes szituációs gyakorlatokkal és valós helyzeteken alapuló feladatokkal oktatni.
"Utazásindítás a gyakorlatban"
Cél: A tanulók megtapasztalják az indulás előtti idegenvezetői feladatokat, és begyakorolják az első lépéseket.
Csoportok létrehozása:A tanulók kis csoportokban dolgoznak; minden csoport egy képzeletbeli csoportos utazás indulását szervezi meg (pl. városnézés, tengerparti utazás, kulturális körút).
Szerepkiosztás: 
- Idegenvezető – fogadja az utasokat, ismerteti az indulás részleteit, ellenőrzi a részvételi jegyeket (voucher-eket) és az úti okmányokat.
- Utazók –a többiek utas szerepben próbálják ki a folyamatot.
Szituációs gyakorlat: 
- Egy tanuló „elfelejtette” a voucher-ét. Hogyan oldja meg az idegenvezető?
- Egy utasnak lejárt az útlevele. Mi a teendő?
- Egy utas nem találja a helyét a buszon. Hogyan segít neki az idegenvezető?</t>
    </r>
  </si>
  <si>
    <t>Önállóan ellenőrzi az utazás megkezdéséhez szükséges dokumentumokat. A résztvevőkkel, utasokkal, munkatársaival együttműködve látja el idegenvezetői feladatait.</t>
  </si>
  <si>
    <t>Törekszik az utas fogadásakor arra, hogy az utazók kényelmesen, kellemes hangulatban kezdjék meg útjukat.</t>
  </si>
  <si>
    <t>Ismeri az indulás előtti idegenvezetői feladatokat, (utasok üdvözlése, voucher-ek/részvételi bizonylatok ellenőrzése, érvényesítése, utas lista szerepe és alkalmazása, ülésrend szerepe és alkalmazása), utazási tudnivalókat egyéni utazás és csoportok esetén, közlekedési áganként.</t>
  </si>
  <si>
    <t>Fogadja a turistákat, gondoskodik az indulás előtt a becsekkolásról, csomagok elhelyezéséről, úti okmányokat ellenőriz.</t>
  </si>
  <si>
    <r>
      <t xml:space="preserve">A tananyagelemek és a deszkriptorok projektszemléletű kapcsolódása: 
</t>
    </r>
    <r>
      <rPr>
        <sz val="11"/>
        <color theme="1"/>
        <rFont val="Franklin Gothic Book"/>
        <family val="2"/>
        <charset val="238"/>
      </rPr>
      <t>"Légy Te is profi idegenvezető!"
A tanulók egy idegenvezető szerepébe lépnek, és az a feladatuk, hogy egy előre meghatározott tematikus útra felkészüljenek. Ehhez kutatómunkát végeznek, rendszerezik az adatokat, és a végén egy szakmailag hiteles, élvezetes vezetést állítanak össze az adott útvonalhoz.             
Az idegenvezetői vázlat elkészítése
A tanulók struktúrába rendezik az összegyűjtött információkat egy idegenvezetői vázlat formájában. A vázlatnak tartalmaznia kell: az útvonal rövid bemutatását (honnan hova mennek, hány napos) és minden állomásnál az alábbiak szükségesek: rövid történelmi háttér, érdekes sztorik, legendák, praktikus információk (pl. időtartam, belépők, fotópontok, helyi különlegességek), általános társadalmi és gazdasági információk. Valós idegenvezetői munkát modellez: A tanulók gyakorlatban tanulják meg, hogyan kell felkészülni egy idegenvezetésre. Fejleszti az adatkezelési és prezentációs készségeket: A tanulók megtanulják, hogyan lehet a sok információt átláthatóan rendszerezni.</t>
    </r>
  </si>
  <si>
    <t>Önállóan bővíti ismereteit, fejleszti tudását. Ellenőrzi az összegyűjtött adatok, információk mennyiségét és minőségét, felelősen használja a megszerzett és a rendelkezésre álló adatokat.</t>
  </si>
  <si>
    <t>Igyekszik ismereteit folyamatosan bővíteni az internetes források segítségével, naprakész tudásának fenntartására törekszik a desztinációval kapcsolatban.</t>
  </si>
  <si>
    <t>Ismeri az internetes keresők használatát, alkalmazások telepítésének módját saját eszközére (számítógép, okostelefon). Ismeri az adatok közötti szelekciós folyamatot, az adatbiztonságot.</t>
  </si>
  <si>
    <t>Felkészül a turisztikai szervező által meghatározott és összeállított utazásra. Tájékozódik a desztinációról, a helyi attrakciókról, közlekedésről, időjárásról, programokról a világháló segítségével. Szelektálja és rendszerezi a megszerzett adatokat, a számára fontosakat felhasználja utazásai során.</t>
  </si>
  <si>
    <r>
      <t xml:space="preserve">Kapcsolódó tananyagegységek: 
</t>
    </r>
    <r>
      <rPr>
        <sz val="11"/>
        <color theme="1"/>
        <rFont val="Franklin Gothic Book"/>
        <family val="2"/>
        <charset val="238"/>
      </rPr>
      <t>"B"</t>
    </r>
  </si>
  <si>
    <r>
      <t>időkeret:</t>
    </r>
    <r>
      <rPr>
        <sz val="11"/>
        <color theme="1"/>
        <rFont val="Franklin Gothic Book"/>
        <family val="2"/>
        <charset val="238"/>
      </rPr>
      <t xml:space="preserve"> 30 óra</t>
    </r>
  </si>
  <si>
    <t>"Építs fel egy turisztikai márkát és szervezz egy protokolláris eseményt!"
A tanulóknak egy turisztikai szolgáltatás (pl. utazási iroda, szálláshely, városnéző túra) marketingkampányát kell kidolgozniuk, valamint egy protokolláris eseményt megszervezniük.
A projekt lépései:
1. Turisztikai szolgáltatás márkaépítése
•Válasszanak ki egy turisztikai szolgáltatást (pl. egyedi túra, panzió, gasztrofesztivál, wellnesshétvége).
•Határozzák meg a célcsoportot (pl. fiatal utazók, üzleti turisták, családosok).
•Dolgozzanak ki egy márkanevet, logót és szlogent.
•Készítsenek egy vizuális reklámanyagot (plakát, szórólap, Instagram/Facebook-hirdetés).
•Írjanak egy rövid PR-cikket vagy blogposztot, amely bemutatja a szolgáltatás előnyeit.
2. Protokolláris esemény szervezése
•Szervezzenek egy rendezvényt, amely népszerűsíti a turisztikai szolgáltatásukat (pl. sajtótájékoztató, megnyitó, VIP-túra).
•Határozzák meg a vendéglistát (pl. sajtó, önkormányzat, üzleti partnerek).
•Készítsenek egy meghívót (hivatalos hangnem, megfelelő formai elemek).
•Tervezzenek meg egy protokolláris ültetési rendet és vendégfogadási programot.
•Írjanak egy beszédvázlatot a házigazda részére.
3. Marketing és protokoll kombinálása
•Gondolják át, hogyan használhatják a marketingeszközöket az esemény népszerűsítésére.
•Készítsenek egy social media kampányt, amely előzetesen promózza az eseményt.
•Dolgozzák ki, milyen ajándékot vagy PR-anyagot adnak a résztvevőknek.
4. Prezentáció és értékelés
•Minden csapat bemutatja a turisztikai márkát és a protokolláris eseményt.
•A többi csapat szerepelhet meghívott vendégként, és visszajelzést adhat.</t>
  </si>
  <si>
    <r>
      <t xml:space="preserve">időkeret: </t>
    </r>
    <r>
      <rPr>
        <sz val="11"/>
        <color theme="1"/>
        <rFont val="Franklin Gothic Book"/>
        <family val="2"/>
        <charset val="238"/>
      </rPr>
      <t>45 óra</t>
    </r>
  </si>
  <si>
    <t>"Szervezz egy turisztikai programot!"
A tanulóknak egy egynapos turisztikai programot kell megtervezniük, kalkulálniuk, értékesíteniük és adminisztrálniuk, mintha egy valós utazásszervező cégnél dolgoznának.
A projekt lépései:
1. Program megtervezése 
•Válasszanak egy célállomást és tematikát (pl. kulturális városnézés, gasztrotúra, wellnessnap stb.).
•Határozzák meg a célcsoportot (pl. tanulócsoport, nyugdíjasok, külföldi turisták).
•Keressenek és lépjenek kapcsolatba szolgáltatókkal (pl. éttermek, múzeumok, szállások, busztársaságok).
2. Kalkuláció és árképzés
•Készítsenek kalkulációt!
3. Értékesítés és marketing (Ügyfélszerzés)
•Készítsenek egy online vagy nyomtatott hirdetést (plakát, szórólap, közösségi médiaposzt).
•Írjanak egy ajánló e-mailt egy potenciális ügyfélnek (pl. iskola, nyugdíjasklub, utazási iroda).
•Készítsenek egy rövid értékesítési prezentációt, amelyben meggyőzik a „megrendelőt” az ajánlatukról.
4. Adminisztráció és ügyintézés
•Készítsenek foglalási visszaigazolást vagy vouchert a résztvevők számára.
•Állítsanak ki egy részvételi jegyzéket és ültetési rendet (ha buszos út).
•Töltsenek ki egy számlázási és fizetési adminisztrációs dokumentumot.
5. Utómunka és beszámoló (Adminisztrációs zárás)
•Készítsenek egy rövid idegenvezetői jelentést a programról (mi sikerült jól, milyen problémák merültek fel).
•Elemezzék, hogy a tervezett bevétel és a tényleges költségek hogyan alakultak.                                                                     Javaslat: a tananyag elsajátítása során használt projektfeladatok feladatmegoldásait célszerű felhasználni a feladat elvégzéséhez</t>
  </si>
  <si>
    <t>Szakmairányok közös óraszáma:</t>
  </si>
  <si>
    <r>
      <t xml:space="preserve">A tananyagelemek és a deszkriptorok projektszemléletű kapcsolódása: 
</t>
    </r>
    <r>
      <rPr>
        <sz val="11"/>
        <color theme="1"/>
        <rFont val="Franklin Gothic Book"/>
        <family val="2"/>
        <charset val="238"/>
      </rPr>
      <t>A projekt célja az utazásszervezésre vonatkozó jogi előírások elsajátítása, különös tekintettel a vagyoni biztosíték és az inszolvencia biztosítás fogalmára. A feladat magában foglalja az utazásszervezők jogszabályi kötelezettségeinek, az utasok jogainak és a pénzügyi biztosítékok rendszerének megértését. A sikeres megvalósítást a jogszabályok helyes alkalmazása, a kockázatok felismerése és a felelős üzleti működés biztosítja.</t>
    </r>
  </si>
  <si>
    <t>Szerződések</t>
  </si>
  <si>
    <t>Adminisztráció és elszámolás</t>
  </si>
  <si>
    <t>Utazásszervezés</t>
  </si>
  <si>
    <t>Beszerzés és értékesítés</t>
  </si>
  <si>
    <t>Betartja és betartatja az utazásszervezésre vonatkozó jogi előírásokat és a vállalat belső szabályzatát.</t>
  </si>
  <si>
    <t>Törekszik a szakszerű, a jogi előírásoknak megfelelő munkavégzésre, a szabályozás változásainak folyamatos nyomon- követésére, és azok alkalmazására.</t>
  </si>
  <si>
    <t>Ismeri az utazásszervezésre vonatkozó jogi előírásokat. Érti a vagyoni biztosíték és az inszolvencia biztosítás fogalmát.</t>
  </si>
  <si>
    <t>"A" UTAZÁSSZERVEZÉS (1; 2; 3; 4; 5; 6; 7; 8; 9; 10; 11; 12; 13; 14; 23. SOR)</t>
  </si>
  <si>
    <r>
      <t xml:space="preserve">A tananyagelemek és a deszkriptorok projektszemléletű kapcsolódása: 
</t>
    </r>
    <r>
      <rPr>
        <sz val="11"/>
        <color theme="1"/>
        <rFont val="Franklin Gothic Book"/>
        <family val="2"/>
        <charset val="238"/>
      </rPr>
      <t>A projekt célja a tanult idegen nyelv magabiztos használata szóban és írásban, különös tekintettel az üzleti etikett és a turisztikai kommunikáció követelményeire. A feladat magában foglalja a professzionális kapcsolattartást, az udvarias és kulturált nyelvhasználatot, valamint az üzleti levelezés és tárgyalások protokolláris szabályainak alkalmazását. A projekt sikerességét a gördülékeny idegen nyelvű kommunikáció, a pontos és udvarias kifejezésmód, valamint a nemzetközi kapcsolatok hatékony ápolása biztosítja.</t>
    </r>
  </si>
  <si>
    <t>Etikett és protokoll</t>
  </si>
  <si>
    <t>Turizmusmarketing és protokoll</t>
  </si>
  <si>
    <t>Erkölcs, üzleti etikett és kommunikáció</t>
  </si>
  <si>
    <t>Speciális szolgáltatások</t>
  </si>
  <si>
    <t>Önállóan, közép szinten kommunikál legalább egy idegen nyelven szóban és írásban.</t>
  </si>
  <si>
    <t>Törekszik nyelvi tudásának folyamatos fejlesztésére, újabb idegen nyelvek elsajátítására.</t>
  </si>
  <si>
    <t>Ismeri az adott idegen nyelv nyelvtani szabályait, szófordulatait, kifejezéseit, alkalmazza azokat szóban és írásban.</t>
  </si>
  <si>
    <t>A tanult idegen nyelven kommunikál szóban és írásban.</t>
  </si>
  <si>
    <t>"B" MARKETING ÉS PROTOKOLL (15; 16; 17; 18; 19; 20; 21; 22. SOR)</t>
  </si>
  <si>
    <r>
      <t xml:space="preserve">A tananyagelemek és a deszkriptorok projektszemléletű kapcsolódása: 
</t>
    </r>
    <r>
      <rPr>
        <sz val="11"/>
        <color theme="1"/>
        <rFont val="Franklin Gothic Book"/>
        <family val="2"/>
        <charset val="238"/>
      </rPr>
      <t>A projekt célja turisztikai rendezvények megszervezésében és lebonyolításában való aktív közreműködés, figyelembe véve a protokolláris előírásokat. A feladat magában foglalja a programok tervezését, a résztvevők koordinálását, a helyszíni és szolgáltatási biztosítását, valamint a kulturális és üzleti etikett betartását.</t>
    </r>
  </si>
  <si>
    <t>Fogyasztói magatartás</t>
  </si>
  <si>
    <t>Protokolláris rendezvények és nemzetközi protokoll</t>
  </si>
  <si>
    <t>Teljes mértékű etikai, erkölcsi felelősséget vállal viselkedéséért szóban és írásban, magyar és a tanult idegen nyelven. Együttműködik munkatársaival, beszállítókkal, szakmai partnerekkel. Különböző rendezvényeket szervez, ahol lelkiismeretesen betartja a résztvevőkre vonatkozó előírásokat, betartja hagyományaikat.</t>
  </si>
  <si>
    <t>Teljes mértékben azonosul az etikett és a protokoll előírásaival, azokat igyekszik minden élethelyzetben alkalmazni. Törekszik erre vonatkozó tudásának folyamatos bővítésére, különböző kultúrák felfedezésére, az általuk meghatározott protokollt tiszteletben tartja.</t>
  </si>
  <si>
    <t>Ismeri a különböző rendezvények protokollját, a különböző kultúrák, nemzetek érintkezési formáit, a viselkedési normákat a magyarok által leginkább látogatott európai és Európán kívüli desztinációkban.</t>
  </si>
  <si>
    <t>Közreműködik hazai és nemzetközi turisztikai rendezvények megszervezésében és lebonyolításában.</t>
  </si>
  <si>
    <r>
      <t xml:space="preserve">A tananyagelemek és a deszkriptorok projektszemléletű kapcsolódása: 
</t>
    </r>
    <r>
      <rPr>
        <sz val="11"/>
        <color theme="1"/>
        <rFont val="Franklin Gothic Book"/>
        <family val="2"/>
        <charset val="238"/>
      </rPr>
      <t>A projekt célja az etikett és protokoll szabályainak tudatos alkalmazása a mindennapi munkavégzés során, magyar és a tanult idegen nyelven, szóban és írásban. A feladat részeként a résztvevő bemutatja az étkezési kultúrára, a nyilvános szereplésre és az öltözködésre vonatkozó protokolláris előírásokat, saját példáján keresztül szemléltetve azok gyakorlati megvalósítását. A projekt sikerességét a professzionális megjelenés, a magabiztos és kulturált kommunikáció, valamint az illemszabályok következetes betartása jelzi.</t>
    </r>
  </si>
  <si>
    <t>Teljes mértékű etikai, erkölcsi felelősséget vállal viselkedéséért szóban és írásban, magyar és a tanult idegen nyelven. Betartja és betartatja a protokoll és az etikett szabályait.</t>
  </si>
  <si>
    <t>Ismeri az alapvető udvariassági formákat. Ismeri a nem verbális kommunikáció jelzéseit. Ismeri az írásbeli kapcsolattartásra vonatkozó protokoll szabályokat. Ismeri a megjelenésre vonatkozó előírásokat az interneten (NETikett).</t>
  </si>
  <si>
    <t>Alkalmazza a mindennapokban az etikett és protokoll szabályait magyar és a tanult idegen nyelven, szóban és írásban. Bemutatja az étkezési kultúrára, nyilvános szereplésre, az öltözködésre vonatkozó előírásokat protokolláris szempontból saját példája alapján.</t>
  </si>
  <si>
    <r>
      <t xml:space="preserve">A tananyagelemek és a deszkriptorok projektszemléletű kapcsolódása: 
</t>
    </r>
    <r>
      <rPr>
        <sz val="11"/>
        <color theme="1"/>
        <rFont val="Franklin Gothic Book"/>
        <family val="2"/>
        <charset val="238"/>
      </rPr>
      <t>A projekt célja egy turisztikai vállalkozás marketingtevékenységének megtervezése, amely illeszkedik a cég piaci környezetéhez. A feladat magában foglalja a marketingterv kidolgozását, a régió, a térség és a város turisztikai adottságainak folyamatos elemzését, valamint a PR-eszközök hatékony alkalmazását. A projekt sikerességét a célzott marketingstratégia, a vállalkozás versenyképességének növekedése és a turisztikai vonzerő kihasználása biztosítja.</t>
    </r>
  </si>
  <si>
    <t>Turizmus marketing</t>
  </si>
  <si>
    <t>Modern marketingkommunikációs eszközök</t>
  </si>
  <si>
    <t>PR - Public Relation</t>
  </si>
  <si>
    <t>Reklám és vásárlásösztönzés, ügyfélkapcsolatok</t>
  </si>
  <si>
    <t>Instrukció alapján önállóan vagy kollégáival együttműködve végez felelősségteljes vállalati marketingtervezést.</t>
  </si>
  <si>
    <t>Törekszik Magyarország országimázsát építő tartalmak követésére, azok területeit figyelemmel kíséri. Elfogadja és azonosul az állami irányítás által meghatározott célokkal, a vállalat marketingstratégiáját igyekszik ehhez igazítani.</t>
  </si>
  <si>
    <t>Ismeri a marketingterv elkészítésének lépéseit, tartalmát befolyásoló tényezőit. Ismeri a turizmusra vonatkozó speciális marketingterv készítés jellemzőit, a kapcsolódó irányadó háttérdokumentumokat (Nemzeti Turizmusfejlesztési Stratégia 2030 – Turizmus 2.0).</t>
  </si>
  <si>
    <t>Egy turisztikai cég, vállalkozás marketingtevékenységének megtervezésében feladatokat vállal. A marketingtervet a cég piaci környezetéhez igazítja, folyamatosan figyeli a régió, a térség, a város adottságait és jellemzőit.</t>
  </si>
  <si>
    <r>
      <t xml:space="preserve">A tananyagelemek és a deszkriptorok projektszemléletű kapcsolódása: 
</t>
    </r>
    <r>
      <rPr>
        <sz val="11"/>
        <color theme="1"/>
        <rFont val="Franklin Gothic Book"/>
        <family val="2"/>
        <charset val="238"/>
      </rPr>
      <t>A projekt célja a turisztikai vállalkozás üzleti stratégiájának megalapozása a potenciális utasok körében végzett piackutatás alapján. A feladat részeként adatgyűjtést, elemzést és trendvizsgálatot végez, hogy feltárja az utazási igényeket és preferenciákat. Az eredmények alapján stratégiai javaslatokat fogalmaz meg a vállalkozás gazdálkodásának optimalizálására és piaci versenyképességének növelésére. A projekt sikerességét a pontos kutatási adatok, a célzott üzleti döntések és a vállalkozás növekedése jelzi.</t>
    </r>
  </si>
  <si>
    <t>Piackutatás</t>
  </si>
  <si>
    <t>Gazdasági elemzések</t>
  </si>
  <si>
    <t>A gazdálkodás, üzleti irányítás tevékenységei</t>
  </si>
  <si>
    <t>Üzleti kalkuláció és költséggazdálkodás</t>
  </si>
  <si>
    <t>Instrukció alapján önállóan vagy kollégáival együttműködve végez kutatásokat, készít kérdőívet mélyinterjúhoz, fókuszcsoportnak.</t>
  </si>
  <si>
    <t>Törekszik a piac mélyreható megismerésére, melyet folyamatosan frissít, naprakész információkkal rendelkezik róla. Az információgyűjtés során törekszik a pontosságra, a piackutatási kérdések összeállításakor azonosul a megkérdezettek attitűdjeivel. Törekszik arra, hogy információkat gyűjtsön arról, hogy az üzleti partnerek milyen mértékben veszik figyelembe működésük során a környezetvédelmi, fenntarthatósági szempontokat. A döntés-előkészítés során ezeket az információkat felhasználja.</t>
  </si>
  <si>
    <t>Ismeri a piackutatás fogalmát, az információgyűjtési módszereket, az adatokra vonatkozó adatvédelmi szabályokat.</t>
  </si>
  <si>
    <t>A turisztikai vállalkozás üzleti stratégiájának megtervezéséhez piackutatást végez a potenciális utasok körében.</t>
  </si>
  <si>
    <r>
      <t xml:space="preserve">A tananyagelemek és a deszkriptorok projektszemléletű kapcsolódása: 
</t>
    </r>
    <r>
      <rPr>
        <sz val="11"/>
        <color theme="1"/>
        <rFont val="Franklin Gothic Book"/>
        <family val="2"/>
        <charset val="238"/>
      </rPr>
      <t>A projekt célja a vállalat marketingstratégiájának kialakítása, amely magában foglalja a stratégiai célok megfogalmazását, a marketingtevékenységek felépítését és a kapcsolati rendszer bővítését. A feladat része a piac elemzése, a célcsoport meghatározása, valamint a hatékony marketingeszközök kiválasztása és alkalmazása. A projekt sikerességét a jól kidolgozott stratégiai irányvonal, az ügyfélkapcsolatok fejlődése és a piaci jelenlét növekedése jelzi.</t>
    </r>
  </si>
  <si>
    <t>Brandmarketing</t>
  </si>
  <si>
    <t>Szervezeti marketing</t>
  </si>
  <si>
    <t>Marketing stratégia</t>
  </si>
  <si>
    <t>A marketing alapjai</t>
  </si>
  <si>
    <t>Instrukció alapján önállóan vagy kollégáival együttműködve végez kutatásokat, felelősségteljesen javasol különböző stratégiákat.</t>
  </si>
  <si>
    <t>Mélyreható kutatások alapján segíti a vállalat marketingtervezését, munkájára igényes, pontos, precíz, alapos. A marketingstratégia kialakítása során törekszik a célok szakszerű megfogalmazására, a stratégiák kialakításakor messzemenőkig figyelembe veszi a külső és belső tényezőket, azokhoz alkalmazkodik.</t>
  </si>
  <si>
    <t>Ismeri a marketing stratégia fogalmát és a marketing menedzsment folyamatát, a marketing-mix elemeit, azok alkalmazási lehetőségeit a turisztika területén.</t>
  </si>
  <si>
    <t>A vállalat marketingstratégiájának megtervezésében, felépítésében és a kapcsolati rendszer szélesítésében részt vesz, megfogalmazza a stratégiai célokat.</t>
  </si>
  <si>
    <r>
      <t xml:space="preserve">A tananyagelemek és a deszkriptorok projektszemléletű kapcsolódása: 
</t>
    </r>
    <r>
      <rPr>
        <sz val="11"/>
        <color theme="1"/>
        <rFont val="Franklin Gothic Book"/>
        <family val="2"/>
        <charset val="238"/>
      </rPr>
      <t>A projekt célja a potenciális vendégekkel való közvetlen kapcsolattartás és hatékony kommunikáció magyarul és a tanult idegen nyelven. A feladat magában foglalja a személyes értékesítés technikáinak alkalmazását, a fogyasztói magatartás elemzését, valamint a megfelelő marketingkommunikációs eszközök használatát. A sikerességet az ügyfélkapcsolatok minősége, a meggyőző értékesítési technikák és a konverziós arányok növekedése biztosítja.</t>
    </r>
  </si>
  <si>
    <t>Személyes eladás</t>
  </si>
  <si>
    <t>Marketingkommunikáció</t>
  </si>
  <si>
    <t>Bevezetés a pszichológiába</t>
  </si>
  <si>
    <t>Önállóan kommunikál, a vállalati belső szabályzatot és a protokoll kommunikációra vonatkozó előírásait betartja.</t>
  </si>
  <si>
    <t>A protokoll és az üzleti élet szabályai szerint kommunikál. Törekszik a szabatos, pontos, élményszerű megfogalmazásra, a vendéggel empatikusan bánik, döntésében támogatóan segíti.</t>
  </si>
  <si>
    <t>Ismeri a személyes eladás jellemzőit, formáit, létjogosultságát, a személyes eladás lehetőségeit a turizmusban.</t>
  </si>
  <si>
    <t>Közvetlenül kommunikál a potenciális vendéggel magyar és a tanult idegen nyelven.</t>
  </si>
  <si>
    <r>
      <t xml:space="preserve">A tananyagelemek és a deszkriptorok projektszemléletű kapcsolódása: 
</t>
    </r>
    <r>
      <rPr>
        <sz val="11"/>
        <color theme="1"/>
        <rFont val="Franklin Gothic Book"/>
        <family val="2"/>
        <charset val="238"/>
      </rPr>
      <t>A csoportosan elkészíthető feladat célja egy szervezett utazás hatékony reklámkampányának kidolgozása és lebonyolítása a modern kommunikációs eszközök felhasználásával. A feladat részeként a közösségi média platformokon célzott hirdetéseket készítenek, promóciós tartalmakat állítanak össze, valamint értékesítési akciókat hirdetnek és koordinálnak. A sikeres megvalósítást a kreatív és vonzó marketinganyagok, a célcsoport elérése, valamint az értékesítési eredmények növekedése jelzi.</t>
    </r>
  </si>
  <si>
    <t>Közösségi média</t>
  </si>
  <si>
    <t>Direkt marketing</t>
  </si>
  <si>
    <t>Eladásösztönzés</t>
  </si>
  <si>
    <t>Reklám</t>
  </si>
  <si>
    <t>Munkatársaival együttműködve dolgozza ki a kampányt a megadott instrukciók alapján. Önálló ötleteit egyezteti vezetőjével, munkatársaival.</t>
  </si>
  <si>
    <t>Törekszik a kreativitásra az előkészítés során, figyeli a konkurencia ötleteit. Folyamatos önfejlesztést végez a reklám és vásárlásösztönzés, eladásösztönzés területén. Törekszik az ATL és a BTL eszközök közül a megfelelő kiválasztására és használatára, a közösségi média lehetőségeinek kihasználásra a marketing-tevékenység során.</t>
  </si>
  <si>
    <t>Átfogóan ismeri a marketing tevékenységet és annak minden elemét (marketing-kommunikáció, reklám, eladásösztönzés, Public Relation). Ismeri a közösségi média szerepét, felhasználási lehetőségeit a média felületek felhasználói szintű használatát.</t>
  </si>
  <si>
    <t>Előkészíti egy szervezett út reklámkampányát. Használja a modern kommunikációs eszközöket (közösségi média) a turisztikai vállalkozás marketing tevekénysége közben. Értékesítési akciókat hirdet és bonyolít le.</t>
  </si>
  <si>
    <r>
      <t xml:space="preserve">A tananyagelemek és a deszkriptorok projektszemléletű kapcsolódása: 
</t>
    </r>
    <r>
      <rPr>
        <sz val="11"/>
        <color theme="1"/>
        <rFont val="Franklin Gothic Book"/>
        <family val="2"/>
        <charset val="238"/>
      </rPr>
      <t>Az oktatás során kiemelt cél egy olyan eljárásrend kidolgozása és alkalmazása, amely hatékonyan kezeli a vis maior helyzeteket csoportos és egyéni utazások alatt. A feladat magában foglalja a káresemény dokumentálását jegyzőkönyvben, az érintett utasok megnyugtatását, valamint a kár enyhítésére irányuló lépések megtételét.</t>
    </r>
  </si>
  <si>
    <t>Idegenvezetői jelentés</t>
  </si>
  <si>
    <t>Jegyzőkönyv</t>
  </si>
  <si>
    <t>Betartja és betartatja a nem várt, vis major esetekre vonatkozó vállalati protokollt, szükség esetén együttműködik a hatóságokkal.</t>
  </si>
  <si>
    <t>Törekszik a pontos, jól érthető megfogalmazásra, a károsult utas megnyugtatására, a káresemény enyhítésére legjobb tudása szerint.</t>
  </si>
  <si>
    <t>Ismeri a helyszíni jegyzőkönyv felvételének folyamatát, tartalmi, formai követelményeit.</t>
  </si>
  <si>
    <t>A csoportos vagy egyéni utazások során bekövetkező vis major eseteket kezeli.</t>
  </si>
  <si>
    <r>
      <t xml:space="preserve">A tananyagelemek és a deszkriptorok projektszemléletű kapcsolódása: 
</t>
    </r>
    <r>
      <rPr>
        <sz val="11"/>
        <color theme="1"/>
        <rFont val="Franklin Gothic Book"/>
        <family val="2"/>
        <charset val="238"/>
      </rPr>
      <t>Az oktatás folyamán a kiemelt cél, hogy a szolgáltatások értékesítése során a résztvevők számára átfogó és részletes tájékoztatást nyújtsunk az utazási csomagokkal kapcsolatban, figyelembe véve a beutazási szabályokat, útiokmányokat, vízumköltségeket, oltási kötelezettségeket, éghajlati viszonyokat, vallási szokásokat és étkezési preferenciákat.</t>
    </r>
  </si>
  <si>
    <t>Részvételi jegy</t>
  </si>
  <si>
    <t>Nyilvántartások</t>
  </si>
  <si>
    <t>Árualapok az utazásszervezésben</t>
  </si>
  <si>
    <t>Szolgáltatói partnerekkel együttműködve egyezteti a megrendelt szolgáltatásokat a visszaigazolások alapján, ellenőrzi azokat. A részvételi jegyek átadásakor önállóan tájékoztatja az utast a szükséges tudnivalókról.</t>
  </si>
  <si>
    <t>Adatrögzítés során maximális pontosságra törekszik. Ügyel, hogy az utas minden szükséges utazási dokumentumot megkapjon. Pontos tájékoztatást ad az úti célról, szükséges utazási dokumentumokról, esetenként oltásokról, éghajlatról, vallási és étkezési szokásokról.</t>
  </si>
  <si>
    <t>Ismeri a részvételi jegyek kötelező tartalmi elemeit, és az egyéb utazási dokumentumokat, azok tartalmát. Ismeri az adott úti célra vonatkozó beutazási szabályokat, szükséges úti okmányokat, vízumot, oltásokat.</t>
  </si>
  <si>
    <t>Az értékesített szolgáltatásokhoz, utazási csomagokhoz részvételi jegyet készít és ad át, tájékoztatást nyújt az utasoknak elutazás előtt.</t>
  </si>
  <si>
    <r>
      <t xml:space="preserve">A tananyagelemek és a deszkriptorok projektszemléletű kapcsolódása: 
</t>
    </r>
    <r>
      <rPr>
        <sz val="11"/>
        <color theme="1"/>
        <rFont val="Franklin Gothic Book"/>
        <family val="2"/>
        <charset val="238"/>
      </rPr>
      <t>A cél egy részletes forgatókönyv összeállítása a csoportkísérő vagy idegenvezető számára, amely segíti a kiutazó, beutazó és belföldi programok gördülékeny lebonyolítását. A feladat magában foglalja a programterv összeállítását, a szükséges nyilvántartások vezetését, valamint a szolgáltatókkal és az idegenvezetővel történő szakmai egyeztetéseket. A sikeres megvalósítást a jól strukturált forgatókönyv, a pontos időzítés és az érintettek közötti hatékony kommunikáció biztosítja.</t>
    </r>
  </si>
  <si>
    <t>Forgatókönyv</t>
  </si>
  <si>
    <t>Turisztikai árualap</t>
  </si>
  <si>
    <t>Önállóan készíti el a forgatókönyvet, miután egyeztette a szükséges adatokat, információkat a szolgáltató partnereivel.</t>
  </si>
  <si>
    <t>Részletekbe menő alapossággal meghatározva készíti el a forgatókönyvet. Ügyel az adatok megfelelő rögzítésére, alaposan felkészíti az idegenvezetőt / utaskísérőt.</t>
  </si>
  <si>
    <t>Ismeri a forgatókönyv fogalmát, fontosságát, tartalmát, az elkészítéséhez szükséges szakmai egyeztetések szerepét.</t>
  </si>
  <si>
    <t>Forgatókönyvet készít a csoportkísérő / idegenvezető számára, kiutazó, beutazó és belföldi programra vetítve. A forgatókönyv készítése közben a szolgáltatókkal és az idegenvezetővel szakmai egyeztetéseket végez.</t>
  </si>
  <si>
    <r>
      <t xml:space="preserve">A tananyagelemek és a deszkriptorok projektszemléletű kapcsolódása: 
</t>
    </r>
    <r>
      <rPr>
        <sz val="11"/>
        <color theme="1"/>
        <rFont val="Franklin Gothic Book"/>
        <family val="2"/>
        <charset val="238"/>
      </rPr>
      <t>Megismerik az utazásközvetítői szerződések jogi hátterét, azok tartalmi és formai követelményeit, valamint a jogokat és kötelezettségeket.
Önállóan vagy csoportmunkában elkészítenek egy szerződésmintát, amely egy utazási iroda és egy szálláshely vagy egyéb turisztikai szolgáltató között jön létre. Ez a projekt fejleszti a jogi és gazdasági ismeretek alkalmazását, a digitális kompetenciákat, az üzleti kommunikációt és a nyelvi készségeket, miközben valós munkahelyi szituációkat modellez.</t>
    </r>
  </si>
  <si>
    <t>Az áfa a turizmus különböző területein</t>
  </si>
  <si>
    <t>Az előkészített szerződéseket többször ellenőrzi, egyeztet szakmai partnereivel. Az elvégzett munkáért felelősséget vállal.</t>
  </si>
  <si>
    <t>Alapos, precíz munkát végez, igényes a helyesírásra, a szövegek tagolásra.</t>
  </si>
  <si>
    <t>Ismeri az utazásközvetítői szerződések fogalmát, tartalmi és formai elemeit, az abban foglalt jogokat és kötelezettségeket.</t>
  </si>
  <si>
    <t>Előkészíti a partner-szerződéseket szövegszerkesztő, táblázatkezelő programok használatával magyar és a tanult idegen nyelven.</t>
  </si>
  <si>
    <r>
      <t xml:space="preserve">A tananyagelemek és a deszkriptorok projektszemléletű kapcsolódása: 
</t>
    </r>
    <r>
      <rPr>
        <sz val="11"/>
        <color theme="1"/>
        <rFont val="Franklin Gothic Book"/>
        <family val="2"/>
        <charset val="238"/>
      </rPr>
      <t>A tanulók egy szimulált üzleti tervezési projekt keretében gazdasági elemzéseket végeznek az utazási iroda működésére vonatkozóan, az utókalkuláció eredményei alapján megtervezik a következő évi árualapot, és kiszámítják a vállalkozás nyereségét. A projekt célja, hogy a tanulók valós üzleti tervezési és gazdálkodási döntéseket modellezzenek, miközben fejlődnek pénzügyi és stratégiai tervezési készségeik.</t>
    </r>
  </si>
  <si>
    <t>Utókalkuláció</t>
  </si>
  <si>
    <t>Elszámolások</t>
  </si>
  <si>
    <t>Az utazásszervezés számításai</t>
  </si>
  <si>
    <t>Pénzforgalmi dokumentumok</t>
  </si>
  <si>
    <t>Önállóan végzi el az árrés és az általános forgalmi adó kiszámítását. Az elvégzett számításokért teljes mértékű felelősséget vállal. Az elvégzett számítások alapján döntést hoz az utak megismétléséről, egyes programelemek megváltoztatásáról, vagy veszteségtermelés esetén annak törléséről.</t>
  </si>
  <si>
    <t>A nyereségességi számításai során precíz munkát végez, pontos adatokat rögzít, szem előtt tartja, hogy az eredmények megalapozzák a vállalkozás jövőbeni tevékenységét.</t>
  </si>
  <si>
    <t>Hatékonysági mutatók kiszámításának menetét ismeri. Ismeri az árualap összeállítását befolyásoló külső gazdasági tényezőket.</t>
  </si>
  <si>
    <t>Gazdasági elemzéseket végez az utókalkuláció alapján. Megtervezi a következő évi árualap összeállítását. Tervezéskor az eddigi eredményeket veszi alapul. Kiszámolja az utazási iroda nyereségét.</t>
  </si>
  <si>
    <r>
      <t xml:space="preserve">A tananyagelemek és a deszkriptorok projektszemléletű kapcsolódása: 
</t>
    </r>
    <r>
      <rPr>
        <sz val="11"/>
        <color theme="1"/>
        <rFont val="Franklin Gothic Book"/>
        <family val="2"/>
        <charset val="238"/>
      </rPr>
      <t>Csoportos helyzetgyakorlatokon vesznek részt, ahol az egyik fél az utazási iroda képviselője, a másik fél pedig a szolgáltató, így megtanulják, hogyan kell tárgyalni és elszámolásokat egyeztetni. A tanulók elszámolásokat végeznek az idegenvezetőkkel és a szolgáltató partnerekkel, valamint kiegyenlítik a számlákat a megadott pénzügyi adatok alapján.</t>
    </r>
  </si>
  <si>
    <t>Önállóan, illetve a kapcsolódó szolgáltatókkal együttműködve végzi az elszámolást. Munkájáért teljes, és bizonyos esetekben anyagi felelősséget vállal. A számlázáshoz kapcsolódó jogi és vállalati belső szabályzatokat betartja és betartatja.</t>
  </si>
  <si>
    <t>Törekszik a pontos elszámolások elvégzésére.</t>
  </si>
  <si>
    <t>Ismeri az elszámolásra vonatkozó szabályokat az idegenvezetővel, a szolgáltatásokat biztosító partnerekkel. Ismeri a számlák kiegyenlítésére vonatkozó szabályokat és azok kiegyenlítésének lehetséges módjait.</t>
  </si>
  <si>
    <t>Elvégzi az elszámolásokhoz kapcsolódó feladatokat.</t>
  </si>
  <si>
    <r>
      <t xml:space="preserve">A tananyagelemek és a deszkriptorok projektszemléletű kapcsolódása: 
</t>
    </r>
    <r>
      <rPr>
        <sz val="11"/>
        <color theme="1"/>
        <rFont val="Franklin Gothic Book"/>
        <family val="2"/>
        <charset val="238"/>
      </rPr>
      <t>A projekt során a tanulók a következő feladatokat végzik: 
Az oktató bemutat egy mintafeladatot, amelyben ismerteti az előkalkuláció lépéseit, az árképzés módját és a költségtényezőket (szállás, közlekedés, étkezés, programok, biztosítás stb.). Ezután a tanulók önállóan készítenek előkalkulációt egy adott programterv alapján, kiszámítva az egy főre eső utazási költséget, a szükséges nyereséget és az eladási árat. 
Az árképzés során figyelembe veszik az árfolyamokat, adókat, kedvezményeket és piaci tényezőket, valamint különböző költségstruktúrákat elemeznek. 
A projekt végén utókalkulációt végeznek, amely során kiszámítják a tényleges bevételt, a felmerült költségeket és az utazási csomag eredményességét (nyereség vagy veszteség). Végül az eredményeket összehasonlítják a tervezett adatokkal, és következtetéseket vonnak le arról, hogy mennyire volt pontos az előzetes kalkuláció.</t>
    </r>
  </si>
  <si>
    <t>Önállóan készít előkalkulációt és utókalkulációt a belföldi programszervezésre, kiutaztatásra és beutaztatásra, ellenőrzi számításait, hiba esetén korrigálja azt.</t>
  </si>
  <si>
    <t>Törekszik a kalkuláció során a szakszerű, pontos számítások elvégzésére.</t>
  </si>
  <si>
    <t>Ismeri az utazásszervezéshez kapcsolódó számítások szabályait, a szolgáltatások sorrendjét, különféle szolgáltatások ellenértékének számítási módját. Ismeri az utazási szakterületen érvényes különleges adózási (ÁFA) szabályokat.</t>
  </si>
  <si>
    <t>Az utazási csomagok összeállításához a programtervek alapján előkalkulációt készít, meghatározza az árakat, majd utókalkulációt készít az eredményesség meghatározása céljából.</t>
  </si>
  <si>
    <r>
      <t xml:space="preserve">A tananyagelemek és a deszkriptorok projektszemléletű kapcsolódása: 
</t>
    </r>
    <r>
      <rPr>
        <sz val="11"/>
        <color theme="1"/>
        <rFont val="Franklin Gothic Book"/>
        <family val="2"/>
        <charset val="238"/>
      </rPr>
      <t>A tanulók egy szimulált utazási iroda környezetében dolgoznak, ahol pénzforgalmi dokumentumokat és bizonylatokat kezelnek, különböző fizetési módokat alkalmaznak, valamint elkészítik az utazási szerződést az utassal. A projekt célja, hogy a tanulók gyakorlatban sajátítsák el az adminisztrációs és pénzügyi folyamatokat, miközben fejlesztik precizitásukat és ügyfélkommunikációs készségeiket.</t>
    </r>
  </si>
  <si>
    <t>Tevékenységét önállóan, vagy egyes esetekben együtt-működésben végzi. Betartja és betartatja a bizonylatolásra vonatkozó jogi és belső szabályzati előírásokat, rendszeresen ellenőrzi azokat. Teljes anyagi és erkölcsi felelősséget vállal a kitöltött és elkészített dokumentumokért. Betanítás után önállóan képes használni az adott szállodai és utazási irodai szoftvert.</t>
  </si>
  <si>
    <t>Törekszik a szabálykövető, precíz, pontos munkavégzésre, szoftverek kezelése közben az adatok pontos kezelésére.</t>
  </si>
  <si>
    <t>Ismeri a bizonylatolásra vonatkozó jogi előírásokat, a vállalat belső szabályozását. Alkalmazói szinten ismer legalább egy, értékesítéshez használt szoftvert.</t>
  </si>
  <si>
    <t>Pénzforgalmi dokumentumokat, nyomtatványokat, bizonylatokat kezel hagyományos és elektronikus formában, készpénzes és készpénzkímélő eszközökkel fizettet.</t>
  </si>
  <si>
    <r>
      <t xml:space="preserve">A tananyagelemek és a deszkriptorok projektszemléletű kapcsolódása: 
</t>
    </r>
    <r>
      <rPr>
        <sz val="11"/>
        <color theme="1"/>
        <rFont val="Franklin Gothic Book"/>
        <family val="2"/>
        <charset val="238"/>
      </rPr>
      <t>Megismerik és összehasonlítják a különböző utasbiztosítási lehetőségeket, és az ügyfél igényeinek megfelelő biztosítási csomagot ajánlanak. Ez a tevékenység fejleszti a pénzügyi ismereteket, az értékesítési és ügyfélkommunikációs készségeket, miközben valós ügyintézési folyamatokat modellez.</t>
    </r>
  </si>
  <si>
    <t>Törekszik ismereteinek folyamatos bővítésére, a tevékenységek elvégzéséhez szükséges végzettségek megszerzésére, ismereteinek rendszeres használatára.</t>
  </si>
  <si>
    <t>Ismeri az utazási irodák egyéb tevékenységeit, az azokhoz kapcsolódó ügyintézés munkafolyamatait.</t>
  </si>
  <si>
    <t>Biztosítást köt, valutát vált, városkártyákat értékesít, vízum-ügyintézéssel foglalkozik a vendégek kérése, megrendelése alapján.</t>
  </si>
  <si>
    <r>
      <t>A tananyagelemek és a deszkriptorok projektszemléletű kapcsolódása:</t>
    </r>
    <r>
      <rPr>
        <sz val="11"/>
        <color theme="1"/>
        <rFont val="Franklin Gothic Book"/>
        <family val="2"/>
        <charset val="238"/>
      </rPr>
      <t xml:space="preserve"> 
A tanulók egy szimulált utazási iroda környezetében dolgoznak, ahol potenciális utasoknak nyújtanak tájékoztatást az iroda információs és segédanyagainak felhasználásával. A projekt célja, hogy interaktív ügyfélszolgálati helyzetgyakorlatokon vegyenek részt, ahol különböző típusú ügyfelek igényeihez kell alkalmazkodniuk.</t>
    </r>
  </si>
  <si>
    <t>Utazásszervezés - kereslet és kínálat</t>
  </si>
  <si>
    <t>Önállóan kezeli az adott konfliktus-helyzeteket, döntéseket hoz, azokért felelősséget vállal. Betartja és betartatja az erkölcsi szabályokat, normákat, a viselkedéskultúra szabályait az üzleti életben. Önállóan eligazodik az utazási iroda nyomtatott és digitális segédanyagai között.</t>
  </si>
  <si>
    <t>Törekszik ismereteinek folyamatos mélyítésére, minél több desztináció/úti cél és azok attrakcióinak megismerésére. Adott információt megkeres, élményszerűen átad, „eladja” az utat. Szem előtt tartja az utas bizalmának elnyerését, elégedettségének elérését. Tudatosan törekszik a konfliktushelyzetek minden fél számára kielégítő rendezésére.</t>
  </si>
  <si>
    <t>Ismeri az utazási katalógusok kötelező tartalmi elemeit, felépítését, használatát. Ismeri a mindennapi munkája során használható különböző stresszkezelési technikákat. Ismeri az erkölcsi szabályokat, normákat, a viselkedéskultúra szabályait az üzleti életben.</t>
  </si>
  <si>
    <t>Az utazási irodában megtalálható információs és segédanyagok segítségével felvilágosítást ad a potenciális utasoknak, támogatja őket a számukra legkedvezőbb döntés meghozatalában. Az utasokkal való kommunikációja során, szükség esetén, kezeli a stressz- és konfliktus-helyzeteket.</t>
  </si>
  <si>
    <r>
      <t xml:space="preserve">A tananyagelemek és a deszkriptorok projektszemléletű kapcsolódása: 
</t>
    </r>
    <r>
      <rPr>
        <sz val="11"/>
        <color theme="1"/>
        <rFont val="Franklin Gothic Book"/>
        <family val="2"/>
        <charset val="238"/>
      </rPr>
      <t>A tanulók egy valós szituációt modellező projekt keretében partnercégek és utasok megrendelése alapján repülőjegyfoglalási folyamatot hajtanak végre, figyelembe véve a piacon elérhető repülőjegy-foglalási rendszereket és online platformokat. Szimulált megrendelések alapján adatokat dolgoznak fel, és a megrendelők igényeihez igazodva keresnek repülőjáratokat.</t>
    </r>
  </si>
  <si>
    <t>Fapados és hagyományos menetrend szerinti légitársaságok</t>
  </si>
  <si>
    <t>Önállóan, illetve kollégáival együttműködve foglal repülőjegyet, kapcsolódó szolgáltatásokat az utas számára.</t>
  </si>
  <si>
    <t>Törekszik a repülőjegy-értékesítési piacon megjelenő új lehetőségek, légitársaságok, desztinációk folyamatos feltérképezésére, azokat munkájába beilleszti.</t>
  </si>
  <si>
    <t>Különbséget tesz a diszkont és a hagyományos menetrend szerinti légitársaságok között. Ismeri a repülőjegy foglalás módját, menetét, a repülőjegy értékesítéshez kapcsolódó szolgáltatások foglalásának lehetőségeit.</t>
  </si>
  <si>
    <t>Az utasok, partnercégek megrendelése alapján repülőjegyet foglal a megrendelésben rögzített adatok alapján.</t>
  </si>
  <si>
    <r>
      <t xml:space="preserve">A tananyagelemek és a deszkriptorok projektszemléletű kapcsolódása: 
</t>
    </r>
    <r>
      <rPr>
        <sz val="11"/>
        <color theme="1"/>
        <rFont val="Franklin Gothic Book"/>
        <family val="2"/>
        <charset val="238"/>
      </rPr>
      <t>Kutatómunkát végeznek, hogy az utazás céljának és a megrendelő igényeinek megfelelő járatokat, szálláshelyeket és közlekedési lehetőségeket találjanak.</t>
    </r>
  </si>
  <si>
    <t>Szállásközvetítő oldalak</t>
  </si>
  <si>
    <t>Globális helyfoglalási rendszerek</t>
  </si>
  <si>
    <t>A közlekedés szerepe az idegenforgalomban, menetrend- és útvonaltervezők</t>
  </si>
  <si>
    <t>Betanítás után önállóan használja az útvonaltervező, menetrendszervező, szállásfoglaló oldalakat.</t>
  </si>
  <si>
    <t>A szakmai programok és szoftverek használata során törekszik a pontos adatkezelésre, az információk széleskörű felkutatására. Ismereteit folyamatosan bővíti, figyelemmel követi az új, munkáját segítő tervező programok megjelenését.</t>
  </si>
  <si>
    <t>Ismeri az általános menetrendtervező programokat országon belül és európai viszonylatban egyaránt. Ismeri a hazai és európai szállásfoglaló portálokat és kapcsolódó szolgáltatásaikat, a globális helyfoglalási rendszereket.</t>
  </si>
  <si>
    <t>Használja a menetrendtervező programokat, a szállásfoglaló portálokat, globális helyfoglalási rendszereket.</t>
  </si>
  <si>
    <r>
      <t xml:space="preserve">A tananyagelemek és a deszkriptorok projektszemléletű kapcsolódása: 
</t>
    </r>
    <r>
      <rPr>
        <sz val="11"/>
        <color theme="1"/>
        <rFont val="Franklin Gothic Book"/>
        <family val="2"/>
        <charset val="238"/>
      </rPr>
      <t>Elkészítik az utazási szerződést, amely tartalmazza az utazás részleteit, a pénzügyi feltételeket és az ügyfél által elfogadott szolgáltatásokat. A projekt végén a tanulók egy komplex ügyletet bonyolítanak le, ahol egy ügyfél teljes adminisztrációs és pénzügyi folyamatát kell végigvezetniük az első érdeklődéstől a szerződéskötésig.</t>
    </r>
  </si>
  <si>
    <t>Betartja és betartatja a szerződéskötésekre vonatkozó jogi és belső vállalati szabályokat. A megkötendő szerződést ellenőrzi, szükség esetén egyeztet, adatot pontosít. Az elvégzett munkáért teljes körű felelősséget vállal.</t>
  </si>
  <si>
    <t>Szakszerűen és precízen kitölti a szerződéssablonokat, az adatrögzítés során teljes pontosságra törekszik.</t>
  </si>
  <si>
    <t>Ismeri a szerződéskötésre vonatkozó jogi előírásokat, tisztában van a szerződések kötelező tartalmi és formai elemeivel.</t>
  </si>
  <si>
    <t>Elkészíti az utassal kötendő szerződést.</t>
  </si>
  <si>
    <r>
      <t xml:space="preserve">A tananyagelemek és a deszkriptorok projektszemléletű kapcsolódása: 
</t>
    </r>
    <r>
      <rPr>
        <sz val="11"/>
        <color theme="1"/>
        <rFont val="Franklin Gothic Book"/>
        <family val="2"/>
        <charset val="238"/>
      </rPr>
      <t>A tanulók egy valós helyzetet szimuláló projekt keretében egy teljes utazási csomagot állítanak össze, amely során menetrendtervező programokat, szállásfoglaló portálokat és globális helyfoglalási rendszereket alkalmaznak.</t>
    </r>
  </si>
  <si>
    <t>Magyarország világörökségi helyszínei</t>
  </si>
  <si>
    <t>Önállóan végez adatgyűjtő tevékenységet, az ajánlat tartalmáról egyeztet szakmai partnereivel, az elkészült ajánlatért felelősséget vállal a szabad helyek függvényében, valamint az ajánlatban rögzített árfolyamig.</t>
  </si>
  <si>
    <t>Törekszik a szakszerű utazásszervezésre, a vele kapcsolatos ismeretek elsajátítására. A megrendelő igényeinek alapos feltérképezése után precíz, pontos információgyűjtést végez, azok alapján megfontoltan és magabiztosan állít össze a keresletnek megfelelő ajánlatot.</t>
  </si>
  <si>
    <t>Ismeri az utazásszervezés és az utazásközvetítés fogalmait, különbségeit, a szervezés munkafázisait, a piaci kereslet hatását az árukínálatra.</t>
  </si>
  <si>
    <t>Az utazási vállalkozás árukínálata, árualapja szerint összeállít egy konkrét utazási ajánlatot a megrendelő igényei alapján.</t>
  </si>
  <si>
    <t>Tematikus utazási csomag összeállítása
Feladat címe: "Fedezd fel Magyarországot tematikus utakon!"
A tanulók egy utazási iroda munkatársaiként dolgoznak, és az a feladatuk, hogy egy adott célcsoport számára egy tematikus utazási csomagot állítsanak össze. Az útvonalnak legalább 3 helyszínt kell érintenie, és kapcsolódnia kell egy meghatározott turisztikai termékhez (pl. kulturális turizmus, egészségturizmus, gasztroturizmus stb.). A projekt célja, hogy a tanulók ismerjék meg Magyarország turisztikai vonzerőit és azok csoportosítását, készítsenek logikus, élvezhető és piacképes tematikus utazási csomagot, fejlesszék prezentációs és kutatási készségeiket. A csoportok egy részletes programtervet készítenek az utazásról.
A programnak tartalmaznia kell:
1. A tematikus út elnevezését (pl. „Tokaji borkalandok” vagy „Gyógyfürdők útja”).
2. A célcsoport meghatározását (pl. fiatalok, családok, idősebb turisták)
3. Az utazás időtartamát (pl. 3 nap, 5 nap)
4. A helyszíneket és attrakciókat napokra lebontva
5. A közlekedési módokat és a szálláslehetőségeket
6. Egy rövid reklámszöveget, amely vonzóvá teszi az utazást</t>
  </si>
  <si>
    <r>
      <t xml:space="preserve">Kapcsolódó tananyagegységek: 
</t>
    </r>
    <r>
      <rPr>
        <sz val="11"/>
        <color theme="1"/>
        <rFont val="Franklin Gothic Book"/>
        <family val="2"/>
        <charset val="238"/>
      </rPr>
      <t>"A"</t>
    </r>
  </si>
  <si>
    <t>"Indíts saját utazási vállalkozást!"
A tanulók csoportokban egy saját utazásszervező vállalatot hoznak létre. Ehhez a következő lépéseket kell végrehajtaniuk:
🔹 Cégprofil meghatározása
• Milyen utazási szolgáltatásokat kínálnak?
• Kik a célcsoportjaik?
• Miben különböznek a piacon lévő többi irodától?
🔹 Szervezeti struktúra megtervezése
• Kik dolgoznak a vállalatnál?
• Hogyan működik a vezetés és a csapatmunka a vállalkozásban?
• Milyen csapatépítő és motivációs eszközöket használnának?
🔹 Üzleti terv és pénzügyi kalkulációk
• Alaptőke és indulási költségek
• Árazás és bevételi források
• Profit becslése
🔹 Működési sztenderdek kidolgozása
• Mik az ügyfélkezelési alapelvek?
• Milyen minőségbiztosítási elveket követ a cég?
• Hogyan ellenőrzik a beszállítókat, partnereket?
🔹 Marketingterv kidolgozása
• Hogyan népszerűsítik az utakat? (Online marketing, közösségi média, hirdetések)
• Milyen vizuális arculatot kap az iroda? (Logó, színvilág, szlogen)
Javaslat: célszerű a tananyag elsajátítása során használt kisebb projektfeladatok feladatmegoldásait felhasználni.</t>
  </si>
  <si>
    <r>
      <t xml:space="preserve">A tananyagelemek és a deszkriptorok projektszemléletű kapcsolódása: 
</t>
    </r>
    <r>
      <rPr>
        <sz val="11"/>
        <color theme="1"/>
        <rFont val="Franklin Gothic Book"/>
        <family val="2"/>
        <charset val="238"/>
      </rPr>
      <t>"Keresd a legjobb munkaerőt!" – Álláshirdetés és pályázatok elemzése című gyakorlati feladattal megtanulják, hogy milyen a jó álláshirdetés megfogalmazása, hogyan kell és lehet önéletrajzokat és motivációs leveleket elemezni, valamint egy állásinterjút előkészíteni.
Példa: A tanulók egy turisztikai vállalkozás nevében álláshirdetést írnak egy adott munkakörre. Az oktató kioszt néhány valódi vagy kitalált önéletrajzot és motivációs levelet. A tanulók feladata, hogy értékeljék, melyik jelölt lenne a legalkalmasabb, és indokolják a választásukat.
Egyszerű bérkalkuláció – Az oktató példahelyzeteket ad, és a tanulóknak ki kell számolniuk a nettó bért, a munkáltató teljes költségét, valamint a munkaadó által fizetendő járulékokat. Ezekkel a gyakorlatokkal elsajátítják a bérszámfejtés alapjait, a munkavállalói és munkáltatói terhek megértését, valamint a pénzügyi tervezés fontosságát.</t>
    </r>
  </si>
  <si>
    <t>Létszám-és bérgazdálkodás</t>
  </si>
  <si>
    <t>Üzleti menedzsment a turizmusban</t>
  </si>
  <si>
    <t>Betartja és betartatja a munkaviszony létesítésére vonatkozó jogi szabályokat. A felelős vezetővel közösen hoz döntést a munkavállalók felvételéről vagy elutasításáról, konkrét indoklás alapján.</t>
  </si>
  <si>
    <t>Szakmájában törekszik a maximális pontosságra, ismereteinek kellő mértékű bővítésére és mélyítésére. Munkáltatójával szemben él a jogaival.</t>
  </si>
  <si>
    <t>Ismeri a munkaviszony létesítésének és megszüntetésének folyamatait, dokumentumait. Ismeri a munkaszerződés fogalmát, a benne foglalt kötelező tartalmi elemeket. Ismeri a munkabeosztás, a munkavállalók védelmének fogalmát, a bérezés alapjait, a bérköltségek tervezésének egyszerű folyamatait.</t>
  </si>
  <si>
    <t>A személyi feltételek biztosítása végett álláshirdetés szövegét megfogalmazza az adott munkakör leírásával. A beérkező pályázók önéletrajzát és motivációs levelét elemzi.</t>
  </si>
  <si>
    <t>"A" ÜZLETI MENEDZSMENT (1., 4., 5., 6., 7. SOR)</t>
  </si>
  <si>
    <r>
      <t xml:space="preserve">A tananyagelemek és a deszkriptorok projektszemléletű kapcsolódása: 
</t>
    </r>
    <r>
      <rPr>
        <sz val="11"/>
        <color theme="1"/>
        <rFont val="Franklin Gothic Book"/>
        <family val="2"/>
        <charset val="238"/>
      </rPr>
      <t>Életszerű helyzetekkel dolgozik. A tanulók a hatóságok neveit értelmezik, mit csinálnak ezek a szervezetek. Aktív részvételt igényel – a szerepjáték és a kutatás ösztönzi a tanulókat, hogy saját maguk fedezzék fel az információkat. Segít a gyakorlati életben.
"Ki ellenőrzi?" játék
Az oktató kioszt egy listát a különböző hatóságokkal és azok feladataival – de összekeverve! A tanulók feladata, hogy összepárosítsák, melyik hatóság milyen ellenőrzési feladatokat lát el.
"Valódi esetek a hírekből" – kutatómunka
A tanulóknak ki kell keresniük valódi turisztikai vállalkozásokkal kapcsolatos ellenőrzéseket vagy bírságokat az interneten, például amikor a NÉBIH bezárt egy éttermet. Az osztály közösen megbeszéli a jogsértést, a következményeket és azt, hogyan lehetett volna elkerülni.</t>
    </r>
  </si>
  <si>
    <t>A jogszabályokat és a hatósági előírásokat betartja és betartatja a kollégáival.</t>
  </si>
  <si>
    <t>A hatóságokkal maximálisan együttműködik.</t>
  </si>
  <si>
    <t>Azonosítja a hatóságokat, amelyek a turisztikai szervezetek működését befolyásolják, meghatározzák. Ismeri az egyes hatóságok jogkörét, intézkedési területeit.</t>
  </si>
  <si>
    <t>Kapcsolatot alakít ki és tart fent az adekvát hatóságokkal.</t>
  </si>
  <si>
    <r>
      <t xml:space="preserve">A tananyagelemek és a deszkriptorok projektszemléletű kapcsolódása: 
</t>
    </r>
    <r>
      <rPr>
        <sz val="11"/>
        <color theme="1"/>
        <rFont val="Franklin Gothic Book"/>
        <family val="2"/>
        <charset val="238"/>
      </rPr>
      <t>Az oktató szerepjátékot szervez, ahol a tanulók tanácsot adnak egymásnak. Az egyik csoport vállalkozásindítással foglalkozó tanácsadó iroda lesz. A másik csoport egy kezdő vállalkozó, akinek kérdései vannak (pl.: Kft.-t vagy Bt.-t érdemesebb indítani? Milyen engedélyek kellenek egy utazási irodához?). A tanácsadó csoport megpróbál válaszokat adni, majd az oktató összegzi és pontosítja a válaszokat.</t>
    </r>
  </si>
  <si>
    <t>A vállalkozás indítása során együttműködik a hatóságokkal, jogszolgálati, könyvelői szolgáltatást vesz igénybe. A kapott tanácsok alapján önállóan meghatározza az alapítandó vállalkozás formáját. Önállóan vagy szakmai segítséget igénybe véve elkészíti egy turisztikai vállalkozás koncepcióját.</t>
  </si>
  <si>
    <t>Törekszik a jogi környezetben elérhető legmegfelelőbb vállalkozási forma kiválasztására.</t>
  </si>
  <si>
    <t>Ismeri a vállalkozás indításának folyamatát, a vállalkozási formákat, azok létrehozásának feltételeit. Ismeri a turisztikai vállalkozások fajtáit, sajátosságait, működésük lehetőségeit.</t>
  </si>
  <si>
    <t>Megszervezi egy új turisztikai vállalkozás működéséhez szükséges személyi, tárgyi és pénzügyi feltételeket a vonatkozó jogszabályok szerint, elindítja a tervezett vállalkozást.</t>
  </si>
  <si>
    <r>
      <t xml:space="preserve">A tananyagelemek és a deszkriptorok projektszemléletű kapcsolódása: 
</t>
    </r>
    <r>
      <rPr>
        <sz val="11"/>
        <color theme="1"/>
        <rFont val="Franklin Gothic Book"/>
        <family val="2"/>
        <charset val="238"/>
      </rPr>
      <t>A cél, hogy a tanuló összekapcsolja a különböző tananyagokat – üzleti menedzsment, pénzügy, marketing és szervezetirányítás egyszerre jelenhetnek meg egy gyakorlati feladaton keresztül. Az oktató bemutathat valós példákat sikeres magyar utazási irodákról, pl.: Utazom.com – egyéni és csoportos utak, korutazas.hu – egzotikus túrák, 1000 Út Utazási Iroda – prémium utazások. A tanulók megfigyelik, milyen üzleti modellekkel működnek ezek a vállalkozások. Az oktató egy rövid vitaindító kérdést tesz fel: "Ha lenne egy saját utazási irodád, milyen utakat szerveznél? Kik lennének a célcsoportjaid?" A tanulók 2-3 fős csoportokban beszélgetnek róla, majd megosztják az ötleteiket. Ez a módszer segíti a kreativitást és erősíti a csapatmunkát, illetve valós piaci helyzeteket modellez.</t>
    </r>
  </si>
  <si>
    <t>A jó hangulatú, motiváló munkahelyi légkör kialakítása és a legjobb vállalati eredmények elérése érdekében együttműködik kollégáival, munkájukat irányítja, meghozza a megfelelő döntéseket, azokért teljes mértékű felelősséget vállal.</t>
  </si>
  <si>
    <t>Vezetőként törekszik a lehető leghatékonyabb szervezet felépítésére a lehető legalacsonyabb költségekkel. Jól ismeri és azonosul a dolgozók munkahelyi problémáival, azokat megfelelően igyekszik kezelni.</t>
  </si>
  <si>
    <t>Érti a vezetés fontosságát, a szervezeti struktúrákat, a szervezetirányítási lehetőségeket. Ismeri a működési sztenderdeket, azok kidolgozását és ellenőrzését. Ismeri és alkalmazza a csapatépítés, tréningek, motiváció lehetőségeit.</t>
  </si>
  <si>
    <t>Utazásszervezési tevékenységet végző vállalatot vezet, meghatározza üzletpolitikáját és a cél érdekében megtervezi konkrét feladatait, a szervezet felépítését, és irányítja azt.</t>
  </si>
  <si>
    <r>
      <t xml:space="preserve">A tananyagelemek és a deszkriptorok projektszemléletű kapcsolódása: 
</t>
    </r>
    <r>
      <rPr>
        <sz val="11"/>
        <color theme="1"/>
        <rFont val="Franklin Gothic Book"/>
        <family val="2"/>
        <charset val="238"/>
      </rPr>
      <t>A tanulók kutatnak, terveznek, prezentálnak, és nem csak elméletben tanulják meg az anyagot. A tanulók feladata, hogy megtervezzenek egy saját tematikus utat Magyarországon, a célcsoport kiválasztásával (pl. fiatalok, családok, nyugdíjasok, külföldiek stb.), útvonal meghatározásával (hány napos? Mely városokat, attrakciókat érinti?), és a fő turisztikai termékek bemutatásával (pl. várak, wellnessfürdők, gasztronómiai specialitások).
Városlátogatás szimuláció: A tanulók összeállítanak egy városnéző túrát egy adott helyszínen (pl. saját településük vagy egy közeli város), az egyik csapat túravezetőként bemutatja az útvonalat a többieknek, a többiek vendégként kérdéseket tehetnek fel, visszajelzést adhatnak.</t>
    </r>
  </si>
  <si>
    <t>Vonzerők, turisztikai termékek csoportosítása tematikus utak, városlátogatások mentén</t>
  </si>
  <si>
    <t>Országismeret magyar nyelven</t>
  </si>
  <si>
    <t>Önállóan vagy kollégáival együttműködve szervez tematikus és városlátogató utakat, szolgáltatói partnereivel együttműködve bonyolítja le azokat.</t>
  </si>
  <si>
    <t>Törekszik ismereteinek folyamatos bővítésére és mélyítésére. Az ország attrakcióinak személyes meglátogatásával is saját önfejlesztését szolgálja.</t>
  </si>
  <si>
    <t>Ismeri a fontosabb, városlátogatások alkalmával bemutatott attrakciókat, vidéki tematikus utakat és azok vonzerőit.</t>
  </si>
  <si>
    <t>Tematikus utakat, városlátogatásokat szervez, szervezéskor láncra fűzi Magyarország vonzerőit, turisztikai termékeit.</t>
  </si>
  <si>
    <t>"B" ORSZÁGISMERET (2., 3. SOR)</t>
  </si>
  <si>
    <r>
      <t xml:space="preserve">A tananyagelemek és a deszkriptorok projektszemléletű kapcsolódása: 
</t>
    </r>
    <r>
      <rPr>
        <sz val="11"/>
        <color theme="1"/>
        <rFont val="Franklin Gothic Book"/>
        <family val="2"/>
        <charset val="238"/>
      </rPr>
      <t>Élményalapú, interaktív feladatokkal és csoportos munkaformában könnyebben feldolgozható a téma. Az alábbiakban néhány javaslat következik, ahol a puha és kemény kompetenciák is erősödnek. Egy virtuális utazás során csoportonként más-más turisztikai régiót kapnak, és összeállítanak egy virtuális túrát (Google Maps, Canva, Prezi segítségével). A túrának tartalmaznia kell kulturális, gasztronómiai és egészségturisztikai elemeket. A turisztikai vlog készítése során mobiltelefonnal vagy online eszközökkel egy rövid videót kell készíteniük, mintha egy vlogban mutatnák be egy magyarországi desztináció turisztikai lehetőségeit.</t>
    </r>
  </si>
  <si>
    <t>Kulturális turizmus</t>
  </si>
  <si>
    <t>Önállóan mutatja be az ügyfelek számára az általuk kiválasztott desztináció jellemzőit, programjait és turisztikai attrakcióit.</t>
  </si>
  <si>
    <t>Kiemelten érdeklődik saját hazája turisztikai adottságai és lehetőségei iránt, kiemelve a következő területeket: városi turizmus, kulturális- és örökségturizmus, rendezvényturizmus, egészség-, bor- és gasztroturizmus, és hazánk hungarikumai. Vállalja mindennapi munkája közben az ország attrakcióinak és adottságainak a népszerűsítését.</t>
  </si>
  <si>
    <t>Ismeri a Magyarországon megjelenő turisztikai termékeket, azok jellemzőit, azonosságait és különbözőségüket, az attrakciókat és az azokhoz kapcsolódó programokat. Ismeri a különböző turisztikai ágazatokban résztvevő turisták motivációit, igényüket.</t>
  </si>
  <si>
    <t>Belföldi utazásszervezés során beépíti a programok közé Magyarország kulturális turizmusának, egészségturizmusának, bor-és gasztroturizmusának bemutatását, a hungarikumokat kiemelten kezeli a programszervezéskor.</t>
  </si>
  <si>
    <r>
      <t xml:space="preserve">A tananyagelemek és a deszkriptorok projektszemléletű kapcsolódása:
</t>
    </r>
    <r>
      <rPr>
        <sz val="11"/>
        <color theme="1"/>
        <rFont val="Franklin Gothic Book"/>
        <family val="2"/>
        <charset val="238"/>
      </rPr>
      <t xml:space="preserve">A tanulók egy fiktív vagy valós utazási vállalkozás számára pénzügyi tervet készítenek, amely tartalmazza: a várható bevételeket, a hozzá kapcsolódó költségeket, a várható nyereséget vagy veszteséget, valamint a pénzügyi bizonylatok és ellenőrzések kezelésének módját. A digitális kompetenciák is fejlődnek a Szövegszerkesztő, táblázatkezelő, prezentációs eszközök használatával. </t>
    </r>
  </si>
  <si>
    <t>Bevételgazdálkodás</t>
  </si>
  <si>
    <t>Betartja és betartatja a jogi és a vállalat belső szabályait a gazdálkodási tevékenység során. Szakhatósági ellenőrzés alkalmával együttműködik a hatósággal.</t>
  </si>
  <si>
    <t>Precízen, pontosan tölti ki a bizonylatokat, szabálykövetően végzi a munkáját az elszámoltatás, fizettetés területein.</t>
  </si>
  <si>
    <t>Ismeri a bevétel lehetséges elemeit, a hozzájuk tartozó költségeket, és az eredményszámítás menetét. Ismeri a bevétel és a kiadások bizonylatait, a pénzügyi elszámolás menetét, a gazdasági tevékenységhez kapcsolódó szakhatóságok ellenőrzési feladatait.</t>
  </si>
  <si>
    <t>Az utazási vállalkozás bevételeit, az azokhoz kapcsolódó költségeket megtervezi, és kiszámolja a várható eredményt, figyelembe véve a vállalkozás eddigi gazdasági tevékenységét.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</si>
</sst>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
      <b/>
      <sz val="11"/>
      <name val="Franklin Gothic Book"/>
      <family val="2"/>
      <charset val="238"/>
    </font>
    <font>
      <sz val="11"/>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91">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applyAlignment="1" applyProtection="1">
      <alignment horizontal="left" vertical="top" wrapText="1"/>
      <protection locked="0"/>
    </xf>
    <xf numFmtId="0" fontId="5"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6" fillId="4" borderId="11" xfId="0" applyFont="1" applyFill="1" applyBorder="1" applyAlignment="1">
      <alignment horizontal="right" vertical="center" wrapText="1"/>
    </xf>
    <xf numFmtId="0" fontId="6" fillId="4" borderId="9" xfId="0" applyFont="1" applyFill="1" applyBorder="1" applyAlignment="1">
      <alignment horizontal="right" vertical="center" wrapText="1"/>
    </xf>
    <xf numFmtId="0" fontId="6" fillId="4" borderId="10" xfId="0" applyFont="1" applyFill="1" applyBorder="1" applyAlignment="1">
      <alignment horizontal="right" vertical="center" wrapText="1"/>
    </xf>
    <xf numFmtId="0" fontId="4" fillId="6" borderId="13" xfId="0" applyFont="1" applyFill="1" applyBorder="1" applyAlignment="1">
      <alignment horizontal="left" vertical="center" wrapText="1"/>
    </xf>
    <xf numFmtId="0" fontId="4" fillId="6" borderId="9"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4" fillId="7" borderId="21" xfId="0" applyFont="1" applyFill="1" applyBorder="1" applyAlignment="1">
      <alignment horizontal="center" vertical="center" wrapText="1"/>
    </xf>
    <xf numFmtId="0" fontId="5" fillId="7" borderId="5" xfId="0" applyFont="1" applyFill="1" applyBorder="1" applyAlignment="1">
      <alignment horizontal="left" vertical="center" wrapText="1"/>
    </xf>
    <xf numFmtId="0" fontId="7" fillId="0" borderId="0" xfId="0" applyFont="1" applyAlignment="1" applyProtection="1">
      <alignment horizontal="center" vertical="center" wrapText="1"/>
      <protection locked="0"/>
    </xf>
    <xf numFmtId="0" fontId="5" fillId="3" borderId="5"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N7" sqref="N7"/>
    </sheetView>
  </sheetViews>
  <sheetFormatPr defaultColWidth="9.140625" defaultRowHeight="15.75" x14ac:dyDescent="0.25"/>
  <cols>
    <col min="1" max="1" width="12" style="3" customWidth="1"/>
    <col min="2" max="2" width="28.5703125" style="4" customWidth="1"/>
    <col min="3" max="3" width="27.140625" style="3" customWidth="1"/>
    <col min="4" max="4" width="34.42578125" style="3" customWidth="1"/>
    <col min="5" max="5" width="33" style="3" customWidth="1"/>
    <col min="6" max="6" width="34.5703125" style="3" customWidth="1"/>
    <col min="7" max="7" width="24" style="3" customWidth="1"/>
    <col min="8" max="8" width="23.14062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x14ac:dyDescent="0.25">
      <c r="A2" s="28">
        <v>1</v>
      </c>
      <c r="B2" s="17" t="s">
        <v>103</v>
      </c>
      <c r="C2" s="14" t="s">
        <v>10</v>
      </c>
      <c r="D2" s="14" t="s">
        <v>11</v>
      </c>
      <c r="E2" s="14" t="s">
        <v>12</v>
      </c>
      <c r="F2" s="14" t="s">
        <v>13</v>
      </c>
      <c r="G2" s="22" t="s">
        <v>86</v>
      </c>
      <c r="H2" s="23"/>
    </row>
    <row r="3" spans="1:8" ht="31.5" x14ac:dyDescent="0.25">
      <c r="A3" s="29"/>
      <c r="B3" s="18"/>
      <c r="C3" s="15"/>
      <c r="D3" s="15"/>
      <c r="E3" s="15"/>
      <c r="F3" s="15"/>
      <c r="G3" s="10" t="s">
        <v>97</v>
      </c>
      <c r="H3" s="11">
        <v>12</v>
      </c>
    </row>
    <row r="4" spans="1:8" ht="31.5" x14ac:dyDescent="0.25">
      <c r="A4" s="29"/>
      <c r="B4" s="18"/>
      <c r="C4" s="15"/>
      <c r="D4" s="15"/>
      <c r="E4" s="15"/>
      <c r="F4" s="15"/>
      <c r="G4" s="10" t="s">
        <v>87</v>
      </c>
      <c r="H4" s="11">
        <v>16</v>
      </c>
    </row>
    <row r="5" spans="1:8" ht="128.25" customHeight="1" thickBot="1" x14ac:dyDescent="0.3">
      <c r="A5" s="29"/>
      <c r="B5" s="18"/>
      <c r="C5" s="16"/>
      <c r="D5" s="16"/>
      <c r="E5" s="16"/>
      <c r="F5" s="16"/>
      <c r="G5" s="24" t="s">
        <v>8</v>
      </c>
      <c r="H5" s="26">
        <f>SUM(H3:H4,)</f>
        <v>28</v>
      </c>
    </row>
    <row r="6" spans="1:8" ht="150" customHeight="1" thickBot="1" x14ac:dyDescent="0.3">
      <c r="A6" s="30"/>
      <c r="B6" s="19"/>
      <c r="C6" s="20" t="s">
        <v>104</v>
      </c>
      <c r="D6" s="20"/>
      <c r="E6" s="20"/>
      <c r="F6" s="21"/>
      <c r="G6" s="25"/>
      <c r="H6" s="27"/>
    </row>
    <row r="7" spans="1:8" x14ac:dyDescent="0.25">
      <c r="A7" s="28">
        <v>2</v>
      </c>
      <c r="B7" s="17" t="s">
        <v>103</v>
      </c>
      <c r="C7" s="14" t="s">
        <v>14</v>
      </c>
      <c r="D7" s="14" t="s">
        <v>15</v>
      </c>
      <c r="E7" s="14" t="s">
        <v>16</v>
      </c>
      <c r="F7" s="14" t="s">
        <v>17</v>
      </c>
      <c r="G7" s="22" t="s">
        <v>86</v>
      </c>
      <c r="H7" s="23"/>
    </row>
    <row r="8" spans="1:8" ht="31.5" x14ac:dyDescent="0.25">
      <c r="A8" s="29"/>
      <c r="B8" s="18"/>
      <c r="C8" s="15"/>
      <c r="D8" s="15"/>
      <c r="E8" s="15"/>
      <c r="F8" s="15"/>
      <c r="G8" s="10" t="s">
        <v>97</v>
      </c>
      <c r="H8" s="11">
        <v>14</v>
      </c>
    </row>
    <row r="9" spans="1:8" ht="141" customHeight="1" thickBot="1" x14ac:dyDescent="0.3">
      <c r="A9" s="29"/>
      <c r="B9" s="18"/>
      <c r="C9" s="16"/>
      <c r="D9" s="16"/>
      <c r="E9" s="16"/>
      <c r="F9" s="16"/>
      <c r="G9" s="24" t="s">
        <v>8</v>
      </c>
      <c r="H9" s="26">
        <f>SUM(H8:H8)</f>
        <v>14</v>
      </c>
    </row>
    <row r="10" spans="1:8" ht="150" customHeight="1" thickBot="1" x14ac:dyDescent="0.3">
      <c r="A10" s="30"/>
      <c r="B10" s="19"/>
      <c r="C10" s="20" t="s">
        <v>105</v>
      </c>
      <c r="D10" s="20"/>
      <c r="E10" s="20"/>
      <c r="F10" s="21"/>
      <c r="G10" s="25"/>
      <c r="H10" s="27"/>
    </row>
    <row r="11" spans="1:8" x14ac:dyDescent="0.25">
      <c r="A11" s="28">
        <v>3</v>
      </c>
      <c r="B11" s="17" t="s">
        <v>101</v>
      </c>
      <c r="C11" s="14" t="s">
        <v>18</v>
      </c>
      <c r="D11" s="14" t="s">
        <v>19</v>
      </c>
      <c r="E11" s="14" t="s">
        <v>20</v>
      </c>
      <c r="F11" s="14" t="s">
        <v>21</v>
      </c>
      <c r="G11" s="22" t="s">
        <v>88</v>
      </c>
      <c r="H11" s="23"/>
    </row>
    <row r="12" spans="1:8" ht="47.25" x14ac:dyDescent="0.25">
      <c r="A12" s="29"/>
      <c r="B12" s="18"/>
      <c r="C12" s="15"/>
      <c r="D12" s="15"/>
      <c r="E12" s="15"/>
      <c r="F12" s="15"/>
      <c r="G12" s="10" t="s">
        <v>89</v>
      </c>
      <c r="H12" s="11">
        <v>12</v>
      </c>
    </row>
    <row r="13" spans="1:8" ht="159.75" customHeight="1" thickBot="1" x14ac:dyDescent="0.3">
      <c r="A13" s="29"/>
      <c r="B13" s="18"/>
      <c r="C13" s="16"/>
      <c r="D13" s="16"/>
      <c r="E13" s="16"/>
      <c r="F13" s="16"/>
      <c r="G13" s="24" t="s">
        <v>8</v>
      </c>
      <c r="H13" s="26">
        <f>SUM(H12:H12,)</f>
        <v>12</v>
      </c>
    </row>
    <row r="14" spans="1:8" ht="150" customHeight="1" thickBot="1" x14ac:dyDescent="0.3">
      <c r="A14" s="30"/>
      <c r="B14" s="19"/>
      <c r="C14" s="20" t="s">
        <v>106</v>
      </c>
      <c r="D14" s="20"/>
      <c r="E14" s="20"/>
      <c r="F14" s="21"/>
      <c r="G14" s="25"/>
      <c r="H14" s="27"/>
    </row>
    <row r="15" spans="1:8" x14ac:dyDescent="0.25">
      <c r="A15" s="28">
        <v>4</v>
      </c>
      <c r="B15" s="17" t="s">
        <v>101</v>
      </c>
      <c r="C15" s="14" t="s">
        <v>22</v>
      </c>
      <c r="D15" s="14" t="s">
        <v>23</v>
      </c>
      <c r="E15" s="14" t="s">
        <v>20</v>
      </c>
      <c r="F15" s="14" t="s">
        <v>21</v>
      </c>
      <c r="G15" s="22" t="s">
        <v>88</v>
      </c>
      <c r="H15" s="23"/>
    </row>
    <row r="16" spans="1:8" ht="31.5" x14ac:dyDescent="0.25">
      <c r="A16" s="29"/>
      <c r="B16" s="18"/>
      <c r="C16" s="15"/>
      <c r="D16" s="15"/>
      <c r="E16" s="15"/>
      <c r="F16" s="15"/>
      <c r="G16" s="10" t="s">
        <v>90</v>
      </c>
      <c r="H16" s="11">
        <v>30</v>
      </c>
    </row>
    <row r="17" spans="1:8" ht="31.5" x14ac:dyDescent="0.25">
      <c r="A17" s="29"/>
      <c r="B17" s="18"/>
      <c r="C17" s="15"/>
      <c r="D17" s="15"/>
      <c r="E17" s="15"/>
      <c r="F17" s="15"/>
      <c r="G17" s="10" t="s">
        <v>91</v>
      </c>
      <c r="H17" s="11">
        <v>30</v>
      </c>
    </row>
    <row r="18" spans="1:8" ht="159.75" customHeight="1" thickBot="1" x14ac:dyDescent="0.3">
      <c r="A18" s="29"/>
      <c r="B18" s="18"/>
      <c r="C18" s="16"/>
      <c r="D18" s="16"/>
      <c r="E18" s="16"/>
      <c r="F18" s="16"/>
      <c r="G18" s="24" t="s">
        <v>8</v>
      </c>
      <c r="H18" s="26">
        <f>SUM(H16:H17,)</f>
        <v>60</v>
      </c>
    </row>
    <row r="19" spans="1:8" ht="150" customHeight="1" thickBot="1" x14ac:dyDescent="0.3">
      <c r="A19" s="30"/>
      <c r="B19" s="19"/>
      <c r="C19" s="20" t="s">
        <v>107</v>
      </c>
      <c r="D19" s="20"/>
      <c r="E19" s="20"/>
      <c r="F19" s="21"/>
      <c r="G19" s="25"/>
      <c r="H19" s="27"/>
    </row>
    <row r="20" spans="1:8" x14ac:dyDescent="0.25">
      <c r="A20" s="28">
        <v>5</v>
      </c>
      <c r="B20" s="17" t="s">
        <v>102</v>
      </c>
      <c r="C20" s="14" t="s">
        <v>24</v>
      </c>
      <c r="D20" s="14" t="s">
        <v>25</v>
      </c>
      <c r="E20" s="14" t="s">
        <v>26</v>
      </c>
      <c r="F20" s="14" t="s">
        <v>27</v>
      </c>
      <c r="G20" s="22" t="s">
        <v>92</v>
      </c>
      <c r="H20" s="23"/>
    </row>
    <row r="21" spans="1:8" ht="31.5" x14ac:dyDescent="0.25">
      <c r="A21" s="29"/>
      <c r="B21" s="18"/>
      <c r="C21" s="15"/>
      <c r="D21" s="15"/>
      <c r="E21" s="15"/>
      <c r="F21" s="15"/>
      <c r="G21" s="10" t="s">
        <v>93</v>
      </c>
      <c r="H21" s="11">
        <v>5</v>
      </c>
    </row>
    <row r="22" spans="1:8" ht="31.5" x14ac:dyDescent="0.25">
      <c r="A22" s="29"/>
      <c r="B22" s="18"/>
      <c r="C22" s="15"/>
      <c r="D22" s="15"/>
      <c r="E22" s="15"/>
      <c r="F22" s="15"/>
      <c r="G22" s="10" t="s">
        <v>94</v>
      </c>
      <c r="H22" s="11">
        <v>5</v>
      </c>
    </row>
    <row r="23" spans="1:8" ht="31.5" x14ac:dyDescent="0.25">
      <c r="A23" s="29"/>
      <c r="B23" s="18"/>
      <c r="C23" s="15"/>
      <c r="D23" s="15"/>
      <c r="E23" s="15"/>
      <c r="F23" s="15"/>
      <c r="G23" s="10" t="s">
        <v>95</v>
      </c>
      <c r="H23" s="11">
        <v>8</v>
      </c>
    </row>
    <row r="24" spans="1:8" ht="227.25" customHeight="1" thickBot="1" x14ac:dyDescent="0.3">
      <c r="A24" s="29"/>
      <c r="B24" s="18"/>
      <c r="C24" s="16"/>
      <c r="D24" s="16"/>
      <c r="E24" s="16"/>
      <c r="F24" s="16"/>
      <c r="G24" s="24" t="s">
        <v>8</v>
      </c>
      <c r="H24" s="26">
        <f>SUM(H21:H23,)</f>
        <v>18</v>
      </c>
    </row>
    <row r="25" spans="1:8" ht="150" customHeight="1" thickBot="1" x14ac:dyDescent="0.3">
      <c r="A25" s="30"/>
      <c r="B25" s="19"/>
      <c r="C25" s="20" t="s">
        <v>108</v>
      </c>
      <c r="D25" s="20"/>
      <c r="E25" s="20"/>
      <c r="F25" s="21"/>
      <c r="G25" s="25"/>
      <c r="H25" s="27"/>
    </row>
    <row r="26" spans="1:8" x14ac:dyDescent="0.25">
      <c r="A26" s="28">
        <v>6</v>
      </c>
      <c r="B26" s="17" t="s">
        <v>102</v>
      </c>
      <c r="C26" s="14" t="s">
        <v>28</v>
      </c>
      <c r="D26" s="14" t="s">
        <v>29</v>
      </c>
      <c r="E26" s="14" t="s">
        <v>30</v>
      </c>
      <c r="F26" s="14" t="s">
        <v>31</v>
      </c>
      <c r="G26" s="22" t="s">
        <v>92</v>
      </c>
      <c r="H26" s="23"/>
    </row>
    <row r="27" spans="1:8" ht="31.5" x14ac:dyDescent="0.25">
      <c r="A27" s="29"/>
      <c r="B27" s="18"/>
      <c r="C27" s="15"/>
      <c r="D27" s="15"/>
      <c r="E27" s="15"/>
      <c r="F27" s="15"/>
      <c r="G27" s="10" t="s">
        <v>93</v>
      </c>
      <c r="H27" s="11">
        <v>5</v>
      </c>
    </row>
    <row r="28" spans="1:8" ht="31.5" x14ac:dyDescent="0.25">
      <c r="A28" s="29"/>
      <c r="B28" s="18"/>
      <c r="C28" s="15"/>
      <c r="D28" s="15"/>
      <c r="E28" s="15"/>
      <c r="F28" s="15"/>
      <c r="G28" s="10" t="s">
        <v>94</v>
      </c>
      <c r="H28" s="11">
        <v>5</v>
      </c>
    </row>
    <row r="29" spans="1:8" ht="32.25" thickBot="1" x14ac:dyDescent="0.3">
      <c r="A29" s="29"/>
      <c r="B29" s="18"/>
      <c r="C29" s="15"/>
      <c r="D29" s="15"/>
      <c r="E29" s="15"/>
      <c r="F29" s="15"/>
      <c r="G29" s="10" t="s">
        <v>95</v>
      </c>
      <c r="H29" s="11">
        <v>5</v>
      </c>
    </row>
    <row r="30" spans="1:8" x14ac:dyDescent="0.25">
      <c r="A30" s="29"/>
      <c r="B30" s="18"/>
      <c r="C30" s="15"/>
      <c r="D30" s="15"/>
      <c r="E30" s="15"/>
      <c r="F30" s="15"/>
      <c r="G30" s="22" t="s">
        <v>86</v>
      </c>
      <c r="H30" s="23"/>
    </row>
    <row r="31" spans="1:8" ht="31.5" x14ac:dyDescent="0.25">
      <c r="A31" s="29"/>
      <c r="B31" s="18"/>
      <c r="C31" s="15"/>
      <c r="D31" s="15"/>
      <c r="E31" s="15"/>
      <c r="F31" s="15"/>
      <c r="G31" s="10" t="s">
        <v>98</v>
      </c>
      <c r="H31" s="11">
        <v>12</v>
      </c>
    </row>
    <row r="32" spans="1:8" ht="16.5" thickBot="1" x14ac:dyDescent="0.3">
      <c r="A32" s="29"/>
      <c r="B32" s="18"/>
      <c r="C32" s="16"/>
      <c r="D32" s="16"/>
      <c r="E32" s="16"/>
      <c r="F32" s="16"/>
      <c r="G32" s="24" t="s">
        <v>8</v>
      </c>
      <c r="H32" s="26">
        <f>SUM(H27:H29,H31:H31,)</f>
        <v>27</v>
      </c>
    </row>
    <row r="33" spans="1:8" ht="150" customHeight="1" thickBot="1" x14ac:dyDescent="0.3">
      <c r="A33" s="30"/>
      <c r="B33" s="19"/>
      <c r="C33" s="20" t="s">
        <v>120</v>
      </c>
      <c r="D33" s="20"/>
      <c r="E33" s="20"/>
      <c r="F33" s="21"/>
      <c r="G33" s="25"/>
      <c r="H33" s="27"/>
    </row>
    <row r="34" spans="1:8" x14ac:dyDescent="0.25">
      <c r="A34" s="28">
        <v>7</v>
      </c>
      <c r="B34" s="17" t="s">
        <v>102</v>
      </c>
      <c r="C34" s="14" t="s">
        <v>32</v>
      </c>
      <c r="D34" s="14" t="s">
        <v>33</v>
      </c>
      <c r="E34" s="14" t="s">
        <v>34</v>
      </c>
      <c r="F34" s="14" t="s">
        <v>35</v>
      </c>
      <c r="G34" s="22" t="s">
        <v>92</v>
      </c>
      <c r="H34" s="23"/>
    </row>
    <row r="35" spans="1:8" ht="31.5" x14ac:dyDescent="0.25">
      <c r="A35" s="29"/>
      <c r="B35" s="18"/>
      <c r="C35" s="15"/>
      <c r="D35" s="15"/>
      <c r="E35" s="15"/>
      <c r="F35" s="15"/>
      <c r="G35" s="10" t="s">
        <v>93</v>
      </c>
      <c r="H35" s="11">
        <v>5</v>
      </c>
    </row>
    <row r="36" spans="1:8" ht="31.5" x14ac:dyDescent="0.25">
      <c r="A36" s="29"/>
      <c r="B36" s="18"/>
      <c r="C36" s="15"/>
      <c r="D36" s="15"/>
      <c r="E36" s="15"/>
      <c r="F36" s="15"/>
      <c r="G36" s="10" t="s">
        <v>94</v>
      </c>
      <c r="H36" s="11">
        <v>5</v>
      </c>
    </row>
    <row r="37" spans="1:8" ht="31.5" x14ac:dyDescent="0.25">
      <c r="A37" s="29"/>
      <c r="B37" s="18"/>
      <c r="C37" s="15"/>
      <c r="D37" s="15"/>
      <c r="E37" s="15"/>
      <c r="F37" s="15"/>
      <c r="G37" s="10" t="s">
        <v>95</v>
      </c>
      <c r="H37" s="11">
        <v>5</v>
      </c>
    </row>
    <row r="38" spans="1:8" ht="16.5" thickBot="1" x14ac:dyDescent="0.3">
      <c r="A38" s="29"/>
      <c r="B38" s="18"/>
      <c r="C38" s="16"/>
      <c r="D38" s="16"/>
      <c r="E38" s="16"/>
      <c r="F38" s="16"/>
      <c r="G38" s="24" t="s">
        <v>8</v>
      </c>
      <c r="H38" s="26">
        <f>SUM(H35:H37,)</f>
        <v>15</v>
      </c>
    </row>
    <row r="39" spans="1:8" ht="150" customHeight="1" thickBot="1" x14ac:dyDescent="0.3">
      <c r="A39" s="30"/>
      <c r="B39" s="19"/>
      <c r="C39" s="20" t="s">
        <v>109</v>
      </c>
      <c r="D39" s="20"/>
      <c r="E39" s="20"/>
      <c r="F39" s="21"/>
      <c r="G39" s="25"/>
      <c r="H39" s="27"/>
    </row>
    <row r="40" spans="1:8" x14ac:dyDescent="0.25">
      <c r="A40" s="28">
        <v>8</v>
      </c>
      <c r="B40" s="17" t="s">
        <v>102</v>
      </c>
      <c r="C40" s="14" t="s">
        <v>36</v>
      </c>
      <c r="D40" s="14" t="s">
        <v>37</v>
      </c>
      <c r="E40" s="14" t="s">
        <v>38</v>
      </c>
      <c r="F40" s="14" t="s">
        <v>39</v>
      </c>
      <c r="G40" s="22" t="s">
        <v>92</v>
      </c>
      <c r="H40" s="23"/>
    </row>
    <row r="41" spans="1:8" ht="31.5" x14ac:dyDescent="0.25">
      <c r="A41" s="29"/>
      <c r="B41" s="18"/>
      <c r="C41" s="15"/>
      <c r="D41" s="15"/>
      <c r="E41" s="15"/>
      <c r="F41" s="15"/>
      <c r="G41" s="10" t="s">
        <v>93</v>
      </c>
      <c r="H41" s="11">
        <v>4</v>
      </c>
    </row>
    <row r="42" spans="1:8" ht="31.5" x14ac:dyDescent="0.25">
      <c r="A42" s="29"/>
      <c r="B42" s="18"/>
      <c r="C42" s="15"/>
      <c r="D42" s="15"/>
      <c r="E42" s="15"/>
      <c r="F42" s="15"/>
      <c r="G42" s="10" t="s">
        <v>94</v>
      </c>
      <c r="H42" s="11">
        <v>4</v>
      </c>
    </row>
    <row r="43" spans="1:8" ht="31.5" x14ac:dyDescent="0.25">
      <c r="A43" s="29"/>
      <c r="B43" s="18"/>
      <c r="C43" s="15"/>
      <c r="D43" s="15"/>
      <c r="E43" s="15"/>
      <c r="F43" s="15"/>
      <c r="G43" s="10" t="s">
        <v>95</v>
      </c>
      <c r="H43" s="11">
        <v>5</v>
      </c>
    </row>
    <row r="44" spans="1:8" ht="16.5" thickBot="1" x14ac:dyDescent="0.3">
      <c r="A44" s="29"/>
      <c r="B44" s="18"/>
      <c r="C44" s="16"/>
      <c r="D44" s="16"/>
      <c r="E44" s="16"/>
      <c r="F44" s="16"/>
      <c r="G44" s="24" t="s">
        <v>8</v>
      </c>
      <c r="H44" s="26">
        <f>SUM(H41:H43,)</f>
        <v>13</v>
      </c>
    </row>
    <row r="45" spans="1:8" ht="150" customHeight="1" thickBot="1" x14ac:dyDescent="0.3">
      <c r="A45" s="30"/>
      <c r="B45" s="19"/>
      <c r="C45" s="20" t="s">
        <v>110</v>
      </c>
      <c r="D45" s="20"/>
      <c r="E45" s="20"/>
      <c r="F45" s="21"/>
      <c r="G45" s="25"/>
      <c r="H45" s="27"/>
    </row>
    <row r="46" spans="1:8" x14ac:dyDescent="0.25">
      <c r="A46" s="28">
        <v>9</v>
      </c>
      <c r="B46" s="17" t="s">
        <v>102</v>
      </c>
      <c r="C46" s="14" t="s">
        <v>40</v>
      </c>
      <c r="D46" s="14" t="s">
        <v>41</v>
      </c>
      <c r="E46" s="14" t="s">
        <v>42</v>
      </c>
      <c r="F46" s="14" t="s">
        <v>43</v>
      </c>
      <c r="G46" s="22" t="s">
        <v>92</v>
      </c>
      <c r="H46" s="23"/>
    </row>
    <row r="47" spans="1:8" ht="47.25" x14ac:dyDescent="0.25">
      <c r="A47" s="29"/>
      <c r="B47" s="18"/>
      <c r="C47" s="15"/>
      <c r="D47" s="15"/>
      <c r="E47" s="15"/>
      <c r="F47" s="15"/>
      <c r="G47" s="10" t="s">
        <v>96</v>
      </c>
      <c r="H47" s="11">
        <v>54</v>
      </c>
    </row>
    <row r="48" spans="1:8" ht="16.5" thickBot="1" x14ac:dyDescent="0.3">
      <c r="A48" s="29"/>
      <c r="B48" s="18"/>
      <c r="C48" s="16"/>
      <c r="D48" s="16"/>
      <c r="E48" s="16"/>
      <c r="F48" s="16"/>
      <c r="G48" s="24" t="s">
        <v>8</v>
      </c>
      <c r="H48" s="26">
        <f>SUM(H47:H47,)</f>
        <v>54</v>
      </c>
    </row>
    <row r="49" spans="1:8" ht="150" customHeight="1" thickBot="1" x14ac:dyDescent="0.3">
      <c r="A49" s="30"/>
      <c r="B49" s="19"/>
      <c r="C49" s="20" t="s">
        <v>111</v>
      </c>
      <c r="D49" s="20"/>
      <c r="E49" s="20"/>
      <c r="F49" s="21"/>
      <c r="G49" s="25"/>
      <c r="H49" s="27"/>
    </row>
    <row r="50" spans="1:8" x14ac:dyDescent="0.25">
      <c r="A50" s="28">
        <v>10</v>
      </c>
      <c r="B50" s="17" t="s">
        <v>102</v>
      </c>
      <c r="C50" s="14" t="s">
        <v>44</v>
      </c>
      <c r="D50" s="14" t="s">
        <v>45</v>
      </c>
      <c r="E50" s="14" t="s">
        <v>46</v>
      </c>
      <c r="F50" s="14" t="s">
        <v>47</v>
      </c>
      <c r="G50" s="22" t="s">
        <v>92</v>
      </c>
      <c r="H50" s="23"/>
    </row>
    <row r="51" spans="1:8" ht="47.25" x14ac:dyDescent="0.25">
      <c r="A51" s="29"/>
      <c r="B51" s="18"/>
      <c r="C51" s="15"/>
      <c r="D51" s="15"/>
      <c r="E51" s="15"/>
      <c r="F51" s="15"/>
      <c r="G51" s="10" t="s">
        <v>96</v>
      </c>
      <c r="H51" s="11">
        <v>54</v>
      </c>
    </row>
    <row r="52" spans="1:8" ht="161.25" customHeight="1" thickBot="1" x14ac:dyDescent="0.3">
      <c r="A52" s="29"/>
      <c r="B52" s="18"/>
      <c r="C52" s="16"/>
      <c r="D52" s="16"/>
      <c r="E52" s="16"/>
      <c r="F52" s="16"/>
      <c r="G52" s="24" t="s">
        <v>8</v>
      </c>
      <c r="H52" s="26">
        <f>SUM(H51:H51,)</f>
        <v>54</v>
      </c>
    </row>
    <row r="53" spans="1:8" ht="150" customHeight="1" thickBot="1" x14ac:dyDescent="0.3">
      <c r="A53" s="30"/>
      <c r="B53" s="19"/>
      <c r="C53" s="20" t="s">
        <v>112</v>
      </c>
      <c r="D53" s="20"/>
      <c r="E53" s="20"/>
      <c r="F53" s="21"/>
      <c r="G53" s="25"/>
      <c r="H53" s="27"/>
    </row>
    <row r="54" spans="1:8" x14ac:dyDescent="0.25">
      <c r="A54" s="28">
        <v>11</v>
      </c>
      <c r="B54" s="17" t="s">
        <v>102</v>
      </c>
      <c r="C54" s="14" t="s">
        <v>48</v>
      </c>
      <c r="D54" s="14" t="s">
        <v>49</v>
      </c>
      <c r="E54" s="14" t="s">
        <v>50</v>
      </c>
      <c r="F54" s="14" t="s">
        <v>51</v>
      </c>
      <c r="G54" s="22" t="s">
        <v>92</v>
      </c>
      <c r="H54" s="23"/>
    </row>
    <row r="55" spans="1:8" ht="31.5" x14ac:dyDescent="0.25">
      <c r="A55" s="29"/>
      <c r="B55" s="18"/>
      <c r="C55" s="15"/>
      <c r="D55" s="15"/>
      <c r="E55" s="15"/>
      <c r="F55" s="15"/>
      <c r="G55" s="10" t="s">
        <v>95</v>
      </c>
      <c r="H55" s="11">
        <v>24</v>
      </c>
    </row>
    <row r="56" spans="1:8" ht="69.75" customHeight="1" thickBot="1" x14ac:dyDescent="0.3">
      <c r="A56" s="29"/>
      <c r="B56" s="18"/>
      <c r="C56" s="16"/>
      <c r="D56" s="16"/>
      <c r="E56" s="16"/>
      <c r="F56" s="16"/>
      <c r="G56" s="24" t="s">
        <v>8</v>
      </c>
      <c r="H56" s="26">
        <f>SUM(H55:H55,)</f>
        <v>24</v>
      </c>
    </row>
    <row r="57" spans="1:8" ht="150" customHeight="1" thickBot="1" x14ac:dyDescent="0.3">
      <c r="A57" s="30"/>
      <c r="B57" s="19"/>
      <c r="C57" s="20" t="s">
        <v>113</v>
      </c>
      <c r="D57" s="20"/>
      <c r="E57" s="20"/>
      <c r="F57" s="21"/>
      <c r="G57" s="25"/>
      <c r="H57" s="27"/>
    </row>
    <row r="58" spans="1:8" x14ac:dyDescent="0.25">
      <c r="A58" s="28">
        <v>12</v>
      </c>
      <c r="B58" s="17" t="s">
        <v>102</v>
      </c>
      <c r="C58" s="14" t="s">
        <v>52</v>
      </c>
      <c r="D58" s="14" t="s">
        <v>53</v>
      </c>
      <c r="E58" s="14" t="s">
        <v>54</v>
      </c>
      <c r="F58" s="14" t="s">
        <v>55</v>
      </c>
      <c r="G58" s="22" t="s">
        <v>92</v>
      </c>
      <c r="H58" s="23"/>
    </row>
    <row r="59" spans="1:8" ht="31.5" x14ac:dyDescent="0.25">
      <c r="A59" s="29"/>
      <c r="B59" s="18"/>
      <c r="C59" s="15"/>
      <c r="D59" s="15"/>
      <c r="E59" s="15"/>
      <c r="F59" s="15"/>
      <c r="G59" s="10" t="s">
        <v>95</v>
      </c>
      <c r="H59" s="11">
        <v>29</v>
      </c>
    </row>
    <row r="60" spans="1:8" ht="94.5" customHeight="1" thickBot="1" x14ac:dyDescent="0.3">
      <c r="A60" s="29"/>
      <c r="B60" s="18"/>
      <c r="C60" s="16"/>
      <c r="D60" s="16"/>
      <c r="E60" s="16"/>
      <c r="F60" s="16"/>
      <c r="G60" s="24" t="s">
        <v>8</v>
      </c>
      <c r="H60" s="26">
        <f>SUM(H59:H59,)</f>
        <v>29</v>
      </c>
    </row>
    <row r="61" spans="1:8" ht="150" customHeight="1" thickBot="1" x14ac:dyDescent="0.3">
      <c r="A61" s="30"/>
      <c r="B61" s="19"/>
      <c r="C61" s="20" t="s">
        <v>114</v>
      </c>
      <c r="D61" s="20"/>
      <c r="E61" s="20"/>
      <c r="F61" s="21"/>
      <c r="G61" s="25"/>
      <c r="H61" s="27"/>
    </row>
    <row r="62" spans="1:8" x14ac:dyDescent="0.25">
      <c r="A62" s="28">
        <v>13</v>
      </c>
      <c r="B62" s="17" t="s">
        <v>102</v>
      </c>
      <c r="C62" s="14" t="s">
        <v>56</v>
      </c>
      <c r="D62" s="14" t="s">
        <v>57</v>
      </c>
      <c r="E62" s="14" t="s">
        <v>58</v>
      </c>
      <c r="F62" s="14" t="s">
        <v>59</v>
      </c>
      <c r="G62" s="22" t="s">
        <v>92</v>
      </c>
      <c r="H62" s="23"/>
    </row>
    <row r="63" spans="1:8" ht="31.5" x14ac:dyDescent="0.25">
      <c r="A63" s="29"/>
      <c r="B63" s="18"/>
      <c r="C63" s="15"/>
      <c r="D63" s="15"/>
      <c r="E63" s="15"/>
      <c r="F63" s="15"/>
      <c r="G63" s="10" t="s">
        <v>95</v>
      </c>
      <c r="H63" s="11">
        <v>12</v>
      </c>
    </row>
    <row r="64" spans="1:8" ht="101.25" customHeight="1" thickBot="1" x14ac:dyDescent="0.3">
      <c r="A64" s="29"/>
      <c r="B64" s="18"/>
      <c r="C64" s="16"/>
      <c r="D64" s="16"/>
      <c r="E64" s="16"/>
      <c r="F64" s="16"/>
      <c r="G64" s="24" t="s">
        <v>8</v>
      </c>
      <c r="H64" s="26">
        <f>SUM(H63:H63,)</f>
        <v>12</v>
      </c>
    </row>
    <row r="65" spans="1:8" ht="150" customHeight="1" thickBot="1" x14ac:dyDescent="0.3">
      <c r="A65" s="30"/>
      <c r="B65" s="19"/>
      <c r="C65" s="20" t="s">
        <v>121</v>
      </c>
      <c r="D65" s="20"/>
      <c r="E65" s="20"/>
      <c r="F65" s="21"/>
      <c r="G65" s="25"/>
      <c r="H65" s="27"/>
    </row>
    <row r="66" spans="1:8" x14ac:dyDescent="0.25">
      <c r="A66" s="28">
        <v>14</v>
      </c>
      <c r="B66" s="17" t="s">
        <v>102</v>
      </c>
      <c r="C66" s="14" t="s">
        <v>60</v>
      </c>
      <c r="D66" s="14" t="s">
        <v>61</v>
      </c>
      <c r="E66" s="14" t="s">
        <v>58</v>
      </c>
      <c r="F66" s="14" t="s">
        <v>62</v>
      </c>
      <c r="G66" s="22" t="s">
        <v>92</v>
      </c>
      <c r="H66" s="23"/>
    </row>
    <row r="67" spans="1:8" ht="31.5" x14ac:dyDescent="0.25">
      <c r="A67" s="29"/>
      <c r="B67" s="18"/>
      <c r="C67" s="15"/>
      <c r="D67" s="15"/>
      <c r="E67" s="15"/>
      <c r="F67" s="15"/>
      <c r="G67" s="10" t="s">
        <v>95</v>
      </c>
      <c r="H67" s="11">
        <v>12</v>
      </c>
    </row>
    <row r="68" spans="1:8" ht="106.5" customHeight="1" thickBot="1" x14ac:dyDescent="0.3">
      <c r="A68" s="29"/>
      <c r="B68" s="18"/>
      <c r="C68" s="16"/>
      <c r="D68" s="16"/>
      <c r="E68" s="16"/>
      <c r="F68" s="16"/>
      <c r="G68" s="24" t="s">
        <v>8</v>
      </c>
      <c r="H68" s="26">
        <f>SUM(H67:H67,)</f>
        <v>12</v>
      </c>
    </row>
    <row r="69" spans="1:8" ht="150" customHeight="1" thickBot="1" x14ac:dyDescent="0.3">
      <c r="A69" s="30"/>
      <c r="B69" s="19"/>
      <c r="C69" s="20" t="s">
        <v>122</v>
      </c>
      <c r="D69" s="20"/>
      <c r="E69" s="20"/>
      <c r="F69" s="21"/>
      <c r="G69" s="25"/>
      <c r="H69" s="27"/>
    </row>
    <row r="70" spans="1:8" x14ac:dyDescent="0.25">
      <c r="A70" s="28">
        <v>15</v>
      </c>
      <c r="B70" s="17" t="s">
        <v>102</v>
      </c>
      <c r="C70" s="14" t="s">
        <v>63</v>
      </c>
      <c r="D70" s="14" t="s">
        <v>64</v>
      </c>
      <c r="E70" s="14" t="s">
        <v>58</v>
      </c>
      <c r="F70" s="14" t="s">
        <v>65</v>
      </c>
      <c r="G70" s="22" t="s">
        <v>92</v>
      </c>
      <c r="H70" s="23"/>
    </row>
    <row r="71" spans="1:8" ht="31.5" x14ac:dyDescent="0.25">
      <c r="A71" s="29"/>
      <c r="B71" s="18"/>
      <c r="C71" s="15"/>
      <c r="D71" s="15"/>
      <c r="E71" s="15"/>
      <c r="F71" s="15"/>
      <c r="G71" s="10" t="s">
        <v>93</v>
      </c>
      <c r="H71" s="11">
        <v>54</v>
      </c>
    </row>
    <row r="72" spans="1:8" ht="171" customHeight="1" thickBot="1" x14ac:dyDescent="0.3">
      <c r="A72" s="29"/>
      <c r="B72" s="18"/>
      <c r="C72" s="16"/>
      <c r="D72" s="16"/>
      <c r="E72" s="16"/>
      <c r="F72" s="16"/>
      <c r="G72" s="24" t="s">
        <v>8</v>
      </c>
      <c r="H72" s="26">
        <f>SUM(H71:H71,)</f>
        <v>54</v>
      </c>
    </row>
    <row r="73" spans="1:8" ht="150" customHeight="1" thickBot="1" x14ac:dyDescent="0.3">
      <c r="A73" s="30"/>
      <c r="B73" s="19"/>
      <c r="C73" s="20" t="s">
        <v>123</v>
      </c>
      <c r="D73" s="20"/>
      <c r="E73" s="20"/>
      <c r="F73" s="21"/>
      <c r="G73" s="25"/>
      <c r="H73" s="27"/>
    </row>
    <row r="74" spans="1:8" x14ac:dyDescent="0.25">
      <c r="A74" s="28">
        <v>16</v>
      </c>
      <c r="B74" s="17" t="s">
        <v>102</v>
      </c>
      <c r="C74" s="14" t="s">
        <v>66</v>
      </c>
      <c r="D74" s="14" t="s">
        <v>67</v>
      </c>
      <c r="E74" s="14" t="s">
        <v>68</v>
      </c>
      <c r="F74" s="14" t="s">
        <v>69</v>
      </c>
      <c r="G74" s="22" t="s">
        <v>92</v>
      </c>
      <c r="H74" s="23"/>
    </row>
    <row r="75" spans="1:8" ht="31.5" x14ac:dyDescent="0.25">
      <c r="A75" s="29"/>
      <c r="B75" s="18"/>
      <c r="C75" s="15"/>
      <c r="D75" s="15"/>
      <c r="E75" s="15"/>
      <c r="F75" s="15"/>
      <c r="G75" s="10" t="s">
        <v>94</v>
      </c>
      <c r="H75" s="11">
        <v>10</v>
      </c>
    </row>
    <row r="76" spans="1:8" ht="161.25" customHeight="1" thickBot="1" x14ac:dyDescent="0.3">
      <c r="A76" s="29"/>
      <c r="B76" s="18"/>
      <c r="C76" s="16"/>
      <c r="D76" s="16"/>
      <c r="E76" s="16"/>
      <c r="F76" s="16"/>
      <c r="G76" s="24" t="s">
        <v>8</v>
      </c>
      <c r="H76" s="26">
        <f>SUM(H75:H75,)</f>
        <v>10</v>
      </c>
    </row>
    <row r="77" spans="1:8" ht="150" customHeight="1" thickBot="1" x14ac:dyDescent="0.3">
      <c r="A77" s="30"/>
      <c r="B77" s="19"/>
      <c r="C77" s="20" t="s">
        <v>115</v>
      </c>
      <c r="D77" s="20"/>
      <c r="E77" s="20"/>
      <c r="F77" s="21"/>
      <c r="G77" s="25"/>
      <c r="H77" s="27"/>
    </row>
    <row r="78" spans="1:8" x14ac:dyDescent="0.25">
      <c r="A78" s="28">
        <v>17</v>
      </c>
      <c r="B78" s="17" t="s">
        <v>102</v>
      </c>
      <c r="C78" s="14" t="s">
        <v>70</v>
      </c>
      <c r="D78" s="14" t="s">
        <v>71</v>
      </c>
      <c r="E78" s="14" t="s">
        <v>72</v>
      </c>
      <c r="F78" s="14" t="s">
        <v>73</v>
      </c>
      <c r="G78" s="22" t="s">
        <v>92</v>
      </c>
      <c r="H78" s="23"/>
    </row>
    <row r="79" spans="1:8" ht="31.5" x14ac:dyDescent="0.25">
      <c r="A79" s="29"/>
      <c r="B79" s="18"/>
      <c r="C79" s="15"/>
      <c r="D79" s="15"/>
      <c r="E79" s="15"/>
      <c r="F79" s="15"/>
      <c r="G79" s="10" t="s">
        <v>93</v>
      </c>
      <c r="H79" s="11">
        <v>35</v>
      </c>
    </row>
    <row r="80" spans="1:8" ht="158.25" customHeight="1" thickBot="1" x14ac:dyDescent="0.3">
      <c r="A80" s="29"/>
      <c r="B80" s="18"/>
      <c r="C80" s="16"/>
      <c r="D80" s="16"/>
      <c r="E80" s="16"/>
      <c r="F80" s="16"/>
      <c r="G80" s="24" t="s">
        <v>8</v>
      </c>
      <c r="H80" s="26">
        <f>SUM(H79:H79,)</f>
        <v>35</v>
      </c>
    </row>
    <row r="81" spans="1:8" ht="150" customHeight="1" thickBot="1" x14ac:dyDescent="0.3">
      <c r="A81" s="30"/>
      <c r="B81" s="19"/>
      <c r="C81" s="20" t="s">
        <v>116</v>
      </c>
      <c r="D81" s="20"/>
      <c r="E81" s="20"/>
      <c r="F81" s="21"/>
      <c r="G81" s="25"/>
      <c r="H81" s="27"/>
    </row>
    <row r="82" spans="1:8" x14ac:dyDescent="0.25">
      <c r="A82" s="28">
        <v>18</v>
      </c>
      <c r="B82" s="17" t="s">
        <v>102</v>
      </c>
      <c r="C82" s="14" t="s">
        <v>74</v>
      </c>
      <c r="D82" s="14" t="s">
        <v>75</v>
      </c>
      <c r="E82" s="14" t="s">
        <v>76</v>
      </c>
      <c r="F82" s="14" t="s">
        <v>77</v>
      </c>
      <c r="G82" s="22" t="s">
        <v>92</v>
      </c>
      <c r="H82" s="23"/>
    </row>
    <row r="83" spans="1:8" ht="31.5" x14ac:dyDescent="0.25">
      <c r="A83" s="29"/>
      <c r="B83" s="18"/>
      <c r="C83" s="15"/>
      <c r="D83" s="15"/>
      <c r="E83" s="15"/>
      <c r="F83" s="15"/>
      <c r="G83" s="10" t="s">
        <v>94</v>
      </c>
      <c r="H83" s="11">
        <v>64</v>
      </c>
    </row>
    <row r="84" spans="1:8" ht="103.5" customHeight="1" thickBot="1" x14ac:dyDescent="0.3">
      <c r="A84" s="29"/>
      <c r="B84" s="18"/>
      <c r="C84" s="16"/>
      <c r="D84" s="16"/>
      <c r="E84" s="16"/>
      <c r="F84" s="16"/>
      <c r="G84" s="24" t="s">
        <v>8</v>
      </c>
      <c r="H84" s="26">
        <f>SUM(H83:H83,)</f>
        <v>64</v>
      </c>
    </row>
    <row r="85" spans="1:8" ht="150" customHeight="1" thickBot="1" x14ac:dyDescent="0.3">
      <c r="A85" s="30"/>
      <c r="B85" s="19"/>
      <c r="C85" s="20" t="s">
        <v>117</v>
      </c>
      <c r="D85" s="20"/>
      <c r="E85" s="20"/>
      <c r="F85" s="21"/>
      <c r="G85" s="25"/>
      <c r="H85" s="27"/>
    </row>
    <row r="86" spans="1:8" x14ac:dyDescent="0.25">
      <c r="A86" s="28">
        <v>19</v>
      </c>
      <c r="B86" s="17" t="s">
        <v>102</v>
      </c>
      <c r="C86" s="14" t="s">
        <v>78</v>
      </c>
      <c r="D86" s="14" t="s">
        <v>79</v>
      </c>
      <c r="E86" s="14" t="s">
        <v>80</v>
      </c>
      <c r="F86" s="14" t="s">
        <v>81</v>
      </c>
      <c r="G86" s="22" t="s">
        <v>92</v>
      </c>
      <c r="H86" s="23"/>
    </row>
    <row r="87" spans="1:8" ht="31.5" x14ac:dyDescent="0.25">
      <c r="A87" s="29"/>
      <c r="B87" s="18"/>
      <c r="C87" s="15"/>
      <c r="D87" s="15"/>
      <c r="E87" s="15"/>
      <c r="F87" s="15"/>
      <c r="G87" s="10" t="s">
        <v>94</v>
      </c>
      <c r="H87" s="11">
        <v>5</v>
      </c>
    </row>
    <row r="88" spans="1:8" ht="31.5" x14ac:dyDescent="0.25">
      <c r="A88" s="29"/>
      <c r="B88" s="18"/>
      <c r="C88" s="15"/>
      <c r="D88" s="15"/>
      <c r="E88" s="15"/>
      <c r="F88" s="15"/>
      <c r="G88" s="10" t="s">
        <v>95</v>
      </c>
      <c r="H88" s="11">
        <v>8</v>
      </c>
    </row>
    <row r="89" spans="1:8" ht="146.25" customHeight="1" thickBot="1" x14ac:dyDescent="0.3">
      <c r="A89" s="29"/>
      <c r="B89" s="18"/>
      <c r="C89" s="16"/>
      <c r="D89" s="16"/>
      <c r="E89" s="16"/>
      <c r="F89" s="16"/>
      <c r="G89" s="24" t="s">
        <v>8</v>
      </c>
      <c r="H89" s="26">
        <f>SUM(H87:H88,)</f>
        <v>13</v>
      </c>
    </row>
    <row r="90" spans="1:8" ht="150" customHeight="1" thickBot="1" x14ac:dyDescent="0.3">
      <c r="A90" s="30"/>
      <c r="B90" s="19"/>
      <c r="C90" s="20" t="s">
        <v>118</v>
      </c>
      <c r="D90" s="20"/>
      <c r="E90" s="20"/>
      <c r="F90" s="21"/>
      <c r="G90" s="25"/>
      <c r="H90" s="27"/>
    </row>
    <row r="91" spans="1:8" x14ac:dyDescent="0.25">
      <c r="A91" s="28">
        <v>20</v>
      </c>
      <c r="B91" s="17" t="s">
        <v>102</v>
      </c>
      <c r="C91" s="14" t="s">
        <v>82</v>
      </c>
      <c r="D91" s="14" t="s">
        <v>83</v>
      </c>
      <c r="E91" s="14" t="s">
        <v>84</v>
      </c>
      <c r="F91" s="14" t="s">
        <v>85</v>
      </c>
      <c r="G91" s="22" t="s">
        <v>92</v>
      </c>
      <c r="H91" s="23"/>
    </row>
    <row r="92" spans="1:8" ht="31.5" x14ac:dyDescent="0.25">
      <c r="A92" s="29"/>
      <c r="B92" s="18"/>
      <c r="C92" s="15"/>
      <c r="D92" s="15"/>
      <c r="E92" s="15"/>
      <c r="F92" s="15"/>
      <c r="G92" s="10" t="s">
        <v>94</v>
      </c>
      <c r="H92" s="11">
        <v>10</v>
      </c>
    </row>
    <row r="93" spans="1:8" ht="156" customHeight="1" thickBot="1" x14ac:dyDescent="0.3">
      <c r="A93" s="29"/>
      <c r="B93" s="18"/>
      <c r="C93" s="16"/>
      <c r="D93" s="16"/>
      <c r="E93" s="16"/>
      <c r="F93" s="16"/>
      <c r="G93" s="24" t="s">
        <v>8</v>
      </c>
      <c r="H93" s="26">
        <f>SUM(H92:H92,)</f>
        <v>10</v>
      </c>
    </row>
    <row r="94" spans="1:8" ht="150" customHeight="1" thickBot="1" x14ac:dyDescent="0.3">
      <c r="A94" s="30"/>
      <c r="B94" s="19"/>
      <c r="C94" s="20" t="s">
        <v>119</v>
      </c>
      <c r="D94" s="20"/>
      <c r="E94" s="20"/>
      <c r="F94" s="21"/>
      <c r="G94" s="25"/>
      <c r="H94" s="27"/>
    </row>
    <row r="95" spans="1:8" ht="16.5" thickBot="1" x14ac:dyDescent="0.3">
      <c r="A95" s="36" t="s">
        <v>127</v>
      </c>
      <c r="B95" s="37"/>
      <c r="C95" s="37"/>
      <c r="D95" s="37"/>
      <c r="E95" s="38"/>
      <c r="F95" s="39">
        <f>H93+H89+H84+H80+H76+H72+H68+H64+H60+H56+H52+H48+H44+H38+H32+H24+H18+H13+H9+H5</f>
        <v>558</v>
      </c>
      <c r="G95" s="40"/>
      <c r="H95" s="41"/>
    </row>
    <row r="96" spans="1:8" ht="150" customHeight="1" thickBot="1" x14ac:dyDescent="0.3">
      <c r="A96" s="31" t="s">
        <v>9</v>
      </c>
      <c r="B96" s="32"/>
      <c r="C96" s="33" t="s">
        <v>99</v>
      </c>
      <c r="D96" s="34"/>
      <c r="E96" s="34"/>
      <c r="F96" s="35"/>
      <c r="G96" s="12" t="s">
        <v>124</v>
      </c>
      <c r="H96" s="13" t="s">
        <v>126</v>
      </c>
    </row>
    <row r="97" spans="1:8" ht="150" customHeight="1" thickBot="1" x14ac:dyDescent="0.3">
      <c r="A97" s="31" t="s">
        <v>9</v>
      </c>
      <c r="B97" s="32"/>
      <c r="C97" s="33" t="s">
        <v>100</v>
      </c>
      <c r="D97" s="34"/>
      <c r="E97" s="34"/>
      <c r="F97" s="35"/>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B11:B14"/>
    <mergeCell ref="G11:H11"/>
    <mergeCell ref="G13:G14"/>
    <mergeCell ref="H13:H14"/>
    <mergeCell ref="C14:F14"/>
    <mergeCell ref="C11:C13"/>
    <mergeCell ref="D11:D13"/>
    <mergeCell ref="E11:E13"/>
    <mergeCell ref="F11:F13"/>
    <mergeCell ref="B7:B10"/>
    <mergeCell ref="G7:H7"/>
    <mergeCell ref="G9:G10"/>
    <mergeCell ref="H9:H10"/>
    <mergeCell ref="C10:F10"/>
    <mergeCell ref="C7:C9"/>
    <mergeCell ref="D7:D9"/>
    <mergeCell ref="E7:E9"/>
    <mergeCell ref="F7:F9"/>
    <mergeCell ref="B2:B6"/>
    <mergeCell ref="G2:H2"/>
    <mergeCell ref="G5:G6"/>
    <mergeCell ref="H5:H6"/>
    <mergeCell ref="C6:F6"/>
    <mergeCell ref="C2:C5"/>
    <mergeCell ref="D2:D5"/>
    <mergeCell ref="E2:E5"/>
    <mergeCell ref="F2:F5"/>
    <mergeCell ref="A2:A6"/>
    <mergeCell ref="A7:A10"/>
    <mergeCell ref="A11:A14"/>
    <mergeCell ref="A54:A57"/>
    <mergeCell ref="A58:A61"/>
    <mergeCell ref="A15:A19"/>
    <mergeCell ref="A20:A25"/>
    <mergeCell ref="A26:A33"/>
    <mergeCell ref="A34:A39"/>
    <mergeCell ref="A40:A45"/>
    <mergeCell ref="A46:A49"/>
    <mergeCell ref="A50:A53"/>
    <mergeCell ref="B15:B19"/>
    <mergeCell ref="G15:H15"/>
    <mergeCell ref="G18:G19"/>
    <mergeCell ref="H18:H19"/>
    <mergeCell ref="C19:F19"/>
    <mergeCell ref="C15:C18"/>
    <mergeCell ref="D15:D18"/>
    <mergeCell ref="E15:E18"/>
    <mergeCell ref="F15:F18"/>
    <mergeCell ref="B20:B25"/>
    <mergeCell ref="G20:H20"/>
    <mergeCell ref="G24:G25"/>
    <mergeCell ref="H24:H25"/>
    <mergeCell ref="C25:F25"/>
    <mergeCell ref="C20:C24"/>
    <mergeCell ref="D20:D24"/>
    <mergeCell ref="E20:E24"/>
    <mergeCell ref="F20:F24"/>
    <mergeCell ref="B26:B33"/>
    <mergeCell ref="G26:H26"/>
    <mergeCell ref="G30:H30"/>
    <mergeCell ref="G32:G33"/>
    <mergeCell ref="H32:H33"/>
    <mergeCell ref="C33:F33"/>
    <mergeCell ref="C26:C32"/>
    <mergeCell ref="D26:D32"/>
    <mergeCell ref="E26:E32"/>
    <mergeCell ref="F26: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49"/>
    <mergeCell ref="G46:H46"/>
    <mergeCell ref="G48:G49"/>
    <mergeCell ref="H48:H49"/>
    <mergeCell ref="C49:F49"/>
    <mergeCell ref="C46:C48"/>
    <mergeCell ref="D46:D48"/>
    <mergeCell ref="E46:E48"/>
    <mergeCell ref="F46:F48"/>
    <mergeCell ref="A86:A90"/>
    <mergeCell ref="B86:B90"/>
    <mergeCell ref="G86:H86"/>
    <mergeCell ref="G89:G90"/>
    <mergeCell ref="H89:H90"/>
    <mergeCell ref="C90:F90"/>
    <mergeCell ref="C86:C89"/>
    <mergeCell ref="D86:D89"/>
    <mergeCell ref="E86:E89"/>
    <mergeCell ref="F86:F89"/>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AF209-F274-4E30-8F55-6B8AC3A62BE6}">
  <dimension ref="A1:I213"/>
  <sheetViews>
    <sheetView zoomScale="85" zoomScaleNormal="85" workbookViewId="0">
      <pane ySplit="1" topLeftCell="A2" activePane="bottomLeft" state="frozen"/>
      <selection activeCell="B1" sqref="B1"/>
      <selection pane="bottomLeft" activeCell="I213" sqref="I213"/>
    </sheetView>
  </sheetViews>
  <sheetFormatPr defaultColWidth="9" defaultRowHeight="15.75" x14ac:dyDescent="0.25"/>
  <cols>
    <col min="1" max="1" width="12" style="43" customWidth="1"/>
    <col min="2" max="2" width="24" style="44" customWidth="1"/>
    <col min="3" max="3" width="23" style="43" customWidth="1"/>
    <col min="4" max="4" width="28.5703125" style="43" customWidth="1"/>
    <col min="5" max="5" width="30.140625" style="43" customWidth="1"/>
    <col min="6" max="6" width="28" style="43" customWidth="1"/>
    <col min="7" max="7" width="24" style="43" customWidth="1"/>
    <col min="8" max="8" width="23" style="43" customWidth="1"/>
    <col min="9" max="9" width="89.42578125" style="42" customWidth="1"/>
    <col min="10" max="16384" width="9" style="42"/>
  </cols>
  <sheetData>
    <row r="1" spans="1:8" s="71" customFormat="1" ht="32.25" thickBot="1" x14ac:dyDescent="0.3">
      <c r="A1" s="76" t="s">
        <v>0</v>
      </c>
      <c r="B1" s="75" t="s">
        <v>1</v>
      </c>
      <c r="C1" s="74" t="s">
        <v>2</v>
      </c>
      <c r="D1" s="74" t="s">
        <v>3</v>
      </c>
      <c r="E1" s="74" t="s">
        <v>4</v>
      </c>
      <c r="F1" s="74" t="s">
        <v>5</v>
      </c>
      <c r="G1" s="73" t="s">
        <v>6</v>
      </c>
      <c r="H1" s="72" t="s">
        <v>7</v>
      </c>
    </row>
    <row r="2" spans="1:8" x14ac:dyDescent="0.25">
      <c r="A2" s="70">
        <v>1</v>
      </c>
      <c r="B2" s="69" t="s">
        <v>228</v>
      </c>
      <c r="C2" s="68" t="s">
        <v>380</v>
      </c>
      <c r="D2" s="68" t="s">
        <v>379</v>
      </c>
      <c r="E2" s="68" t="s">
        <v>378</v>
      </c>
      <c r="F2" s="68" t="s">
        <v>377</v>
      </c>
      <c r="G2" s="67" t="s">
        <v>224</v>
      </c>
      <c r="H2" s="66"/>
    </row>
    <row r="3" spans="1:8" x14ac:dyDescent="0.25">
      <c r="A3" s="62"/>
      <c r="B3" s="61"/>
      <c r="C3" s="65"/>
      <c r="D3" s="65"/>
      <c r="E3" s="65"/>
      <c r="F3" s="65"/>
      <c r="G3" s="64" t="s">
        <v>223</v>
      </c>
      <c r="H3" s="63">
        <v>4</v>
      </c>
    </row>
    <row r="4" spans="1:8" ht="31.5" x14ac:dyDescent="0.25">
      <c r="A4" s="62"/>
      <c r="B4" s="61"/>
      <c r="C4" s="65"/>
      <c r="D4" s="65"/>
      <c r="E4" s="65"/>
      <c r="F4" s="65"/>
      <c r="G4" s="64" t="s">
        <v>351</v>
      </c>
      <c r="H4" s="63">
        <v>6</v>
      </c>
    </row>
    <row r="5" spans="1:8" x14ac:dyDescent="0.25">
      <c r="A5" s="62"/>
      <c r="B5" s="61"/>
      <c r="C5" s="65"/>
      <c r="D5" s="65"/>
      <c r="E5" s="65"/>
      <c r="F5" s="65"/>
      <c r="G5" s="64" t="s">
        <v>311</v>
      </c>
      <c r="H5" s="63">
        <v>8</v>
      </c>
    </row>
    <row r="6" spans="1:8" ht="78.75" x14ac:dyDescent="0.25">
      <c r="A6" s="62"/>
      <c r="B6" s="61"/>
      <c r="C6" s="65"/>
      <c r="D6" s="65"/>
      <c r="E6" s="65"/>
      <c r="F6" s="65"/>
      <c r="G6" s="64" t="s">
        <v>365</v>
      </c>
      <c r="H6" s="63">
        <v>8</v>
      </c>
    </row>
    <row r="7" spans="1:8" ht="31.5" x14ac:dyDescent="0.25">
      <c r="A7" s="62"/>
      <c r="B7" s="61"/>
      <c r="C7" s="65"/>
      <c r="D7" s="65"/>
      <c r="E7" s="65"/>
      <c r="F7" s="65"/>
      <c r="G7" s="64" t="s">
        <v>364</v>
      </c>
      <c r="H7" s="63">
        <v>5</v>
      </c>
    </row>
    <row r="8" spans="1:8" ht="31.5" x14ac:dyDescent="0.25">
      <c r="A8" s="62"/>
      <c r="B8" s="61"/>
      <c r="C8" s="65"/>
      <c r="D8" s="65"/>
      <c r="E8" s="65"/>
      <c r="F8" s="65"/>
      <c r="G8" s="64" t="s">
        <v>363</v>
      </c>
      <c r="H8" s="63">
        <v>5</v>
      </c>
    </row>
    <row r="9" spans="1:8" ht="63" x14ac:dyDescent="0.25">
      <c r="A9" s="62"/>
      <c r="B9" s="61"/>
      <c r="C9" s="65"/>
      <c r="D9" s="65"/>
      <c r="E9" s="65"/>
      <c r="F9" s="65"/>
      <c r="G9" s="64" t="s">
        <v>357</v>
      </c>
      <c r="H9" s="63">
        <v>5</v>
      </c>
    </row>
    <row r="10" spans="1:8" ht="48" thickBot="1" x14ac:dyDescent="0.3">
      <c r="A10" s="62"/>
      <c r="B10" s="61"/>
      <c r="C10" s="65"/>
      <c r="D10" s="65"/>
      <c r="E10" s="65"/>
      <c r="F10" s="65"/>
      <c r="G10" s="64" t="s">
        <v>376</v>
      </c>
      <c r="H10" s="63">
        <v>6</v>
      </c>
    </row>
    <row r="11" spans="1:8" x14ac:dyDescent="0.25">
      <c r="A11" s="62"/>
      <c r="B11" s="61"/>
      <c r="C11" s="65"/>
      <c r="D11" s="65"/>
      <c r="E11" s="65"/>
      <c r="F11" s="65"/>
      <c r="G11" s="67" t="s">
        <v>263</v>
      </c>
      <c r="H11" s="66"/>
    </row>
    <row r="12" spans="1:8" ht="31.5" x14ac:dyDescent="0.25">
      <c r="A12" s="62"/>
      <c r="B12" s="61"/>
      <c r="C12" s="65"/>
      <c r="D12" s="65"/>
      <c r="E12" s="65"/>
      <c r="F12" s="65"/>
      <c r="G12" s="64" t="s">
        <v>304</v>
      </c>
      <c r="H12" s="63">
        <v>18</v>
      </c>
    </row>
    <row r="13" spans="1:8" ht="47.25" x14ac:dyDescent="0.25">
      <c r="A13" s="62"/>
      <c r="B13" s="61"/>
      <c r="C13" s="65"/>
      <c r="D13" s="65"/>
      <c r="E13" s="65"/>
      <c r="F13" s="65"/>
      <c r="G13" s="64" t="s">
        <v>262</v>
      </c>
      <c r="H13" s="63">
        <v>9</v>
      </c>
    </row>
    <row r="14" spans="1:8" ht="31.5" x14ac:dyDescent="0.25">
      <c r="A14" s="62"/>
      <c r="B14" s="61"/>
      <c r="C14" s="65"/>
      <c r="D14" s="65"/>
      <c r="E14" s="65"/>
      <c r="F14" s="65"/>
      <c r="G14" s="64" t="s">
        <v>326</v>
      </c>
      <c r="H14" s="63">
        <v>4</v>
      </c>
    </row>
    <row r="15" spans="1:8" ht="31.5" x14ac:dyDescent="0.25">
      <c r="A15" s="62"/>
      <c r="B15" s="61"/>
      <c r="C15" s="65"/>
      <c r="D15" s="65"/>
      <c r="E15" s="65"/>
      <c r="F15" s="65"/>
      <c r="G15" s="64" t="s">
        <v>317</v>
      </c>
      <c r="H15" s="63">
        <v>3</v>
      </c>
    </row>
    <row r="16" spans="1:8" ht="32.25" thickBot="1" x14ac:dyDescent="0.3">
      <c r="A16" s="62"/>
      <c r="B16" s="61"/>
      <c r="C16" s="65"/>
      <c r="D16" s="65"/>
      <c r="E16" s="65"/>
      <c r="F16" s="65"/>
      <c r="G16" s="64" t="s">
        <v>325</v>
      </c>
      <c r="H16" s="63">
        <v>21</v>
      </c>
    </row>
    <row r="17" spans="1:9" x14ac:dyDescent="0.25">
      <c r="A17" s="62"/>
      <c r="B17" s="61"/>
      <c r="C17" s="65"/>
      <c r="D17" s="65"/>
      <c r="E17" s="65"/>
      <c r="F17" s="65"/>
      <c r="G17" s="67" t="s">
        <v>233</v>
      </c>
      <c r="H17" s="66"/>
    </row>
    <row r="18" spans="1:9" ht="31.5" x14ac:dyDescent="0.25">
      <c r="A18" s="62"/>
      <c r="B18" s="61"/>
      <c r="C18" s="65"/>
      <c r="D18" s="65"/>
      <c r="E18" s="65"/>
      <c r="F18" s="65"/>
      <c r="G18" s="64" t="s">
        <v>232</v>
      </c>
      <c r="H18" s="63">
        <v>4</v>
      </c>
    </row>
    <row r="19" spans="1:9" ht="31.5" x14ac:dyDescent="0.25">
      <c r="A19" s="62"/>
      <c r="B19" s="61"/>
      <c r="C19" s="65"/>
      <c r="D19" s="65"/>
      <c r="E19" s="65"/>
      <c r="F19" s="65"/>
      <c r="G19" s="64" t="s">
        <v>240</v>
      </c>
      <c r="H19" s="63">
        <v>10</v>
      </c>
    </row>
    <row r="20" spans="1:9" ht="16.5" thickBot="1" x14ac:dyDescent="0.3">
      <c r="A20" s="62"/>
      <c r="B20" s="61"/>
      <c r="C20" s="60"/>
      <c r="D20" s="60"/>
      <c r="E20" s="60"/>
      <c r="F20" s="60"/>
      <c r="G20" s="59" t="s">
        <v>8</v>
      </c>
      <c r="H20" s="58">
        <f>SUM(H3:H10,H12:H16,H18:H19)</f>
        <v>116</v>
      </c>
    </row>
    <row r="21" spans="1:9" ht="150" customHeight="1" thickBot="1" x14ac:dyDescent="0.3">
      <c r="A21" s="57"/>
      <c r="B21" s="56"/>
      <c r="C21" s="55" t="s">
        <v>375</v>
      </c>
      <c r="D21" s="55"/>
      <c r="E21" s="55"/>
      <c r="F21" s="54"/>
      <c r="G21" s="53"/>
      <c r="H21" s="52"/>
      <c r="I21" s="77"/>
    </row>
    <row r="22" spans="1:9" x14ac:dyDescent="0.25">
      <c r="A22" s="70">
        <v>2</v>
      </c>
      <c r="B22" s="69" t="s">
        <v>228</v>
      </c>
      <c r="C22" s="68" t="s">
        <v>374</v>
      </c>
      <c r="D22" s="68" t="s">
        <v>373</v>
      </c>
      <c r="E22" s="68" t="s">
        <v>372</v>
      </c>
      <c r="F22" s="68" t="s">
        <v>371</v>
      </c>
      <c r="G22" s="67" t="s">
        <v>222</v>
      </c>
      <c r="H22" s="66"/>
    </row>
    <row r="23" spans="1:9" x14ac:dyDescent="0.25">
      <c r="A23" s="62"/>
      <c r="B23" s="61"/>
      <c r="C23" s="65"/>
      <c r="D23" s="65"/>
      <c r="E23" s="65"/>
      <c r="F23" s="65"/>
      <c r="G23" s="64" t="s">
        <v>303</v>
      </c>
      <c r="H23" s="63">
        <v>3</v>
      </c>
    </row>
    <row r="24" spans="1:9" x14ac:dyDescent="0.25">
      <c r="A24" s="62"/>
      <c r="B24" s="61"/>
      <c r="C24" s="65"/>
      <c r="D24" s="65"/>
      <c r="E24" s="65"/>
      <c r="F24" s="65"/>
      <c r="G24" s="64" t="s">
        <v>221</v>
      </c>
      <c r="H24" s="63">
        <v>3</v>
      </c>
    </row>
    <row r="25" spans="1:9" ht="132" customHeight="1" thickBot="1" x14ac:dyDescent="0.3">
      <c r="A25" s="62"/>
      <c r="B25" s="61"/>
      <c r="C25" s="60"/>
      <c r="D25" s="60"/>
      <c r="E25" s="60"/>
      <c r="F25" s="60"/>
      <c r="G25" s="59" t="s">
        <v>8</v>
      </c>
      <c r="H25" s="58">
        <f>SUM(H23:H24,)</f>
        <v>6</v>
      </c>
    </row>
    <row r="26" spans="1:9" ht="150" customHeight="1" thickBot="1" x14ac:dyDescent="0.3">
      <c r="A26" s="57"/>
      <c r="B26" s="56"/>
      <c r="C26" s="55" t="s">
        <v>370</v>
      </c>
      <c r="D26" s="55"/>
      <c r="E26" s="55"/>
      <c r="F26" s="54"/>
      <c r="G26" s="53"/>
      <c r="H26" s="52"/>
    </row>
    <row r="27" spans="1:9" x14ac:dyDescent="0.25">
      <c r="A27" s="70">
        <v>3</v>
      </c>
      <c r="B27" s="69" t="s">
        <v>228</v>
      </c>
      <c r="C27" s="68" t="s">
        <v>369</v>
      </c>
      <c r="D27" s="68" t="s">
        <v>368</v>
      </c>
      <c r="E27" s="68" t="s">
        <v>367</v>
      </c>
      <c r="F27" s="68" t="s">
        <v>366</v>
      </c>
      <c r="G27" s="67" t="s">
        <v>224</v>
      </c>
      <c r="H27" s="66"/>
    </row>
    <row r="28" spans="1:9" ht="78.75" x14ac:dyDescent="0.25">
      <c r="A28" s="62"/>
      <c r="B28" s="61"/>
      <c r="C28" s="65"/>
      <c r="D28" s="65"/>
      <c r="E28" s="65"/>
      <c r="F28" s="65"/>
      <c r="G28" s="64" t="s">
        <v>365</v>
      </c>
      <c r="H28" s="63">
        <v>7</v>
      </c>
    </row>
    <row r="29" spans="1:9" ht="31.5" x14ac:dyDescent="0.25">
      <c r="A29" s="62"/>
      <c r="B29" s="61"/>
      <c r="C29" s="65"/>
      <c r="D29" s="65"/>
      <c r="E29" s="65"/>
      <c r="F29" s="65"/>
      <c r="G29" s="64" t="s">
        <v>364</v>
      </c>
      <c r="H29" s="63">
        <v>10</v>
      </c>
    </row>
    <row r="30" spans="1:9" ht="31.5" x14ac:dyDescent="0.25">
      <c r="A30" s="62"/>
      <c r="B30" s="61"/>
      <c r="C30" s="65"/>
      <c r="D30" s="65"/>
      <c r="E30" s="65"/>
      <c r="F30" s="65"/>
      <c r="G30" s="64" t="s">
        <v>363</v>
      </c>
      <c r="H30" s="63">
        <v>10</v>
      </c>
    </row>
    <row r="31" spans="1:9" ht="16.5" thickBot="1" x14ac:dyDescent="0.3">
      <c r="A31" s="62"/>
      <c r="B31" s="61"/>
      <c r="C31" s="60"/>
      <c r="D31" s="60"/>
      <c r="E31" s="60"/>
      <c r="F31" s="60"/>
      <c r="G31" s="59" t="s">
        <v>8</v>
      </c>
      <c r="H31" s="58">
        <f>SUM(H28:H30,)</f>
        <v>27</v>
      </c>
    </row>
    <row r="32" spans="1:9" ht="150" customHeight="1" thickBot="1" x14ac:dyDescent="0.3">
      <c r="A32" s="57"/>
      <c r="B32" s="56"/>
      <c r="C32" s="55" t="s">
        <v>362</v>
      </c>
      <c r="D32" s="55"/>
      <c r="E32" s="55"/>
      <c r="F32" s="54"/>
      <c r="G32" s="53"/>
      <c r="H32" s="52"/>
    </row>
    <row r="33" spans="1:8" x14ac:dyDescent="0.25">
      <c r="A33" s="70">
        <v>4</v>
      </c>
      <c r="B33" s="69" t="s">
        <v>228</v>
      </c>
      <c r="C33" s="68" t="s">
        <v>361</v>
      </c>
      <c r="D33" s="68" t="s">
        <v>360</v>
      </c>
      <c r="E33" s="68" t="s">
        <v>359</v>
      </c>
      <c r="F33" s="68" t="s">
        <v>358</v>
      </c>
      <c r="G33" s="67" t="s">
        <v>224</v>
      </c>
      <c r="H33" s="66"/>
    </row>
    <row r="34" spans="1:8" ht="63.75" thickBot="1" x14ac:dyDescent="0.3">
      <c r="A34" s="62"/>
      <c r="B34" s="61"/>
      <c r="C34" s="65"/>
      <c r="D34" s="65"/>
      <c r="E34" s="65"/>
      <c r="F34" s="65"/>
      <c r="G34" s="64" t="s">
        <v>357</v>
      </c>
      <c r="H34" s="63">
        <v>10</v>
      </c>
    </row>
    <row r="35" spans="1:8" x14ac:dyDescent="0.25">
      <c r="A35" s="62"/>
      <c r="B35" s="61"/>
      <c r="C35" s="65"/>
      <c r="D35" s="65"/>
      <c r="E35" s="65"/>
      <c r="F35" s="65"/>
      <c r="G35" s="67" t="s">
        <v>222</v>
      </c>
      <c r="H35" s="66"/>
    </row>
    <row r="36" spans="1:8" x14ac:dyDescent="0.25">
      <c r="A36" s="62"/>
      <c r="B36" s="61"/>
      <c r="C36" s="65"/>
      <c r="D36" s="65"/>
      <c r="E36" s="65"/>
      <c r="F36" s="65"/>
      <c r="G36" s="64" t="s">
        <v>303</v>
      </c>
      <c r="H36" s="63">
        <v>3</v>
      </c>
    </row>
    <row r="37" spans="1:8" ht="16.5" thickBot="1" x14ac:dyDescent="0.3">
      <c r="A37" s="62"/>
      <c r="B37" s="61"/>
      <c r="C37" s="65"/>
      <c r="D37" s="65"/>
      <c r="E37" s="65"/>
      <c r="F37" s="65"/>
      <c r="G37" s="64" t="s">
        <v>221</v>
      </c>
      <c r="H37" s="63">
        <v>3</v>
      </c>
    </row>
    <row r="38" spans="1:8" x14ac:dyDescent="0.25">
      <c r="A38" s="62"/>
      <c r="B38" s="61"/>
      <c r="C38" s="65"/>
      <c r="D38" s="65"/>
      <c r="E38" s="65"/>
      <c r="F38" s="65"/>
      <c r="G38" s="67" t="s">
        <v>263</v>
      </c>
      <c r="H38" s="66"/>
    </row>
    <row r="39" spans="1:8" ht="31.5" x14ac:dyDescent="0.25">
      <c r="A39" s="62"/>
      <c r="B39" s="61"/>
      <c r="C39" s="65"/>
      <c r="D39" s="65"/>
      <c r="E39" s="65"/>
      <c r="F39" s="65"/>
      <c r="G39" s="64" t="s">
        <v>304</v>
      </c>
      <c r="H39" s="63">
        <v>20</v>
      </c>
    </row>
    <row r="40" spans="1:8" ht="31.5" x14ac:dyDescent="0.25">
      <c r="A40" s="62"/>
      <c r="B40" s="61"/>
      <c r="C40" s="65"/>
      <c r="D40" s="65"/>
      <c r="E40" s="65"/>
      <c r="F40" s="65"/>
      <c r="G40" s="64" t="s">
        <v>326</v>
      </c>
      <c r="H40" s="63">
        <v>5</v>
      </c>
    </row>
    <row r="41" spans="1:8" ht="31.5" x14ac:dyDescent="0.25">
      <c r="A41" s="62"/>
      <c r="B41" s="61"/>
      <c r="C41" s="65"/>
      <c r="D41" s="65"/>
      <c r="E41" s="65"/>
      <c r="F41" s="65"/>
      <c r="G41" s="64" t="s">
        <v>317</v>
      </c>
      <c r="H41" s="63">
        <v>3</v>
      </c>
    </row>
    <row r="42" spans="1:8" ht="31.5" x14ac:dyDescent="0.25">
      <c r="A42" s="62"/>
      <c r="B42" s="61"/>
      <c r="C42" s="65"/>
      <c r="D42" s="65"/>
      <c r="E42" s="65"/>
      <c r="F42" s="65"/>
      <c r="G42" s="64" t="s">
        <v>325</v>
      </c>
      <c r="H42" s="63">
        <v>24</v>
      </c>
    </row>
    <row r="43" spans="1:8" ht="16.5" thickBot="1" x14ac:dyDescent="0.3">
      <c r="A43" s="62"/>
      <c r="B43" s="61"/>
      <c r="C43" s="60"/>
      <c r="D43" s="60"/>
      <c r="E43" s="60"/>
      <c r="F43" s="60"/>
      <c r="G43" s="59" t="s">
        <v>8</v>
      </c>
      <c r="H43" s="58">
        <f>SUM(H34:H34,H36:H37,H39:H42,)</f>
        <v>68</v>
      </c>
    </row>
    <row r="44" spans="1:8" ht="150" customHeight="1" thickBot="1" x14ac:dyDescent="0.3">
      <c r="A44" s="57"/>
      <c r="B44" s="56"/>
      <c r="C44" s="55" t="s">
        <v>356</v>
      </c>
      <c r="D44" s="55"/>
      <c r="E44" s="55"/>
      <c r="F44" s="54"/>
      <c r="G44" s="53"/>
      <c r="H44" s="52"/>
    </row>
    <row r="45" spans="1:8" x14ac:dyDescent="0.25">
      <c r="A45" s="70">
        <v>5</v>
      </c>
      <c r="B45" s="69" t="s">
        <v>228</v>
      </c>
      <c r="C45" s="68" t="s">
        <v>355</v>
      </c>
      <c r="D45" s="68" t="s">
        <v>354</v>
      </c>
      <c r="E45" s="68" t="s">
        <v>353</v>
      </c>
      <c r="F45" s="68" t="s">
        <v>352</v>
      </c>
      <c r="G45" s="67" t="s">
        <v>233</v>
      </c>
      <c r="H45" s="66"/>
    </row>
    <row r="46" spans="1:8" ht="31.5" x14ac:dyDescent="0.25">
      <c r="A46" s="62"/>
      <c r="B46" s="61"/>
      <c r="C46" s="65"/>
      <c r="D46" s="65"/>
      <c r="E46" s="65"/>
      <c r="F46" s="65"/>
      <c r="G46" s="64" t="s">
        <v>280</v>
      </c>
      <c r="H46" s="63">
        <v>9</v>
      </c>
    </row>
    <row r="47" spans="1:8" ht="31.5" x14ac:dyDescent="0.25">
      <c r="A47" s="62"/>
      <c r="B47" s="61"/>
      <c r="C47" s="65"/>
      <c r="D47" s="65"/>
      <c r="E47" s="65"/>
      <c r="F47" s="65"/>
      <c r="G47" s="64" t="s">
        <v>232</v>
      </c>
      <c r="H47" s="63">
        <v>6</v>
      </c>
    </row>
    <row r="48" spans="1:8" ht="32.25" thickBot="1" x14ac:dyDescent="0.3">
      <c r="A48" s="62"/>
      <c r="B48" s="61"/>
      <c r="C48" s="65"/>
      <c r="D48" s="65"/>
      <c r="E48" s="65"/>
      <c r="F48" s="65"/>
      <c r="G48" s="64" t="s">
        <v>240</v>
      </c>
      <c r="H48" s="63">
        <v>12</v>
      </c>
    </row>
    <row r="49" spans="1:9" x14ac:dyDescent="0.25">
      <c r="A49" s="62"/>
      <c r="B49" s="61"/>
      <c r="C49" s="65"/>
      <c r="D49" s="65"/>
      <c r="E49" s="65"/>
      <c r="F49" s="65"/>
      <c r="G49" s="67" t="s">
        <v>224</v>
      </c>
      <c r="H49" s="66"/>
    </row>
    <row r="50" spans="1:9" ht="31.5" x14ac:dyDescent="0.25">
      <c r="A50" s="62"/>
      <c r="B50" s="61"/>
      <c r="C50" s="65"/>
      <c r="D50" s="65"/>
      <c r="E50" s="65"/>
      <c r="F50" s="65"/>
      <c r="G50" s="64" t="s">
        <v>351</v>
      </c>
      <c r="H50" s="63">
        <v>6</v>
      </c>
    </row>
    <row r="51" spans="1:9" x14ac:dyDescent="0.25">
      <c r="A51" s="62"/>
      <c r="B51" s="61"/>
      <c r="C51" s="65"/>
      <c r="D51" s="65"/>
      <c r="E51" s="65"/>
      <c r="F51" s="65"/>
      <c r="G51" s="64" t="s">
        <v>311</v>
      </c>
      <c r="H51" s="63">
        <v>5</v>
      </c>
    </row>
    <row r="52" spans="1:9" ht="135.75" customHeight="1" thickBot="1" x14ac:dyDescent="0.3">
      <c r="A52" s="62"/>
      <c r="B52" s="61"/>
      <c r="C52" s="60"/>
      <c r="D52" s="60"/>
      <c r="E52" s="60"/>
      <c r="F52" s="60"/>
      <c r="G52" s="59" t="s">
        <v>8</v>
      </c>
      <c r="H52" s="58">
        <f>SUM(H46:H48,H50:H51,)</f>
        <v>38</v>
      </c>
    </row>
    <row r="53" spans="1:9" ht="150" customHeight="1" thickBot="1" x14ac:dyDescent="0.3">
      <c r="A53" s="57"/>
      <c r="B53" s="56"/>
      <c r="C53" s="55" t="s">
        <v>350</v>
      </c>
      <c r="D53" s="55"/>
      <c r="E53" s="55"/>
      <c r="F53" s="54"/>
      <c r="G53" s="53"/>
      <c r="H53" s="52"/>
    </row>
    <row r="54" spans="1:9" x14ac:dyDescent="0.25">
      <c r="A54" s="70">
        <v>6</v>
      </c>
      <c r="B54" s="69" t="s">
        <v>228</v>
      </c>
      <c r="C54" s="68" t="s">
        <v>349</v>
      </c>
      <c r="D54" s="68" t="s">
        <v>348</v>
      </c>
      <c r="E54" s="68" t="s">
        <v>347</v>
      </c>
      <c r="F54" s="68" t="s">
        <v>342</v>
      </c>
      <c r="G54" s="67" t="s">
        <v>224</v>
      </c>
      <c r="H54" s="66"/>
    </row>
    <row r="55" spans="1:9" ht="16.5" thickBot="1" x14ac:dyDescent="0.3">
      <c r="A55" s="62"/>
      <c r="B55" s="61"/>
      <c r="C55" s="65"/>
      <c r="D55" s="65"/>
      <c r="E55" s="65"/>
      <c r="F55" s="65"/>
      <c r="G55" s="64" t="s">
        <v>311</v>
      </c>
      <c r="H55" s="63">
        <v>5</v>
      </c>
    </row>
    <row r="56" spans="1:9" x14ac:dyDescent="0.25">
      <c r="A56" s="62"/>
      <c r="B56" s="61"/>
      <c r="C56" s="65"/>
      <c r="D56" s="65"/>
      <c r="E56" s="65"/>
      <c r="F56" s="65"/>
      <c r="G56" s="67" t="s">
        <v>263</v>
      </c>
      <c r="H56" s="66"/>
    </row>
    <row r="57" spans="1:9" ht="32.25" thickBot="1" x14ac:dyDescent="0.3">
      <c r="A57" s="62"/>
      <c r="B57" s="61"/>
      <c r="C57" s="65"/>
      <c r="D57" s="65"/>
      <c r="E57" s="65"/>
      <c r="F57" s="65"/>
      <c r="G57" s="64" t="s">
        <v>304</v>
      </c>
      <c r="H57" s="63">
        <v>5</v>
      </c>
      <c r="I57" s="89"/>
    </row>
    <row r="58" spans="1:9" x14ac:dyDescent="0.25">
      <c r="A58" s="62"/>
      <c r="B58" s="61"/>
      <c r="C58" s="65"/>
      <c r="D58" s="65"/>
      <c r="E58" s="65"/>
      <c r="F58" s="65"/>
      <c r="G58" s="67" t="s">
        <v>222</v>
      </c>
      <c r="H58" s="66"/>
    </row>
    <row r="59" spans="1:9" x14ac:dyDescent="0.25">
      <c r="A59" s="62"/>
      <c r="B59" s="61"/>
      <c r="C59" s="65"/>
      <c r="D59" s="65"/>
      <c r="E59" s="65"/>
      <c r="F59" s="65"/>
      <c r="G59" s="64" t="s">
        <v>303</v>
      </c>
      <c r="H59" s="63">
        <v>3</v>
      </c>
    </row>
    <row r="60" spans="1:9" ht="16.5" thickBot="1" x14ac:dyDescent="0.3">
      <c r="A60" s="62"/>
      <c r="B60" s="61"/>
      <c r="C60" s="65"/>
      <c r="D60" s="65"/>
      <c r="E60" s="65"/>
      <c r="F60" s="65"/>
      <c r="G60" s="64" t="s">
        <v>221</v>
      </c>
      <c r="H60" s="63">
        <v>3</v>
      </c>
    </row>
    <row r="61" spans="1:9" x14ac:dyDescent="0.25">
      <c r="A61" s="62"/>
      <c r="B61" s="61"/>
      <c r="C61" s="65"/>
      <c r="D61" s="65"/>
      <c r="E61" s="65"/>
      <c r="F61" s="65"/>
      <c r="G61" s="67" t="s">
        <v>254</v>
      </c>
      <c r="H61" s="66"/>
    </row>
    <row r="62" spans="1:9" ht="16.5" thickBot="1" x14ac:dyDescent="0.3">
      <c r="A62" s="62"/>
      <c r="B62" s="61"/>
      <c r="C62" s="65"/>
      <c r="D62" s="65"/>
      <c r="E62" s="65"/>
      <c r="F62" s="65"/>
      <c r="G62" s="64" t="s">
        <v>278</v>
      </c>
      <c r="H62" s="63">
        <v>6</v>
      </c>
    </row>
    <row r="63" spans="1:9" x14ac:dyDescent="0.25">
      <c r="A63" s="62"/>
      <c r="B63" s="61"/>
      <c r="C63" s="65"/>
      <c r="D63" s="65"/>
      <c r="E63" s="65"/>
      <c r="F63" s="65"/>
      <c r="G63" s="67" t="s">
        <v>233</v>
      </c>
      <c r="H63" s="66"/>
    </row>
    <row r="64" spans="1:9" ht="31.5" x14ac:dyDescent="0.25">
      <c r="A64" s="62"/>
      <c r="B64" s="61"/>
      <c r="C64" s="65"/>
      <c r="D64" s="65"/>
      <c r="E64" s="65"/>
      <c r="F64" s="65"/>
      <c r="G64" s="64" t="s">
        <v>240</v>
      </c>
      <c r="H64" s="63">
        <v>10</v>
      </c>
    </row>
    <row r="65" spans="1:8" ht="16.5" thickBot="1" x14ac:dyDescent="0.3">
      <c r="A65" s="62"/>
      <c r="B65" s="61"/>
      <c r="C65" s="60"/>
      <c r="D65" s="60"/>
      <c r="E65" s="60"/>
      <c r="F65" s="60"/>
      <c r="G65" s="59" t="s">
        <v>8</v>
      </c>
      <c r="H65" s="58">
        <f>SUM(H55:H55,H57:H57,H59:H60,H62:H62,H64:H64)</f>
        <v>32</v>
      </c>
    </row>
    <row r="66" spans="1:8" ht="150" customHeight="1" thickBot="1" x14ac:dyDescent="0.3">
      <c r="A66" s="57"/>
      <c r="B66" s="56"/>
      <c r="C66" s="55" t="s">
        <v>346</v>
      </c>
      <c r="D66" s="55"/>
      <c r="E66" s="55"/>
      <c r="F66" s="54"/>
      <c r="G66" s="53"/>
      <c r="H66" s="52"/>
    </row>
    <row r="67" spans="1:8" x14ac:dyDescent="0.25">
      <c r="A67" s="70">
        <v>7</v>
      </c>
      <c r="B67" s="69" t="s">
        <v>228</v>
      </c>
      <c r="C67" s="68" t="s">
        <v>345</v>
      </c>
      <c r="D67" s="68" t="s">
        <v>344</v>
      </c>
      <c r="E67" s="68" t="s">
        <v>343</v>
      </c>
      <c r="F67" s="68" t="s">
        <v>342</v>
      </c>
      <c r="G67" s="67" t="s">
        <v>222</v>
      </c>
      <c r="H67" s="66"/>
    </row>
    <row r="68" spans="1:8" x14ac:dyDescent="0.25">
      <c r="A68" s="62"/>
      <c r="B68" s="61"/>
      <c r="C68" s="65"/>
      <c r="D68" s="65"/>
      <c r="E68" s="65"/>
      <c r="F68" s="65"/>
      <c r="G68" s="64" t="s">
        <v>303</v>
      </c>
      <c r="H68" s="63">
        <v>3</v>
      </c>
    </row>
    <row r="69" spans="1:8" x14ac:dyDescent="0.25">
      <c r="A69" s="62"/>
      <c r="B69" s="61"/>
      <c r="C69" s="65"/>
      <c r="D69" s="65"/>
      <c r="E69" s="65"/>
      <c r="F69" s="65"/>
      <c r="G69" s="64" t="s">
        <v>221</v>
      </c>
      <c r="H69" s="63">
        <v>3</v>
      </c>
    </row>
    <row r="70" spans="1:8" ht="16.5" thickBot="1" x14ac:dyDescent="0.3">
      <c r="A70" s="62"/>
      <c r="B70" s="61"/>
      <c r="C70" s="65"/>
      <c r="D70" s="65"/>
      <c r="E70" s="65"/>
      <c r="F70" s="65"/>
      <c r="G70" s="64" t="s">
        <v>302</v>
      </c>
      <c r="H70" s="63">
        <v>3</v>
      </c>
    </row>
    <row r="71" spans="1:8" x14ac:dyDescent="0.25">
      <c r="A71" s="62"/>
      <c r="B71" s="61"/>
      <c r="C71" s="65"/>
      <c r="D71" s="65"/>
      <c r="E71" s="65"/>
      <c r="F71" s="65"/>
      <c r="G71" s="67" t="s">
        <v>263</v>
      </c>
      <c r="H71" s="66"/>
    </row>
    <row r="72" spans="1:8" ht="31.5" x14ac:dyDescent="0.25">
      <c r="A72" s="62"/>
      <c r="B72" s="61"/>
      <c r="C72" s="65"/>
      <c r="D72" s="65"/>
      <c r="E72" s="65"/>
      <c r="F72" s="65"/>
      <c r="G72" s="64" t="s">
        <v>326</v>
      </c>
      <c r="H72" s="63">
        <v>5</v>
      </c>
    </row>
    <row r="73" spans="1:8" ht="31.5" x14ac:dyDescent="0.25">
      <c r="A73" s="62"/>
      <c r="B73" s="61"/>
      <c r="C73" s="65"/>
      <c r="D73" s="65"/>
      <c r="E73" s="65"/>
      <c r="F73" s="65"/>
      <c r="G73" s="64" t="s">
        <v>317</v>
      </c>
      <c r="H73" s="63">
        <v>3</v>
      </c>
    </row>
    <row r="74" spans="1:8" ht="159" customHeight="1" thickBot="1" x14ac:dyDescent="0.3">
      <c r="A74" s="62"/>
      <c r="B74" s="61"/>
      <c r="C74" s="60"/>
      <c r="D74" s="60"/>
      <c r="E74" s="60"/>
      <c r="F74" s="60"/>
      <c r="G74" s="59" t="s">
        <v>8</v>
      </c>
      <c r="H74" s="58">
        <f>SUM(H68:H70,H72:H73,)</f>
        <v>17</v>
      </c>
    </row>
    <row r="75" spans="1:8" ht="150" customHeight="1" thickBot="1" x14ac:dyDescent="0.3">
      <c r="A75" s="57"/>
      <c r="B75" s="56"/>
      <c r="C75" s="55" t="s">
        <v>341</v>
      </c>
      <c r="D75" s="55"/>
      <c r="E75" s="55"/>
      <c r="F75" s="54"/>
      <c r="G75" s="53"/>
      <c r="H75" s="52"/>
    </row>
    <row r="76" spans="1:8" x14ac:dyDescent="0.25">
      <c r="A76" s="70">
        <v>8</v>
      </c>
      <c r="B76" s="69" t="s">
        <v>228</v>
      </c>
      <c r="C76" s="68" t="s">
        <v>340</v>
      </c>
      <c r="D76" s="68" t="s">
        <v>339</v>
      </c>
      <c r="E76" s="68" t="s">
        <v>338</v>
      </c>
      <c r="F76" s="68" t="s">
        <v>337</v>
      </c>
      <c r="G76" s="67" t="s">
        <v>263</v>
      </c>
      <c r="H76" s="66"/>
    </row>
    <row r="77" spans="1:8" ht="31.5" x14ac:dyDescent="0.25">
      <c r="A77" s="62"/>
      <c r="B77" s="61"/>
      <c r="C77" s="65"/>
      <c r="D77" s="65"/>
      <c r="E77" s="65"/>
      <c r="F77" s="65"/>
      <c r="G77" s="64" t="s">
        <v>304</v>
      </c>
      <c r="H77" s="63">
        <v>10</v>
      </c>
    </row>
    <row r="78" spans="1:8" ht="31.5" x14ac:dyDescent="0.25">
      <c r="A78" s="62"/>
      <c r="B78" s="61"/>
      <c r="C78" s="65"/>
      <c r="D78" s="65"/>
      <c r="E78" s="65"/>
      <c r="F78" s="65"/>
      <c r="G78" s="64" t="s">
        <v>325</v>
      </c>
      <c r="H78" s="63">
        <v>60</v>
      </c>
    </row>
    <row r="79" spans="1:8" x14ac:dyDescent="0.25">
      <c r="A79" s="62"/>
      <c r="B79" s="61"/>
      <c r="C79" s="65"/>
      <c r="D79" s="65"/>
      <c r="E79" s="65"/>
      <c r="F79" s="65"/>
      <c r="G79" s="64" t="s">
        <v>324</v>
      </c>
      <c r="H79" s="63">
        <v>14</v>
      </c>
    </row>
    <row r="80" spans="1:8" x14ac:dyDescent="0.25">
      <c r="A80" s="62"/>
      <c r="B80" s="61"/>
      <c r="C80" s="65"/>
      <c r="D80" s="65"/>
      <c r="E80" s="65"/>
      <c r="F80" s="65"/>
      <c r="G80" s="64" t="s">
        <v>323</v>
      </c>
      <c r="H80" s="63">
        <v>54</v>
      </c>
    </row>
    <row r="81" spans="1:9" ht="32.25" thickBot="1" x14ac:dyDescent="0.3">
      <c r="A81" s="62"/>
      <c r="B81" s="61"/>
      <c r="C81" s="65"/>
      <c r="D81" s="65"/>
      <c r="E81" s="65"/>
      <c r="F81" s="65"/>
      <c r="G81" s="64" t="s">
        <v>317</v>
      </c>
      <c r="H81" s="63">
        <v>3</v>
      </c>
    </row>
    <row r="82" spans="1:9" x14ac:dyDescent="0.25">
      <c r="A82" s="62"/>
      <c r="B82" s="61"/>
      <c r="C82" s="65"/>
      <c r="D82" s="65"/>
      <c r="E82" s="65"/>
      <c r="F82" s="65"/>
      <c r="G82" s="67" t="s">
        <v>222</v>
      </c>
      <c r="H82" s="66"/>
    </row>
    <row r="83" spans="1:9" x14ac:dyDescent="0.25">
      <c r="A83" s="62"/>
      <c r="B83" s="61"/>
      <c r="C83" s="65"/>
      <c r="D83" s="65"/>
      <c r="E83" s="65"/>
      <c r="F83" s="65"/>
      <c r="G83" s="64" t="s">
        <v>303</v>
      </c>
      <c r="H83" s="63">
        <v>3</v>
      </c>
    </row>
    <row r="84" spans="1:9" ht="16.5" thickBot="1" x14ac:dyDescent="0.3">
      <c r="A84" s="62"/>
      <c r="B84" s="61"/>
      <c r="C84" s="60"/>
      <c r="D84" s="60"/>
      <c r="E84" s="60"/>
      <c r="F84" s="60"/>
      <c r="G84" s="59" t="s">
        <v>8</v>
      </c>
      <c r="H84" s="58">
        <f>SUM(H77:H81,H83:H83,)</f>
        <v>144</v>
      </c>
    </row>
    <row r="85" spans="1:9" ht="210.75" customHeight="1" thickBot="1" x14ac:dyDescent="0.3">
      <c r="A85" s="57"/>
      <c r="B85" s="56"/>
      <c r="C85" s="55" t="s">
        <v>336</v>
      </c>
      <c r="D85" s="55"/>
      <c r="E85" s="55"/>
      <c r="F85" s="54"/>
      <c r="G85" s="53"/>
      <c r="H85" s="52"/>
    </row>
    <row r="86" spans="1:9" x14ac:dyDescent="0.25">
      <c r="A86" s="70">
        <v>9</v>
      </c>
      <c r="B86" s="69" t="s">
        <v>228</v>
      </c>
      <c r="C86" s="68" t="s">
        <v>335</v>
      </c>
      <c r="D86" s="68" t="s">
        <v>334</v>
      </c>
      <c r="E86" s="68" t="s">
        <v>333</v>
      </c>
      <c r="F86" s="68" t="s">
        <v>332</v>
      </c>
      <c r="G86" s="67" t="s">
        <v>222</v>
      </c>
      <c r="H86" s="66"/>
    </row>
    <row r="87" spans="1:9" x14ac:dyDescent="0.25">
      <c r="A87" s="62"/>
      <c r="B87" s="61"/>
      <c r="C87" s="65"/>
      <c r="D87" s="65"/>
      <c r="E87" s="65"/>
      <c r="F87" s="65"/>
      <c r="G87" s="64" t="s">
        <v>303</v>
      </c>
      <c r="H87" s="63">
        <v>3</v>
      </c>
    </row>
    <row r="88" spans="1:9" ht="16.5" thickBot="1" x14ac:dyDescent="0.3">
      <c r="A88" s="62"/>
      <c r="B88" s="61"/>
      <c r="C88" s="65"/>
      <c r="D88" s="65"/>
      <c r="E88" s="65"/>
      <c r="F88" s="65"/>
      <c r="G88" s="64" t="s">
        <v>221</v>
      </c>
      <c r="H88" s="63">
        <v>3</v>
      </c>
    </row>
    <row r="89" spans="1:9" x14ac:dyDescent="0.25">
      <c r="A89" s="62"/>
      <c r="B89" s="61"/>
      <c r="C89" s="65"/>
      <c r="D89" s="65"/>
      <c r="E89" s="65"/>
      <c r="F89" s="65"/>
      <c r="G89" s="67" t="s">
        <v>263</v>
      </c>
      <c r="H89" s="66"/>
    </row>
    <row r="90" spans="1:9" ht="31.5" x14ac:dyDescent="0.25">
      <c r="A90" s="62"/>
      <c r="B90" s="61"/>
      <c r="C90" s="65"/>
      <c r="D90" s="65"/>
      <c r="E90" s="65"/>
      <c r="F90" s="65"/>
      <c r="G90" s="64" t="s">
        <v>304</v>
      </c>
      <c r="H90" s="63">
        <v>5</v>
      </c>
    </row>
    <row r="91" spans="1:9" ht="31.5" x14ac:dyDescent="0.25">
      <c r="A91" s="62"/>
      <c r="B91" s="61"/>
      <c r="C91" s="65"/>
      <c r="D91" s="65"/>
      <c r="E91" s="65"/>
      <c r="F91" s="65"/>
      <c r="G91" s="64" t="s">
        <v>326</v>
      </c>
      <c r="H91" s="63">
        <v>5</v>
      </c>
    </row>
    <row r="92" spans="1:9" ht="31.5" x14ac:dyDescent="0.25">
      <c r="A92" s="62"/>
      <c r="B92" s="61"/>
      <c r="C92" s="65"/>
      <c r="D92" s="65"/>
      <c r="E92" s="65"/>
      <c r="F92" s="65"/>
      <c r="G92" s="64" t="s">
        <v>317</v>
      </c>
      <c r="H92" s="63">
        <v>3</v>
      </c>
    </row>
    <row r="93" spans="1:9" ht="31.5" x14ac:dyDescent="0.25">
      <c r="A93" s="62"/>
      <c r="B93" s="61"/>
      <c r="C93" s="65"/>
      <c r="D93" s="65"/>
      <c r="E93" s="65"/>
      <c r="F93" s="65"/>
      <c r="G93" s="64" t="s">
        <v>325</v>
      </c>
      <c r="H93" s="63">
        <v>15</v>
      </c>
      <c r="I93" s="89"/>
    </row>
    <row r="94" spans="1:9" x14ac:dyDescent="0.25">
      <c r="A94" s="62"/>
      <c r="B94" s="61"/>
      <c r="C94" s="65"/>
      <c r="D94" s="65"/>
      <c r="E94" s="65"/>
      <c r="F94" s="65"/>
      <c r="G94" s="64" t="s">
        <v>324</v>
      </c>
      <c r="H94" s="63">
        <v>20</v>
      </c>
    </row>
    <row r="95" spans="1:9" ht="16.5" thickBot="1" x14ac:dyDescent="0.3">
      <c r="A95" s="62"/>
      <c r="B95" s="61"/>
      <c r="C95" s="60"/>
      <c r="D95" s="60"/>
      <c r="E95" s="60"/>
      <c r="F95" s="60"/>
      <c r="G95" s="59" t="s">
        <v>8</v>
      </c>
      <c r="H95" s="58">
        <f>SUM(H87:H88,H90:H94,)</f>
        <v>54</v>
      </c>
    </row>
    <row r="96" spans="1:9" ht="150" customHeight="1" thickBot="1" x14ac:dyDescent="0.3">
      <c r="A96" s="57"/>
      <c r="B96" s="56"/>
      <c r="C96" s="55" t="s">
        <v>331</v>
      </c>
      <c r="D96" s="55"/>
      <c r="E96" s="55"/>
      <c r="F96" s="54"/>
      <c r="G96" s="53"/>
      <c r="H96" s="52"/>
    </row>
    <row r="97" spans="1:8" x14ac:dyDescent="0.25">
      <c r="A97" s="70">
        <v>10</v>
      </c>
      <c r="B97" s="69" t="s">
        <v>228</v>
      </c>
      <c r="C97" s="68" t="s">
        <v>330</v>
      </c>
      <c r="D97" s="68" t="s">
        <v>329</v>
      </c>
      <c r="E97" s="68" t="s">
        <v>328</v>
      </c>
      <c r="F97" s="68" t="s">
        <v>327</v>
      </c>
      <c r="G97" s="67" t="s">
        <v>263</v>
      </c>
      <c r="H97" s="66"/>
    </row>
    <row r="98" spans="1:8" ht="31.5" x14ac:dyDescent="0.25">
      <c r="A98" s="62"/>
      <c r="B98" s="61"/>
      <c r="C98" s="65"/>
      <c r="D98" s="65"/>
      <c r="E98" s="65"/>
      <c r="F98" s="65"/>
      <c r="G98" s="64" t="s">
        <v>304</v>
      </c>
      <c r="H98" s="63">
        <v>5</v>
      </c>
    </row>
    <row r="99" spans="1:8" ht="47.25" x14ac:dyDescent="0.25">
      <c r="A99" s="62"/>
      <c r="B99" s="61"/>
      <c r="C99" s="65"/>
      <c r="D99" s="65"/>
      <c r="E99" s="65"/>
      <c r="F99" s="65"/>
      <c r="G99" s="64" t="s">
        <v>262</v>
      </c>
      <c r="H99" s="63">
        <v>9</v>
      </c>
    </row>
    <row r="100" spans="1:8" ht="31.5" x14ac:dyDescent="0.25">
      <c r="A100" s="62"/>
      <c r="B100" s="61"/>
      <c r="C100" s="65"/>
      <c r="D100" s="65"/>
      <c r="E100" s="65"/>
      <c r="F100" s="65"/>
      <c r="G100" s="64" t="s">
        <v>326</v>
      </c>
      <c r="H100" s="63">
        <v>5</v>
      </c>
    </row>
    <row r="101" spans="1:8" ht="31.5" x14ac:dyDescent="0.25">
      <c r="A101" s="62"/>
      <c r="B101" s="61"/>
      <c r="C101" s="65"/>
      <c r="D101" s="65"/>
      <c r="E101" s="65"/>
      <c r="F101" s="65"/>
      <c r="G101" s="64" t="s">
        <v>317</v>
      </c>
      <c r="H101" s="63">
        <v>3</v>
      </c>
    </row>
    <row r="102" spans="1:8" ht="31.5" x14ac:dyDescent="0.25">
      <c r="A102" s="62"/>
      <c r="B102" s="61"/>
      <c r="C102" s="65"/>
      <c r="D102" s="65"/>
      <c r="E102" s="65"/>
      <c r="F102" s="65"/>
      <c r="G102" s="64" t="s">
        <v>325</v>
      </c>
      <c r="H102" s="63">
        <v>24</v>
      </c>
    </row>
    <row r="103" spans="1:8" x14ac:dyDescent="0.25">
      <c r="A103" s="62"/>
      <c r="B103" s="61"/>
      <c r="C103" s="65"/>
      <c r="D103" s="65"/>
      <c r="E103" s="65"/>
      <c r="F103" s="65"/>
      <c r="G103" s="64" t="s">
        <v>324</v>
      </c>
      <c r="H103" s="63">
        <v>8</v>
      </c>
    </row>
    <row r="104" spans="1:8" x14ac:dyDescent="0.25">
      <c r="A104" s="62"/>
      <c r="B104" s="61"/>
      <c r="C104" s="65"/>
      <c r="D104" s="65"/>
      <c r="E104" s="65"/>
      <c r="F104" s="65"/>
      <c r="G104" s="64" t="s">
        <v>323</v>
      </c>
      <c r="H104" s="63">
        <v>54</v>
      </c>
    </row>
    <row r="105" spans="1:8" ht="16.5" thickBot="1" x14ac:dyDescent="0.3">
      <c r="A105" s="62"/>
      <c r="B105" s="61"/>
      <c r="C105" s="65"/>
      <c r="D105" s="65"/>
      <c r="E105" s="65"/>
      <c r="F105" s="65"/>
      <c r="G105" s="64" t="s">
        <v>261</v>
      </c>
      <c r="H105" s="63">
        <v>12</v>
      </c>
    </row>
    <row r="106" spans="1:8" x14ac:dyDescent="0.25">
      <c r="A106" s="62"/>
      <c r="B106" s="61"/>
      <c r="C106" s="65"/>
      <c r="D106" s="65"/>
      <c r="E106" s="65"/>
      <c r="F106" s="65"/>
      <c r="G106" s="67" t="s">
        <v>222</v>
      </c>
      <c r="H106" s="66"/>
    </row>
    <row r="107" spans="1:8" x14ac:dyDescent="0.25">
      <c r="A107" s="62"/>
      <c r="B107" s="61"/>
      <c r="C107" s="65"/>
      <c r="D107" s="65"/>
      <c r="E107" s="65"/>
      <c r="F107" s="65"/>
      <c r="G107" s="64" t="s">
        <v>303</v>
      </c>
      <c r="H107" s="63">
        <v>3</v>
      </c>
    </row>
    <row r="108" spans="1:8" ht="16.5" thickBot="1" x14ac:dyDescent="0.3">
      <c r="A108" s="62"/>
      <c r="B108" s="61"/>
      <c r="C108" s="60"/>
      <c r="D108" s="60"/>
      <c r="E108" s="60"/>
      <c r="F108" s="60"/>
      <c r="G108" s="59" t="s">
        <v>8</v>
      </c>
      <c r="H108" s="58">
        <f>SUM(H98:H105,H107:H107,)</f>
        <v>123</v>
      </c>
    </row>
    <row r="109" spans="1:8" ht="150" customHeight="1" thickBot="1" x14ac:dyDescent="0.3">
      <c r="A109" s="57"/>
      <c r="B109" s="56"/>
      <c r="C109" s="55" t="s">
        <v>322</v>
      </c>
      <c r="D109" s="55"/>
      <c r="E109" s="55"/>
      <c r="F109" s="54"/>
      <c r="G109" s="53"/>
      <c r="H109" s="52"/>
    </row>
    <row r="110" spans="1:8" x14ac:dyDescent="0.25">
      <c r="A110" s="70">
        <v>11</v>
      </c>
      <c r="B110" s="69" t="s">
        <v>228</v>
      </c>
      <c r="C110" s="68" t="s">
        <v>321</v>
      </c>
      <c r="D110" s="68" t="s">
        <v>320</v>
      </c>
      <c r="E110" s="68" t="s">
        <v>319</v>
      </c>
      <c r="F110" s="68" t="s">
        <v>318</v>
      </c>
      <c r="G110" s="67" t="s">
        <v>263</v>
      </c>
      <c r="H110" s="66"/>
    </row>
    <row r="111" spans="1:8" ht="31.5" x14ac:dyDescent="0.25">
      <c r="A111" s="62"/>
      <c r="B111" s="61"/>
      <c r="C111" s="65"/>
      <c r="D111" s="65"/>
      <c r="E111" s="65"/>
      <c r="F111" s="65"/>
      <c r="G111" s="64" t="s">
        <v>304</v>
      </c>
      <c r="H111" s="63">
        <v>2</v>
      </c>
    </row>
    <row r="112" spans="1:8" ht="31.5" x14ac:dyDescent="0.25">
      <c r="A112" s="62"/>
      <c r="B112" s="61"/>
      <c r="C112" s="65"/>
      <c r="D112" s="65"/>
      <c r="E112" s="65"/>
      <c r="F112" s="65"/>
      <c r="G112" s="64" t="s">
        <v>317</v>
      </c>
      <c r="H112" s="63">
        <v>3</v>
      </c>
    </row>
    <row r="113" spans="1:8" ht="48" thickBot="1" x14ac:dyDescent="0.3">
      <c r="A113" s="62"/>
      <c r="B113" s="61"/>
      <c r="C113" s="65"/>
      <c r="D113" s="65"/>
      <c r="E113" s="65"/>
      <c r="F113" s="65"/>
      <c r="G113" s="64" t="s">
        <v>262</v>
      </c>
      <c r="H113" s="63">
        <v>9</v>
      </c>
    </row>
    <row r="114" spans="1:8" x14ac:dyDescent="0.25">
      <c r="A114" s="62"/>
      <c r="B114" s="61"/>
      <c r="C114" s="65"/>
      <c r="D114" s="65"/>
      <c r="E114" s="65"/>
      <c r="F114" s="65"/>
      <c r="G114" s="67" t="s">
        <v>222</v>
      </c>
      <c r="H114" s="66"/>
    </row>
    <row r="115" spans="1:8" x14ac:dyDescent="0.25">
      <c r="A115" s="62"/>
      <c r="B115" s="61"/>
      <c r="C115" s="65"/>
      <c r="D115" s="65"/>
      <c r="E115" s="65"/>
      <c r="F115" s="65"/>
      <c r="G115" s="64" t="s">
        <v>221</v>
      </c>
      <c r="H115" s="63">
        <v>5</v>
      </c>
    </row>
    <row r="116" spans="1:8" ht="16.5" thickBot="1" x14ac:dyDescent="0.3">
      <c r="A116" s="62"/>
      <c r="B116" s="61"/>
      <c r="C116" s="60"/>
      <c r="D116" s="60"/>
      <c r="E116" s="60"/>
      <c r="F116" s="60"/>
      <c r="G116" s="59" t="s">
        <v>8</v>
      </c>
      <c r="H116" s="58">
        <f>SUM(H111:H113,H115:H115,)</f>
        <v>19</v>
      </c>
    </row>
    <row r="117" spans="1:8" ht="150" customHeight="1" thickBot="1" x14ac:dyDescent="0.3">
      <c r="A117" s="57"/>
      <c r="B117" s="56"/>
      <c r="C117" s="55" t="s">
        <v>316</v>
      </c>
      <c r="D117" s="55"/>
      <c r="E117" s="55"/>
      <c r="F117" s="54"/>
      <c r="G117" s="53"/>
      <c r="H117" s="52"/>
    </row>
    <row r="118" spans="1:8" x14ac:dyDescent="0.25">
      <c r="A118" s="70">
        <v>12</v>
      </c>
      <c r="B118" s="69" t="s">
        <v>228</v>
      </c>
      <c r="C118" s="68" t="s">
        <v>315</v>
      </c>
      <c r="D118" s="68" t="s">
        <v>314</v>
      </c>
      <c r="E118" s="68" t="s">
        <v>313</v>
      </c>
      <c r="F118" s="68" t="s">
        <v>312</v>
      </c>
      <c r="G118" s="67" t="s">
        <v>224</v>
      </c>
      <c r="H118" s="66"/>
    </row>
    <row r="119" spans="1:8" ht="16.5" thickBot="1" x14ac:dyDescent="0.3">
      <c r="A119" s="62"/>
      <c r="B119" s="61"/>
      <c r="C119" s="65"/>
      <c r="D119" s="65"/>
      <c r="E119" s="65"/>
      <c r="F119" s="65"/>
      <c r="G119" s="64" t="s">
        <v>311</v>
      </c>
      <c r="H119" s="63">
        <v>4</v>
      </c>
    </row>
    <row r="120" spans="1:8" x14ac:dyDescent="0.25">
      <c r="A120" s="62"/>
      <c r="B120" s="61"/>
      <c r="C120" s="65"/>
      <c r="D120" s="65"/>
      <c r="E120" s="65"/>
      <c r="F120" s="65"/>
      <c r="G120" s="67" t="s">
        <v>233</v>
      </c>
      <c r="H120" s="66"/>
    </row>
    <row r="121" spans="1:8" ht="32.25" thickBot="1" x14ac:dyDescent="0.3">
      <c r="A121" s="62"/>
      <c r="B121" s="61"/>
      <c r="C121" s="65"/>
      <c r="D121" s="65"/>
      <c r="E121" s="65"/>
      <c r="F121" s="65"/>
      <c r="G121" s="64" t="s">
        <v>232</v>
      </c>
      <c r="H121" s="63">
        <v>4</v>
      </c>
    </row>
    <row r="122" spans="1:8" x14ac:dyDescent="0.25">
      <c r="A122" s="62"/>
      <c r="B122" s="61"/>
      <c r="C122" s="65"/>
      <c r="D122" s="65"/>
      <c r="E122" s="65"/>
      <c r="F122" s="65"/>
      <c r="G122" s="67" t="s">
        <v>222</v>
      </c>
      <c r="H122" s="66"/>
    </row>
    <row r="123" spans="1:8" x14ac:dyDescent="0.25">
      <c r="A123" s="62"/>
      <c r="B123" s="61"/>
      <c r="C123" s="65"/>
      <c r="D123" s="65"/>
      <c r="E123" s="65"/>
      <c r="F123" s="65"/>
      <c r="G123" s="64" t="s">
        <v>310</v>
      </c>
      <c r="H123" s="63">
        <v>28</v>
      </c>
    </row>
    <row r="124" spans="1:8" x14ac:dyDescent="0.25">
      <c r="A124" s="62"/>
      <c r="B124" s="61"/>
      <c r="C124" s="65"/>
      <c r="D124" s="65"/>
      <c r="E124" s="65"/>
      <c r="F124" s="65"/>
      <c r="G124" s="64" t="s">
        <v>296</v>
      </c>
      <c r="H124" s="63">
        <v>6</v>
      </c>
    </row>
    <row r="125" spans="1:8" ht="31.5" x14ac:dyDescent="0.25">
      <c r="A125" s="62"/>
      <c r="B125" s="61"/>
      <c r="C125" s="65"/>
      <c r="D125" s="65"/>
      <c r="E125" s="65"/>
      <c r="F125" s="65"/>
      <c r="G125" s="64" t="s">
        <v>295</v>
      </c>
      <c r="H125" s="63">
        <v>4</v>
      </c>
    </row>
    <row r="126" spans="1:8" ht="16.5" thickBot="1" x14ac:dyDescent="0.3">
      <c r="A126" s="62"/>
      <c r="B126" s="61"/>
      <c r="C126" s="60"/>
      <c r="D126" s="60"/>
      <c r="E126" s="60"/>
      <c r="F126" s="60"/>
      <c r="G126" s="59" t="s">
        <v>8</v>
      </c>
      <c r="H126" s="58">
        <f>SUM(H119:H119,H121:H121,H123:H125,)</f>
        <v>46</v>
      </c>
    </row>
    <row r="127" spans="1:8" ht="150" customHeight="1" thickBot="1" x14ac:dyDescent="0.3">
      <c r="A127" s="57"/>
      <c r="B127" s="56"/>
      <c r="C127" s="55" t="s">
        <v>309</v>
      </c>
      <c r="D127" s="55"/>
      <c r="E127" s="55"/>
      <c r="F127" s="54"/>
      <c r="G127" s="53"/>
      <c r="H127" s="52"/>
    </row>
    <row r="128" spans="1:8" x14ac:dyDescent="0.25">
      <c r="A128" s="70">
        <v>13</v>
      </c>
      <c r="B128" s="69" t="s">
        <v>228</v>
      </c>
      <c r="C128" s="68" t="s">
        <v>308</v>
      </c>
      <c r="D128" s="68" t="s">
        <v>307</v>
      </c>
      <c r="E128" s="68" t="s">
        <v>306</v>
      </c>
      <c r="F128" s="68" t="s">
        <v>305</v>
      </c>
      <c r="G128" s="67" t="s">
        <v>263</v>
      </c>
      <c r="H128" s="66"/>
    </row>
    <row r="129" spans="1:8" ht="32.25" thickBot="1" x14ac:dyDescent="0.3">
      <c r="A129" s="62"/>
      <c r="B129" s="61"/>
      <c r="C129" s="65"/>
      <c r="D129" s="65"/>
      <c r="E129" s="65"/>
      <c r="F129" s="65"/>
      <c r="G129" s="64" t="s">
        <v>304</v>
      </c>
      <c r="H129" s="63">
        <v>10</v>
      </c>
    </row>
    <row r="130" spans="1:8" x14ac:dyDescent="0.25">
      <c r="A130" s="62"/>
      <c r="B130" s="61"/>
      <c r="C130" s="65"/>
      <c r="D130" s="65"/>
      <c r="E130" s="65"/>
      <c r="F130" s="65"/>
      <c r="G130" s="67" t="s">
        <v>222</v>
      </c>
      <c r="H130" s="66"/>
    </row>
    <row r="131" spans="1:8" x14ac:dyDescent="0.25">
      <c r="A131" s="62"/>
      <c r="B131" s="61"/>
      <c r="C131" s="65"/>
      <c r="D131" s="65"/>
      <c r="E131" s="65"/>
      <c r="F131" s="65"/>
      <c r="G131" s="64" t="s">
        <v>303</v>
      </c>
      <c r="H131" s="63">
        <v>3</v>
      </c>
    </row>
    <row r="132" spans="1:8" x14ac:dyDescent="0.25">
      <c r="A132" s="62"/>
      <c r="B132" s="61"/>
      <c r="C132" s="65"/>
      <c r="D132" s="65"/>
      <c r="E132" s="65"/>
      <c r="F132" s="65"/>
      <c r="G132" s="64" t="s">
        <v>221</v>
      </c>
      <c r="H132" s="63">
        <v>3</v>
      </c>
    </row>
    <row r="133" spans="1:8" x14ac:dyDescent="0.25">
      <c r="A133" s="62"/>
      <c r="B133" s="61"/>
      <c r="C133" s="65"/>
      <c r="D133" s="65"/>
      <c r="E133" s="65"/>
      <c r="F133" s="65"/>
      <c r="G133" s="64" t="s">
        <v>302</v>
      </c>
      <c r="H133" s="63">
        <v>6</v>
      </c>
    </row>
    <row r="134" spans="1:8" ht="132" customHeight="1" thickBot="1" x14ac:dyDescent="0.3">
      <c r="A134" s="62"/>
      <c r="B134" s="61"/>
      <c r="C134" s="60"/>
      <c r="D134" s="60"/>
      <c r="E134" s="60"/>
      <c r="F134" s="60"/>
      <c r="G134" s="59" t="s">
        <v>8</v>
      </c>
      <c r="H134" s="58">
        <f>SUM(H129:H129,H131:H133,)</f>
        <v>22</v>
      </c>
    </row>
    <row r="135" spans="1:8" ht="150" customHeight="1" thickBot="1" x14ac:dyDescent="0.3">
      <c r="A135" s="57"/>
      <c r="B135" s="56"/>
      <c r="C135" s="55" t="s">
        <v>301</v>
      </c>
      <c r="D135" s="55"/>
      <c r="E135" s="55"/>
      <c r="F135" s="54"/>
      <c r="G135" s="53"/>
      <c r="H135" s="52"/>
    </row>
    <row r="136" spans="1:8" x14ac:dyDescent="0.25">
      <c r="A136" s="70">
        <v>14</v>
      </c>
      <c r="B136" s="69" t="s">
        <v>228</v>
      </c>
      <c r="C136" s="68" t="s">
        <v>300</v>
      </c>
      <c r="D136" s="68" t="s">
        <v>299</v>
      </c>
      <c r="E136" s="68" t="s">
        <v>298</v>
      </c>
      <c r="F136" s="68" t="s">
        <v>297</v>
      </c>
      <c r="G136" s="67" t="s">
        <v>233</v>
      </c>
      <c r="H136" s="66"/>
    </row>
    <row r="137" spans="1:8" ht="31.5" x14ac:dyDescent="0.25">
      <c r="A137" s="62"/>
      <c r="B137" s="61"/>
      <c r="C137" s="65"/>
      <c r="D137" s="65"/>
      <c r="E137" s="65"/>
      <c r="F137" s="65"/>
      <c r="G137" s="64" t="s">
        <v>232</v>
      </c>
      <c r="H137" s="63">
        <v>4</v>
      </c>
    </row>
    <row r="138" spans="1:8" ht="32.25" thickBot="1" x14ac:dyDescent="0.3">
      <c r="A138" s="62"/>
      <c r="B138" s="61"/>
      <c r="C138" s="65"/>
      <c r="D138" s="65"/>
      <c r="E138" s="65"/>
      <c r="F138" s="65"/>
      <c r="G138" s="64" t="s">
        <v>280</v>
      </c>
      <c r="H138" s="63">
        <v>9</v>
      </c>
    </row>
    <row r="139" spans="1:8" x14ac:dyDescent="0.25">
      <c r="A139" s="62"/>
      <c r="B139" s="61"/>
      <c r="C139" s="65"/>
      <c r="D139" s="65"/>
      <c r="E139" s="65"/>
      <c r="F139" s="65"/>
      <c r="G139" s="67" t="s">
        <v>222</v>
      </c>
      <c r="H139" s="66"/>
    </row>
    <row r="140" spans="1:8" x14ac:dyDescent="0.25">
      <c r="A140" s="62"/>
      <c r="B140" s="61"/>
      <c r="C140" s="65"/>
      <c r="D140" s="65"/>
      <c r="E140" s="65"/>
      <c r="F140" s="65"/>
      <c r="G140" s="64" t="s">
        <v>296</v>
      </c>
      <c r="H140" s="63">
        <v>6</v>
      </c>
    </row>
    <row r="141" spans="1:8" ht="31.5" x14ac:dyDescent="0.25">
      <c r="A141" s="62"/>
      <c r="B141" s="61"/>
      <c r="C141" s="65"/>
      <c r="D141" s="65"/>
      <c r="E141" s="65"/>
      <c r="F141" s="65"/>
      <c r="G141" s="64" t="s">
        <v>295</v>
      </c>
      <c r="H141" s="63">
        <v>5</v>
      </c>
    </row>
    <row r="142" spans="1:8" ht="16.5" thickBot="1" x14ac:dyDescent="0.3">
      <c r="A142" s="62"/>
      <c r="B142" s="61"/>
      <c r="C142" s="60"/>
      <c r="D142" s="60"/>
      <c r="E142" s="60"/>
      <c r="F142" s="60"/>
      <c r="G142" s="59" t="s">
        <v>8</v>
      </c>
      <c r="H142" s="58">
        <f>SUM(H137:H138,H140:H141,)</f>
        <v>24</v>
      </c>
    </row>
    <row r="143" spans="1:8" ht="150" customHeight="1" thickBot="1" x14ac:dyDescent="0.3">
      <c r="A143" s="57"/>
      <c r="B143" s="56"/>
      <c r="C143" s="55" t="s">
        <v>294</v>
      </c>
      <c r="D143" s="55"/>
      <c r="E143" s="55"/>
      <c r="F143" s="54"/>
      <c r="G143" s="53"/>
      <c r="H143" s="52"/>
    </row>
    <row r="144" spans="1:8" x14ac:dyDescent="0.25">
      <c r="A144" s="70">
        <v>15</v>
      </c>
      <c r="B144" s="69" t="s">
        <v>238</v>
      </c>
      <c r="C144" s="68" t="s">
        <v>293</v>
      </c>
      <c r="D144" s="68" t="s">
        <v>292</v>
      </c>
      <c r="E144" s="68" t="s">
        <v>291</v>
      </c>
      <c r="F144" s="68" t="s">
        <v>290</v>
      </c>
      <c r="G144" s="67" t="s">
        <v>254</v>
      </c>
      <c r="H144" s="66"/>
    </row>
    <row r="145" spans="1:8" ht="31.5" x14ac:dyDescent="0.25">
      <c r="A145" s="62"/>
      <c r="B145" s="61"/>
      <c r="C145" s="65"/>
      <c r="D145" s="65"/>
      <c r="E145" s="65"/>
      <c r="F145" s="65"/>
      <c r="G145" s="64" t="s">
        <v>279</v>
      </c>
      <c r="H145" s="63">
        <v>3</v>
      </c>
    </row>
    <row r="146" spans="1:8" x14ac:dyDescent="0.25">
      <c r="A146" s="62"/>
      <c r="B146" s="61"/>
      <c r="C146" s="65"/>
      <c r="D146" s="65"/>
      <c r="E146" s="65"/>
      <c r="F146" s="65"/>
      <c r="G146" s="64" t="s">
        <v>289</v>
      </c>
      <c r="H146" s="63">
        <v>8</v>
      </c>
    </row>
    <row r="147" spans="1:8" x14ac:dyDescent="0.25">
      <c r="A147" s="62"/>
      <c r="B147" s="61"/>
      <c r="C147" s="65"/>
      <c r="D147" s="65"/>
      <c r="E147" s="65"/>
      <c r="F147" s="65"/>
      <c r="G147" s="64" t="s">
        <v>278</v>
      </c>
      <c r="H147" s="63">
        <v>6</v>
      </c>
    </row>
    <row r="148" spans="1:8" x14ac:dyDescent="0.25">
      <c r="A148" s="62"/>
      <c r="B148" s="61"/>
      <c r="C148" s="65"/>
      <c r="D148" s="65"/>
      <c r="E148" s="65"/>
      <c r="F148" s="65"/>
      <c r="G148" s="64" t="s">
        <v>288</v>
      </c>
      <c r="H148" s="63">
        <v>16</v>
      </c>
    </row>
    <row r="149" spans="1:8" x14ac:dyDescent="0.25">
      <c r="A149" s="62"/>
      <c r="B149" s="61"/>
      <c r="C149" s="65"/>
      <c r="D149" s="65"/>
      <c r="E149" s="65"/>
      <c r="F149" s="65"/>
      <c r="G149" s="64" t="s">
        <v>253</v>
      </c>
      <c r="H149" s="63">
        <v>4</v>
      </c>
    </row>
    <row r="150" spans="1:8" ht="47.25" x14ac:dyDescent="0.25">
      <c r="A150" s="62"/>
      <c r="B150" s="61"/>
      <c r="C150" s="65"/>
      <c r="D150" s="65"/>
      <c r="E150" s="65"/>
      <c r="F150" s="65"/>
      <c r="G150" s="64" t="s">
        <v>252</v>
      </c>
      <c r="H150" s="63">
        <v>9</v>
      </c>
    </row>
    <row r="151" spans="1:8" x14ac:dyDescent="0.25">
      <c r="A151" s="62"/>
      <c r="B151" s="61"/>
      <c r="C151" s="65"/>
      <c r="D151" s="65"/>
      <c r="E151" s="65"/>
      <c r="F151" s="65"/>
      <c r="G151" s="64" t="s">
        <v>287</v>
      </c>
      <c r="H151" s="63">
        <v>6</v>
      </c>
    </row>
    <row r="152" spans="1:8" x14ac:dyDescent="0.25">
      <c r="A152" s="62"/>
      <c r="B152" s="61"/>
      <c r="C152" s="65"/>
      <c r="D152" s="65"/>
      <c r="E152" s="65"/>
      <c r="F152" s="65"/>
      <c r="G152" s="64" t="s">
        <v>286</v>
      </c>
      <c r="H152" s="63">
        <v>28</v>
      </c>
    </row>
    <row r="153" spans="1:8" ht="96.75" customHeight="1" thickBot="1" x14ac:dyDescent="0.3">
      <c r="A153" s="62"/>
      <c r="B153" s="61"/>
      <c r="C153" s="60"/>
      <c r="D153" s="60"/>
      <c r="E153" s="60"/>
      <c r="F153" s="60"/>
      <c r="G153" s="59" t="s">
        <v>8</v>
      </c>
      <c r="H153" s="58">
        <f>SUM(H145:H152,)</f>
        <v>80</v>
      </c>
    </row>
    <row r="154" spans="1:8" ht="150" customHeight="1" thickBot="1" x14ac:dyDescent="0.3">
      <c r="A154" s="57"/>
      <c r="B154" s="56"/>
      <c r="C154" s="55" t="s">
        <v>285</v>
      </c>
      <c r="D154" s="55"/>
      <c r="E154" s="55"/>
      <c r="F154" s="54"/>
      <c r="G154" s="53"/>
      <c r="H154" s="52"/>
    </row>
    <row r="155" spans="1:8" x14ac:dyDescent="0.25">
      <c r="A155" s="70">
        <v>16</v>
      </c>
      <c r="B155" s="69" t="s">
        <v>238</v>
      </c>
      <c r="C155" s="68" t="s">
        <v>284</v>
      </c>
      <c r="D155" s="68" t="s">
        <v>283</v>
      </c>
      <c r="E155" s="68" t="s">
        <v>282</v>
      </c>
      <c r="F155" s="68" t="s">
        <v>281</v>
      </c>
      <c r="G155" s="67" t="s">
        <v>233</v>
      </c>
      <c r="H155" s="66"/>
    </row>
    <row r="156" spans="1:8" ht="31.5" x14ac:dyDescent="0.25">
      <c r="A156" s="62"/>
      <c r="B156" s="61"/>
      <c r="C156" s="65"/>
      <c r="D156" s="65"/>
      <c r="E156" s="65"/>
      <c r="F156" s="65"/>
      <c r="G156" s="64" t="s">
        <v>232</v>
      </c>
      <c r="H156" s="63">
        <v>4</v>
      </c>
    </row>
    <row r="157" spans="1:8" ht="31.5" x14ac:dyDescent="0.25">
      <c r="A157" s="62"/>
      <c r="B157" s="61"/>
      <c r="C157" s="65"/>
      <c r="D157" s="65"/>
      <c r="E157" s="65"/>
      <c r="F157" s="65"/>
      <c r="G157" s="64" t="s">
        <v>240</v>
      </c>
      <c r="H157" s="63">
        <v>6</v>
      </c>
    </row>
    <row r="158" spans="1:8" ht="32.25" thickBot="1" x14ac:dyDescent="0.3">
      <c r="A158" s="62"/>
      <c r="B158" s="61"/>
      <c r="C158" s="65"/>
      <c r="D158" s="65"/>
      <c r="E158" s="65"/>
      <c r="F158" s="65"/>
      <c r="G158" s="64" t="s">
        <v>280</v>
      </c>
      <c r="H158" s="63">
        <v>9</v>
      </c>
    </row>
    <row r="159" spans="1:8" x14ac:dyDescent="0.25">
      <c r="A159" s="62"/>
      <c r="B159" s="61"/>
      <c r="C159" s="65"/>
      <c r="D159" s="65"/>
      <c r="E159" s="65"/>
      <c r="F159" s="65"/>
      <c r="G159" s="67" t="s">
        <v>254</v>
      </c>
      <c r="H159" s="66"/>
    </row>
    <row r="160" spans="1:8" ht="31.5" x14ac:dyDescent="0.25">
      <c r="A160" s="62"/>
      <c r="B160" s="61"/>
      <c r="C160" s="65"/>
      <c r="D160" s="65"/>
      <c r="E160" s="65"/>
      <c r="F160" s="65"/>
      <c r="G160" s="64" t="s">
        <v>279</v>
      </c>
      <c r="H160" s="63">
        <v>3</v>
      </c>
    </row>
    <row r="161" spans="1:8" ht="16.5" thickBot="1" x14ac:dyDescent="0.3">
      <c r="A161" s="62"/>
      <c r="B161" s="61"/>
      <c r="C161" s="65"/>
      <c r="D161" s="65"/>
      <c r="E161" s="65"/>
      <c r="F161" s="65"/>
      <c r="G161" s="64" t="s">
        <v>278</v>
      </c>
      <c r="H161" s="63">
        <v>6</v>
      </c>
    </row>
    <row r="162" spans="1:8" x14ac:dyDescent="0.25">
      <c r="A162" s="62"/>
      <c r="B162" s="61"/>
      <c r="C162" s="65"/>
      <c r="D162" s="65"/>
      <c r="E162" s="65"/>
      <c r="F162" s="65"/>
      <c r="G162" s="67" t="s">
        <v>231</v>
      </c>
      <c r="H162" s="66"/>
    </row>
    <row r="163" spans="1:8" x14ac:dyDescent="0.25">
      <c r="A163" s="62"/>
      <c r="B163" s="61"/>
      <c r="C163" s="65"/>
      <c r="D163" s="65"/>
      <c r="E163" s="65"/>
      <c r="F163" s="65"/>
      <c r="G163" s="64" t="s">
        <v>230</v>
      </c>
      <c r="H163" s="63">
        <v>10</v>
      </c>
    </row>
    <row r="164" spans="1:8" ht="16.5" thickBot="1" x14ac:dyDescent="0.3">
      <c r="A164" s="62"/>
      <c r="B164" s="61"/>
      <c r="C164" s="60"/>
      <c r="D164" s="60"/>
      <c r="E164" s="60"/>
      <c r="F164" s="60"/>
      <c r="G164" s="59" t="s">
        <v>8</v>
      </c>
      <c r="H164" s="58">
        <f>SUM(H156:H158,H160:H161,H163:H163,)</f>
        <v>38</v>
      </c>
    </row>
    <row r="165" spans="1:8" ht="150" customHeight="1" thickBot="1" x14ac:dyDescent="0.3">
      <c r="A165" s="57"/>
      <c r="B165" s="56"/>
      <c r="C165" s="55" t="s">
        <v>277</v>
      </c>
      <c r="D165" s="55"/>
      <c r="E165" s="55"/>
      <c r="F165" s="54"/>
      <c r="G165" s="53"/>
      <c r="H165" s="52"/>
    </row>
    <row r="166" spans="1:8" x14ac:dyDescent="0.25">
      <c r="A166" s="70">
        <v>17</v>
      </c>
      <c r="B166" s="69" t="s">
        <v>238</v>
      </c>
      <c r="C166" s="68" t="s">
        <v>276</v>
      </c>
      <c r="D166" s="68" t="s">
        <v>275</v>
      </c>
      <c r="E166" s="68" t="s">
        <v>274</v>
      </c>
      <c r="F166" s="68" t="s">
        <v>273</v>
      </c>
      <c r="G166" s="67" t="s">
        <v>231</v>
      </c>
      <c r="H166" s="66"/>
    </row>
    <row r="167" spans="1:8" x14ac:dyDescent="0.25">
      <c r="A167" s="62"/>
      <c r="B167" s="61"/>
      <c r="C167" s="65"/>
      <c r="D167" s="65"/>
      <c r="E167" s="65"/>
      <c r="F167" s="65"/>
      <c r="G167" s="64" t="s">
        <v>272</v>
      </c>
      <c r="H167" s="63">
        <v>7</v>
      </c>
    </row>
    <row r="168" spans="1:8" x14ac:dyDescent="0.25">
      <c r="A168" s="62"/>
      <c r="B168" s="61"/>
      <c r="C168" s="65"/>
      <c r="D168" s="65"/>
      <c r="E168" s="65"/>
      <c r="F168" s="65"/>
      <c r="G168" s="64" t="s">
        <v>271</v>
      </c>
      <c r="H168" s="63">
        <v>7</v>
      </c>
    </row>
    <row r="169" spans="1:8" x14ac:dyDescent="0.25">
      <c r="A169" s="62"/>
      <c r="B169" s="61"/>
      <c r="C169" s="65"/>
      <c r="D169" s="65"/>
      <c r="E169" s="65"/>
      <c r="F169" s="65"/>
      <c r="G169" s="64" t="s">
        <v>270</v>
      </c>
      <c r="H169" s="63">
        <v>7</v>
      </c>
    </row>
    <row r="170" spans="1:8" x14ac:dyDescent="0.25">
      <c r="A170" s="62"/>
      <c r="B170" s="61"/>
      <c r="C170" s="65"/>
      <c r="D170" s="65"/>
      <c r="E170" s="65"/>
      <c r="F170" s="65"/>
      <c r="G170" s="64" t="s">
        <v>269</v>
      </c>
      <c r="H170" s="63">
        <v>7</v>
      </c>
    </row>
    <row r="171" spans="1:8" ht="240.75" customHeight="1" thickBot="1" x14ac:dyDescent="0.3">
      <c r="A171" s="62"/>
      <c r="B171" s="61"/>
      <c r="C171" s="60"/>
      <c r="D171" s="60"/>
      <c r="E171" s="60"/>
      <c r="F171" s="60"/>
      <c r="G171" s="59" t="s">
        <v>8</v>
      </c>
      <c r="H171" s="58">
        <f>SUM(H167:H170,)</f>
        <v>28</v>
      </c>
    </row>
    <row r="172" spans="1:8" ht="150" customHeight="1" thickBot="1" x14ac:dyDescent="0.3">
      <c r="A172" s="57"/>
      <c r="B172" s="56"/>
      <c r="C172" s="55" t="s">
        <v>268</v>
      </c>
      <c r="D172" s="55"/>
      <c r="E172" s="55"/>
      <c r="F172" s="54"/>
      <c r="G172" s="53"/>
      <c r="H172" s="52"/>
    </row>
    <row r="173" spans="1:8" x14ac:dyDescent="0.25">
      <c r="A173" s="70">
        <v>18</v>
      </c>
      <c r="B173" s="69" t="s">
        <v>238</v>
      </c>
      <c r="C173" s="68" t="s">
        <v>267</v>
      </c>
      <c r="D173" s="68" t="s">
        <v>266</v>
      </c>
      <c r="E173" s="68" t="s">
        <v>265</v>
      </c>
      <c r="F173" s="68" t="s">
        <v>264</v>
      </c>
      <c r="G173" s="67" t="s">
        <v>263</v>
      </c>
      <c r="H173" s="66"/>
    </row>
    <row r="174" spans="1:8" ht="47.25" x14ac:dyDescent="0.25">
      <c r="A174" s="62"/>
      <c r="B174" s="61"/>
      <c r="C174" s="65"/>
      <c r="D174" s="65"/>
      <c r="E174" s="65"/>
      <c r="F174" s="65"/>
      <c r="G174" s="64" t="s">
        <v>262</v>
      </c>
      <c r="H174" s="63">
        <v>9</v>
      </c>
    </row>
    <row r="175" spans="1:8" ht="16.5" thickBot="1" x14ac:dyDescent="0.3">
      <c r="A175" s="62"/>
      <c r="B175" s="61"/>
      <c r="C175" s="65"/>
      <c r="D175" s="65"/>
      <c r="E175" s="65"/>
      <c r="F175" s="65"/>
      <c r="G175" s="64" t="s">
        <v>261</v>
      </c>
      <c r="H175" s="63">
        <v>6</v>
      </c>
    </row>
    <row r="176" spans="1:8" x14ac:dyDescent="0.25">
      <c r="A176" s="62"/>
      <c r="B176" s="61"/>
      <c r="C176" s="65"/>
      <c r="D176" s="65"/>
      <c r="E176" s="65"/>
      <c r="F176" s="65"/>
      <c r="G176" s="67" t="s">
        <v>231</v>
      </c>
      <c r="H176" s="66"/>
    </row>
    <row r="177" spans="1:8" x14ac:dyDescent="0.25">
      <c r="A177" s="62"/>
      <c r="B177" s="61"/>
      <c r="C177" s="65"/>
      <c r="D177" s="65"/>
      <c r="E177" s="65"/>
      <c r="F177" s="65"/>
      <c r="G177" s="64" t="s">
        <v>260</v>
      </c>
      <c r="H177" s="63">
        <v>7</v>
      </c>
    </row>
    <row r="178" spans="1:8" ht="238.5" customHeight="1" thickBot="1" x14ac:dyDescent="0.3">
      <c r="A178" s="62"/>
      <c r="B178" s="61"/>
      <c r="C178" s="60"/>
      <c r="D178" s="60"/>
      <c r="E178" s="60"/>
      <c r="F178" s="60"/>
      <c r="G178" s="59" t="s">
        <v>8</v>
      </c>
      <c r="H178" s="58">
        <f>SUM(H174:H175,H177:H177,)</f>
        <v>22</v>
      </c>
    </row>
    <row r="179" spans="1:8" ht="150" customHeight="1" thickBot="1" x14ac:dyDescent="0.3">
      <c r="A179" s="57"/>
      <c r="B179" s="56"/>
      <c r="C179" s="55" t="s">
        <v>259</v>
      </c>
      <c r="D179" s="55"/>
      <c r="E179" s="55"/>
      <c r="F179" s="54"/>
      <c r="G179" s="53"/>
      <c r="H179" s="52"/>
    </row>
    <row r="180" spans="1:8" x14ac:dyDescent="0.25">
      <c r="A180" s="70">
        <v>19</v>
      </c>
      <c r="B180" s="69" t="s">
        <v>238</v>
      </c>
      <c r="C180" s="68" t="s">
        <v>258</v>
      </c>
      <c r="D180" s="68" t="s">
        <v>257</v>
      </c>
      <c r="E180" s="68" t="s">
        <v>256</v>
      </c>
      <c r="F180" s="68" t="s">
        <v>255</v>
      </c>
      <c r="G180" s="67" t="s">
        <v>254</v>
      </c>
      <c r="H180" s="66"/>
    </row>
    <row r="181" spans="1:8" x14ac:dyDescent="0.25">
      <c r="A181" s="62"/>
      <c r="B181" s="61"/>
      <c r="C181" s="65"/>
      <c r="D181" s="65"/>
      <c r="E181" s="65"/>
      <c r="F181" s="65"/>
      <c r="G181" s="64" t="s">
        <v>253</v>
      </c>
      <c r="H181" s="63">
        <v>4</v>
      </c>
    </row>
    <row r="182" spans="1:8" ht="48" thickBot="1" x14ac:dyDescent="0.3">
      <c r="A182" s="62"/>
      <c r="B182" s="61"/>
      <c r="C182" s="65"/>
      <c r="D182" s="65"/>
      <c r="E182" s="65"/>
      <c r="F182" s="65"/>
      <c r="G182" s="64" t="s">
        <v>252</v>
      </c>
      <c r="H182" s="63">
        <v>9</v>
      </c>
    </row>
    <row r="183" spans="1:8" x14ac:dyDescent="0.25">
      <c r="A183" s="62"/>
      <c r="B183" s="61"/>
      <c r="C183" s="65"/>
      <c r="D183" s="65"/>
      <c r="E183" s="65"/>
      <c r="F183" s="65"/>
      <c r="G183" s="67" t="s">
        <v>231</v>
      </c>
      <c r="H183" s="66"/>
    </row>
    <row r="184" spans="1:8" x14ac:dyDescent="0.25">
      <c r="A184" s="62"/>
      <c r="B184" s="61"/>
      <c r="C184" s="65"/>
      <c r="D184" s="65"/>
      <c r="E184" s="65"/>
      <c r="F184" s="65"/>
      <c r="G184" s="64" t="s">
        <v>251</v>
      </c>
      <c r="H184" s="63">
        <v>31</v>
      </c>
    </row>
    <row r="185" spans="1:8" ht="106.5" customHeight="1" thickBot="1" x14ac:dyDescent="0.3">
      <c r="A185" s="62"/>
      <c r="B185" s="61"/>
      <c r="C185" s="60"/>
      <c r="D185" s="60"/>
      <c r="E185" s="60"/>
      <c r="F185" s="60"/>
      <c r="G185" s="59" t="s">
        <v>8</v>
      </c>
      <c r="H185" s="58">
        <f>SUM(H181:H182,H184:H184,)</f>
        <v>44</v>
      </c>
    </row>
    <row r="186" spans="1:8" ht="150" customHeight="1" thickBot="1" x14ac:dyDescent="0.3">
      <c r="A186" s="57"/>
      <c r="B186" s="56"/>
      <c r="C186" s="55" t="s">
        <v>250</v>
      </c>
      <c r="D186" s="55"/>
      <c r="E186" s="55"/>
      <c r="F186" s="54"/>
      <c r="G186" s="53"/>
      <c r="H186" s="52"/>
    </row>
    <row r="187" spans="1:8" x14ac:dyDescent="0.25">
      <c r="A187" s="70">
        <v>20</v>
      </c>
      <c r="B187" s="69" t="s">
        <v>238</v>
      </c>
      <c r="C187" s="68" t="s">
        <v>249</v>
      </c>
      <c r="D187" s="68" t="s">
        <v>248</v>
      </c>
      <c r="E187" s="68" t="s">
        <v>243</v>
      </c>
      <c r="F187" s="68" t="s">
        <v>247</v>
      </c>
      <c r="G187" s="67" t="s">
        <v>231</v>
      </c>
      <c r="H187" s="66"/>
    </row>
    <row r="188" spans="1:8" x14ac:dyDescent="0.25">
      <c r="A188" s="62"/>
      <c r="B188" s="61"/>
      <c r="C188" s="65"/>
      <c r="D188" s="65"/>
      <c r="E188" s="65"/>
      <c r="F188" s="65"/>
      <c r="G188" s="64" t="s">
        <v>230</v>
      </c>
      <c r="H188" s="63">
        <v>13</v>
      </c>
    </row>
    <row r="189" spans="1:8" ht="47.25" x14ac:dyDescent="0.25">
      <c r="A189" s="62"/>
      <c r="B189" s="61"/>
      <c r="C189" s="65"/>
      <c r="D189" s="65"/>
      <c r="E189" s="65"/>
      <c r="F189" s="65"/>
      <c r="G189" s="64" t="s">
        <v>241</v>
      </c>
      <c r="H189" s="63">
        <v>5</v>
      </c>
    </row>
    <row r="190" spans="1:8" ht="174" customHeight="1" thickBot="1" x14ac:dyDescent="0.3">
      <c r="A190" s="62"/>
      <c r="B190" s="61"/>
      <c r="C190" s="60"/>
      <c r="D190" s="60"/>
      <c r="E190" s="60"/>
      <c r="F190" s="60"/>
      <c r="G190" s="59" t="s">
        <v>8</v>
      </c>
      <c r="H190" s="58">
        <f>SUM(H188:H189,)</f>
        <v>18</v>
      </c>
    </row>
    <row r="191" spans="1:8" ht="150" customHeight="1" thickBot="1" x14ac:dyDescent="0.3">
      <c r="A191" s="57"/>
      <c r="B191" s="56"/>
      <c r="C191" s="55" t="s">
        <v>246</v>
      </c>
      <c r="D191" s="55"/>
      <c r="E191" s="55"/>
      <c r="F191" s="54"/>
      <c r="G191" s="53"/>
      <c r="H191" s="52"/>
    </row>
    <row r="192" spans="1:8" x14ac:dyDescent="0.25">
      <c r="A192" s="70">
        <v>21</v>
      </c>
      <c r="B192" s="69" t="s">
        <v>238</v>
      </c>
      <c r="C192" s="68" t="s">
        <v>245</v>
      </c>
      <c r="D192" s="68" t="s">
        <v>244</v>
      </c>
      <c r="E192" s="68" t="s">
        <v>243</v>
      </c>
      <c r="F192" s="68" t="s">
        <v>242</v>
      </c>
      <c r="G192" s="67" t="s">
        <v>231</v>
      </c>
      <c r="H192" s="66"/>
    </row>
    <row r="193" spans="1:8" x14ac:dyDescent="0.25">
      <c r="A193" s="62"/>
      <c r="B193" s="61"/>
      <c r="C193" s="65"/>
      <c r="D193" s="65"/>
      <c r="E193" s="65"/>
      <c r="F193" s="65"/>
      <c r="G193" s="64" t="s">
        <v>230</v>
      </c>
      <c r="H193" s="63">
        <v>10</v>
      </c>
    </row>
    <row r="194" spans="1:8" ht="48" thickBot="1" x14ac:dyDescent="0.3">
      <c r="A194" s="62"/>
      <c r="B194" s="61"/>
      <c r="C194" s="65"/>
      <c r="D194" s="65"/>
      <c r="E194" s="65"/>
      <c r="F194" s="65"/>
      <c r="G194" s="64" t="s">
        <v>241</v>
      </c>
      <c r="H194" s="63">
        <v>10</v>
      </c>
    </row>
    <row r="195" spans="1:8" x14ac:dyDescent="0.25">
      <c r="A195" s="62"/>
      <c r="B195" s="61"/>
      <c r="C195" s="65"/>
      <c r="D195" s="65"/>
      <c r="E195" s="65"/>
      <c r="F195" s="65"/>
      <c r="G195" s="67" t="s">
        <v>233</v>
      </c>
      <c r="H195" s="66"/>
    </row>
    <row r="196" spans="1:8" ht="31.5" x14ac:dyDescent="0.25">
      <c r="A196" s="62"/>
      <c r="B196" s="61"/>
      <c r="C196" s="65"/>
      <c r="D196" s="65"/>
      <c r="E196" s="65"/>
      <c r="F196" s="65"/>
      <c r="G196" s="64" t="s">
        <v>240</v>
      </c>
      <c r="H196" s="63">
        <v>14</v>
      </c>
    </row>
    <row r="197" spans="1:8" ht="134.25" customHeight="1" thickBot="1" x14ac:dyDescent="0.3">
      <c r="A197" s="62"/>
      <c r="B197" s="61"/>
      <c r="C197" s="60"/>
      <c r="D197" s="60"/>
      <c r="E197" s="60"/>
      <c r="F197" s="60"/>
      <c r="G197" s="59" t="s">
        <v>8</v>
      </c>
      <c r="H197" s="58">
        <f>SUM(H193:H194,H196:H196,)</f>
        <v>34</v>
      </c>
    </row>
    <row r="198" spans="1:8" ht="150" customHeight="1" thickBot="1" x14ac:dyDescent="0.3">
      <c r="A198" s="57"/>
      <c r="B198" s="56"/>
      <c r="C198" s="55" t="s">
        <v>239</v>
      </c>
      <c r="D198" s="55"/>
      <c r="E198" s="55"/>
      <c r="F198" s="54"/>
      <c r="G198" s="53"/>
      <c r="H198" s="52"/>
    </row>
    <row r="199" spans="1:8" x14ac:dyDescent="0.25">
      <c r="A199" s="70">
        <v>22</v>
      </c>
      <c r="B199" s="69" t="s">
        <v>238</v>
      </c>
      <c r="C199" s="68" t="s">
        <v>237</v>
      </c>
      <c r="D199" s="68" t="s">
        <v>236</v>
      </c>
      <c r="E199" s="68" t="s">
        <v>235</v>
      </c>
      <c r="F199" s="68" t="s">
        <v>234</v>
      </c>
      <c r="G199" s="67" t="s">
        <v>233</v>
      </c>
      <c r="H199" s="66"/>
    </row>
    <row r="200" spans="1:8" ht="32.25" thickBot="1" x14ac:dyDescent="0.3">
      <c r="A200" s="62"/>
      <c r="B200" s="61"/>
      <c r="C200" s="65"/>
      <c r="D200" s="65"/>
      <c r="E200" s="65"/>
      <c r="F200" s="65"/>
      <c r="G200" s="88" t="s">
        <v>232</v>
      </c>
      <c r="H200" s="87">
        <v>7</v>
      </c>
    </row>
    <row r="201" spans="1:8" x14ac:dyDescent="0.25">
      <c r="A201" s="62"/>
      <c r="B201" s="61"/>
      <c r="C201" s="65"/>
      <c r="D201" s="65"/>
      <c r="E201" s="65"/>
      <c r="F201" s="65"/>
      <c r="G201" s="67" t="s">
        <v>231</v>
      </c>
      <c r="H201" s="66"/>
    </row>
    <row r="202" spans="1:8" x14ac:dyDescent="0.25">
      <c r="A202" s="62"/>
      <c r="B202" s="61"/>
      <c r="C202" s="65"/>
      <c r="D202" s="65"/>
      <c r="E202" s="65"/>
      <c r="F202" s="65"/>
      <c r="G202" s="88" t="s">
        <v>230</v>
      </c>
      <c r="H202" s="87">
        <v>10</v>
      </c>
    </row>
    <row r="203" spans="1:8" ht="16.5" thickBot="1" x14ac:dyDescent="0.3">
      <c r="A203" s="62"/>
      <c r="B203" s="61"/>
      <c r="C203" s="60"/>
      <c r="D203" s="60"/>
      <c r="E203" s="60"/>
      <c r="F203" s="60"/>
      <c r="G203" s="59" t="s">
        <v>8</v>
      </c>
      <c r="H203" s="58">
        <f>SUM(H200:H200,H202:H202,)</f>
        <v>17</v>
      </c>
    </row>
    <row r="204" spans="1:8" ht="150" customHeight="1" thickBot="1" x14ac:dyDescent="0.3">
      <c r="A204" s="57"/>
      <c r="B204" s="56"/>
      <c r="C204" s="55" t="s">
        <v>229</v>
      </c>
      <c r="D204" s="55"/>
      <c r="E204" s="55"/>
      <c r="F204" s="54"/>
      <c r="G204" s="53"/>
      <c r="H204" s="52"/>
    </row>
    <row r="205" spans="1:8" x14ac:dyDescent="0.25">
      <c r="A205" s="70">
        <v>23</v>
      </c>
      <c r="B205" s="69" t="s">
        <v>228</v>
      </c>
      <c r="C205" s="68"/>
      <c r="D205" s="68" t="s">
        <v>227</v>
      </c>
      <c r="E205" s="68" t="s">
        <v>226</v>
      </c>
      <c r="F205" s="68" t="s">
        <v>225</v>
      </c>
      <c r="G205" s="67" t="s">
        <v>224</v>
      </c>
      <c r="H205" s="66"/>
    </row>
    <row r="206" spans="1:8" ht="16.5" thickBot="1" x14ac:dyDescent="0.3">
      <c r="A206" s="62"/>
      <c r="B206" s="61"/>
      <c r="C206" s="65"/>
      <c r="D206" s="65"/>
      <c r="E206" s="65"/>
      <c r="F206" s="65"/>
      <c r="G206" s="64" t="s">
        <v>223</v>
      </c>
      <c r="H206" s="63">
        <v>4</v>
      </c>
    </row>
    <row r="207" spans="1:8" x14ac:dyDescent="0.25">
      <c r="A207" s="62"/>
      <c r="B207" s="61"/>
      <c r="C207" s="65"/>
      <c r="D207" s="65"/>
      <c r="E207" s="65"/>
      <c r="F207" s="65"/>
      <c r="G207" s="67" t="s">
        <v>222</v>
      </c>
      <c r="H207" s="66"/>
    </row>
    <row r="208" spans="1:8" x14ac:dyDescent="0.25">
      <c r="A208" s="62"/>
      <c r="B208" s="61"/>
      <c r="C208" s="65"/>
      <c r="D208" s="65"/>
      <c r="E208" s="65"/>
      <c r="F208" s="65"/>
      <c r="G208" s="64" t="s">
        <v>221</v>
      </c>
      <c r="H208" s="63">
        <v>3</v>
      </c>
    </row>
    <row r="209" spans="1:8" ht="112.5" customHeight="1" thickBot="1" x14ac:dyDescent="0.3">
      <c r="A209" s="62"/>
      <c r="B209" s="61"/>
      <c r="C209" s="60"/>
      <c r="D209" s="60"/>
      <c r="E209" s="60"/>
      <c r="F209" s="60"/>
      <c r="G209" s="59" t="s">
        <v>8</v>
      </c>
      <c r="H209" s="58">
        <f>SUM(H206:H206,H208:H208,)</f>
        <v>7</v>
      </c>
    </row>
    <row r="210" spans="1:8" ht="150" customHeight="1" thickBot="1" x14ac:dyDescent="0.3">
      <c r="A210" s="57"/>
      <c r="B210" s="56"/>
      <c r="C210" s="55" t="s">
        <v>220</v>
      </c>
      <c r="D210" s="55"/>
      <c r="E210" s="55"/>
      <c r="F210" s="54"/>
      <c r="G210" s="53"/>
      <c r="H210" s="52"/>
    </row>
    <row r="211" spans="1:8" ht="16.5" thickBot="1" x14ac:dyDescent="0.3">
      <c r="A211" s="83" t="s">
        <v>219</v>
      </c>
      <c r="B211" s="82"/>
      <c r="C211" s="82"/>
      <c r="D211" s="82"/>
      <c r="E211" s="81"/>
      <c r="F211" s="51">
        <f>H209+H203+H197+H190+H185+H178+H171+H164+H153+H142+H134+H126+H116+H108+H95+H84+H74+H65+H52+H43+H31+H25+H20</f>
        <v>1024</v>
      </c>
      <c r="G211" s="50"/>
      <c r="H211" s="49"/>
    </row>
    <row r="212" spans="1:8" ht="399" customHeight="1" thickBot="1" x14ac:dyDescent="0.3">
      <c r="A212" s="46" t="s">
        <v>9</v>
      </c>
      <c r="B212" s="45"/>
      <c r="C212" s="86" t="s">
        <v>218</v>
      </c>
      <c r="D212" s="85"/>
      <c r="E212" s="85"/>
      <c r="F212" s="84"/>
      <c r="G212" s="48" t="s">
        <v>217</v>
      </c>
      <c r="H212" s="47" t="s">
        <v>128</v>
      </c>
    </row>
    <row r="213" spans="1:8" ht="409.5" customHeight="1" thickBot="1" x14ac:dyDescent="0.3">
      <c r="A213" s="46" t="s">
        <v>9</v>
      </c>
      <c r="B213" s="45"/>
      <c r="C213" s="86" t="s">
        <v>216</v>
      </c>
      <c r="D213" s="85"/>
      <c r="E213" s="85"/>
      <c r="F213" s="84"/>
      <c r="G213" s="48" t="s">
        <v>215</v>
      </c>
      <c r="H213" s="47" t="s">
        <v>214</v>
      </c>
    </row>
  </sheetData>
  <sheetProtection algorithmName="SHA-512" hashValue="17ctEYlpsjVQPvb32gI+S0ue42VDhVCXQ408YaPuTdm+8rVkP01TvTEoLRnfvQrcDwpUHUJ9/NVa3k9HXBR62Q==" saltValue="z381cwuK1KLreWdCnU+c8g==" spinCount="100000" sheet="1" formatCells="0" formatColumns="0" formatRows="0" insertColumns="0" insertRows="0" insertHyperlinks="0" sort="0" autoFilter="0"/>
  <autoFilter ref="A1:H549" xr:uid="{00000000-0009-0000-0000-000000000000}"/>
  <mergeCells count="261">
    <mergeCell ref="C198:F198"/>
    <mergeCell ref="C192:C197"/>
    <mergeCell ref="D192:D197"/>
    <mergeCell ref="E192:E197"/>
    <mergeCell ref="F192:F197"/>
    <mergeCell ref="A199:A204"/>
    <mergeCell ref="B199:B204"/>
    <mergeCell ref="D166:D171"/>
    <mergeCell ref="E166:E171"/>
    <mergeCell ref="F166:F171"/>
    <mergeCell ref="C173:C178"/>
    <mergeCell ref="D173:D178"/>
    <mergeCell ref="E173:E178"/>
    <mergeCell ref="F173:F178"/>
    <mergeCell ref="G205:H205"/>
    <mergeCell ref="G207:H207"/>
    <mergeCell ref="G209:G210"/>
    <mergeCell ref="H209:H210"/>
    <mergeCell ref="C210:F210"/>
    <mergeCell ref="C205:C209"/>
    <mergeCell ref="D205:D209"/>
    <mergeCell ref="E205:E209"/>
    <mergeCell ref="F205:F209"/>
    <mergeCell ref="G199:H199"/>
    <mergeCell ref="G201:H201"/>
    <mergeCell ref="G203:G204"/>
    <mergeCell ref="H203:H204"/>
    <mergeCell ref="C204:F204"/>
    <mergeCell ref="C199:C203"/>
    <mergeCell ref="D199:D203"/>
    <mergeCell ref="E199:E203"/>
    <mergeCell ref="F199:F203"/>
    <mergeCell ref="G187:H187"/>
    <mergeCell ref="G190:G191"/>
    <mergeCell ref="H190:H191"/>
    <mergeCell ref="C191:F191"/>
    <mergeCell ref="C187:C190"/>
    <mergeCell ref="D187:D190"/>
    <mergeCell ref="E187:E190"/>
    <mergeCell ref="G185:G186"/>
    <mergeCell ref="H185:H186"/>
    <mergeCell ref="C186:F186"/>
    <mergeCell ref="C180:C185"/>
    <mergeCell ref="D180:D185"/>
    <mergeCell ref="E180:E185"/>
    <mergeCell ref="F180:F185"/>
    <mergeCell ref="A213:B213"/>
    <mergeCell ref="C213:F213"/>
    <mergeCell ref="A212:B212"/>
    <mergeCell ref="C212:F212"/>
    <mergeCell ref="A180:A186"/>
    <mergeCell ref="B180:B186"/>
    <mergeCell ref="A187:A191"/>
    <mergeCell ref="B187:B191"/>
    <mergeCell ref="A205:A210"/>
    <mergeCell ref="B205:B210"/>
    <mergeCell ref="C179:F179"/>
    <mergeCell ref="F187:F190"/>
    <mergeCell ref="A192:A198"/>
    <mergeCell ref="B192:B198"/>
    <mergeCell ref="G192:H192"/>
    <mergeCell ref="G195:H195"/>
    <mergeCell ref="G197:G198"/>
    <mergeCell ref="H197:H198"/>
    <mergeCell ref="G180:H180"/>
    <mergeCell ref="G183:H183"/>
    <mergeCell ref="A211:E211"/>
    <mergeCell ref="F211:H211"/>
    <mergeCell ref="H171:H172"/>
    <mergeCell ref="C172:F172"/>
    <mergeCell ref="A173:A179"/>
    <mergeCell ref="B173:B179"/>
    <mergeCell ref="G173:H173"/>
    <mergeCell ref="G176:H176"/>
    <mergeCell ref="G178:G179"/>
    <mergeCell ref="H178:H179"/>
    <mergeCell ref="G155:H155"/>
    <mergeCell ref="B144:B154"/>
    <mergeCell ref="G144:H144"/>
    <mergeCell ref="G166:H166"/>
    <mergeCell ref="G171:G172"/>
    <mergeCell ref="H164:H165"/>
    <mergeCell ref="C165:F165"/>
    <mergeCell ref="B166:B172"/>
    <mergeCell ref="G159:H159"/>
    <mergeCell ref="C166:C171"/>
    <mergeCell ref="F136:F142"/>
    <mergeCell ref="C144:C153"/>
    <mergeCell ref="D144:D153"/>
    <mergeCell ref="E144:E153"/>
    <mergeCell ref="F144:F153"/>
    <mergeCell ref="C155:C164"/>
    <mergeCell ref="D155:D164"/>
    <mergeCell ref="E155:E164"/>
    <mergeCell ref="F155:F164"/>
    <mergeCell ref="G164:G165"/>
    <mergeCell ref="B136:B143"/>
    <mergeCell ref="G136:H136"/>
    <mergeCell ref="G139:H139"/>
    <mergeCell ref="G142:G143"/>
    <mergeCell ref="H142:H143"/>
    <mergeCell ref="C143:F143"/>
    <mergeCell ref="G162:H162"/>
    <mergeCell ref="B155:B165"/>
    <mergeCell ref="C136:C142"/>
    <mergeCell ref="H134:H135"/>
    <mergeCell ref="G116:G117"/>
    <mergeCell ref="H116:H117"/>
    <mergeCell ref="C117:F117"/>
    <mergeCell ref="G118:H118"/>
    <mergeCell ref="G120:H120"/>
    <mergeCell ref="G122:H122"/>
    <mergeCell ref="G126:G127"/>
    <mergeCell ref="H126:H127"/>
    <mergeCell ref="C127:F127"/>
    <mergeCell ref="G153:G154"/>
    <mergeCell ref="H153:H154"/>
    <mergeCell ref="C154:F154"/>
    <mergeCell ref="C110:C116"/>
    <mergeCell ref="D110:D116"/>
    <mergeCell ref="E110:E116"/>
    <mergeCell ref="F110:F116"/>
    <mergeCell ref="C118:C126"/>
    <mergeCell ref="D118:D126"/>
    <mergeCell ref="G134:G135"/>
    <mergeCell ref="B27:B32"/>
    <mergeCell ref="G27:H27"/>
    <mergeCell ref="G31:G32"/>
    <mergeCell ref="H31:H32"/>
    <mergeCell ref="C32:F32"/>
    <mergeCell ref="C27:C31"/>
    <mergeCell ref="D27:D31"/>
    <mergeCell ref="E27:E31"/>
    <mergeCell ref="F27:F31"/>
    <mergeCell ref="F2:F20"/>
    <mergeCell ref="B22:B26"/>
    <mergeCell ref="G22:H22"/>
    <mergeCell ref="G25:G26"/>
    <mergeCell ref="H25:H26"/>
    <mergeCell ref="C26:F26"/>
    <mergeCell ref="C22:C25"/>
    <mergeCell ref="D22:D25"/>
    <mergeCell ref="E22:E25"/>
    <mergeCell ref="F22:F25"/>
    <mergeCell ref="B2:B21"/>
    <mergeCell ref="G2:H2"/>
    <mergeCell ref="G11:H11"/>
    <mergeCell ref="G17:H17"/>
    <mergeCell ref="G20:G21"/>
    <mergeCell ref="H20:H21"/>
    <mergeCell ref="C21:F21"/>
    <mergeCell ref="C2:C20"/>
    <mergeCell ref="D2:D20"/>
    <mergeCell ref="E2:E20"/>
    <mergeCell ref="A2:A21"/>
    <mergeCell ref="A22:A26"/>
    <mergeCell ref="A27:A32"/>
    <mergeCell ref="A110:A117"/>
    <mergeCell ref="A118:A127"/>
    <mergeCell ref="A33:A44"/>
    <mergeCell ref="A45:A53"/>
    <mergeCell ref="A54:A66"/>
    <mergeCell ref="A67:A75"/>
    <mergeCell ref="A76:A85"/>
    <mergeCell ref="F33:F43"/>
    <mergeCell ref="A128:A135"/>
    <mergeCell ref="A136:A143"/>
    <mergeCell ref="A144:A154"/>
    <mergeCell ref="A155:A165"/>
    <mergeCell ref="A166:A172"/>
    <mergeCell ref="A86:A96"/>
    <mergeCell ref="A97:A109"/>
    <mergeCell ref="D136:D142"/>
    <mergeCell ref="E136:E142"/>
    <mergeCell ref="B33:B44"/>
    <mergeCell ref="G33:H33"/>
    <mergeCell ref="G35:H35"/>
    <mergeCell ref="G38:H38"/>
    <mergeCell ref="G43:G44"/>
    <mergeCell ref="H43:H44"/>
    <mergeCell ref="C44:F44"/>
    <mergeCell ref="C33:C43"/>
    <mergeCell ref="D33:D43"/>
    <mergeCell ref="E33:E43"/>
    <mergeCell ref="B45:B53"/>
    <mergeCell ref="G45:H45"/>
    <mergeCell ref="G49:H49"/>
    <mergeCell ref="G52:G53"/>
    <mergeCell ref="H52:H53"/>
    <mergeCell ref="C53:F53"/>
    <mergeCell ref="C45:C52"/>
    <mergeCell ref="D45:D52"/>
    <mergeCell ref="E45:E52"/>
    <mergeCell ref="F45:F52"/>
    <mergeCell ref="G65:G66"/>
    <mergeCell ref="H65:H66"/>
    <mergeCell ref="C66:F66"/>
    <mergeCell ref="C54:C65"/>
    <mergeCell ref="D54:D65"/>
    <mergeCell ref="E54:E65"/>
    <mergeCell ref="F54:F65"/>
    <mergeCell ref="C67:C74"/>
    <mergeCell ref="D67:D74"/>
    <mergeCell ref="E67:E74"/>
    <mergeCell ref="F67:F74"/>
    <mergeCell ref="B54:B66"/>
    <mergeCell ref="G54:H54"/>
    <mergeCell ref="G56:H56"/>
    <mergeCell ref="G58:H58"/>
    <mergeCell ref="G61:H61"/>
    <mergeCell ref="G63:H63"/>
    <mergeCell ref="C76:C84"/>
    <mergeCell ref="D76:D84"/>
    <mergeCell ref="E76:E84"/>
    <mergeCell ref="F76:F84"/>
    <mergeCell ref="B67:B75"/>
    <mergeCell ref="G67:H67"/>
    <mergeCell ref="G71:H71"/>
    <mergeCell ref="G74:G75"/>
    <mergeCell ref="H74:H75"/>
    <mergeCell ref="C75:F75"/>
    <mergeCell ref="C86:C95"/>
    <mergeCell ref="D86:D95"/>
    <mergeCell ref="E86:E95"/>
    <mergeCell ref="F86:F95"/>
    <mergeCell ref="B76:B85"/>
    <mergeCell ref="G76:H76"/>
    <mergeCell ref="G82:H82"/>
    <mergeCell ref="G84:G85"/>
    <mergeCell ref="H84:H85"/>
    <mergeCell ref="C85:F85"/>
    <mergeCell ref="E128:E134"/>
    <mergeCell ref="F128:F134"/>
    <mergeCell ref="C135:F135"/>
    <mergeCell ref="B118:B127"/>
    <mergeCell ref="B86:B96"/>
    <mergeCell ref="G86:H86"/>
    <mergeCell ref="G89:H89"/>
    <mergeCell ref="G95:G96"/>
    <mergeCell ref="H95:H96"/>
    <mergeCell ref="C96:F96"/>
    <mergeCell ref="G128:H128"/>
    <mergeCell ref="G130:H130"/>
    <mergeCell ref="C97:C108"/>
    <mergeCell ref="D97:D108"/>
    <mergeCell ref="E97:E108"/>
    <mergeCell ref="F97:F108"/>
    <mergeCell ref="E118:E126"/>
    <mergeCell ref="F118:F126"/>
    <mergeCell ref="C128:C134"/>
    <mergeCell ref="D128:D134"/>
    <mergeCell ref="B97:B109"/>
    <mergeCell ref="B110:B117"/>
    <mergeCell ref="B128:B135"/>
    <mergeCell ref="G97:H97"/>
    <mergeCell ref="G106:H106"/>
    <mergeCell ref="G108:G109"/>
    <mergeCell ref="H108:H109"/>
    <mergeCell ref="C109:F109"/>
    <mergeCell ref="G110:H110"/>
    <mergeCell ref="G114:H1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2AA25-4713-4484-A830-7966E21E2A16}">
  <dimension ref="A1:H72"/>
  <sheetViews>
    <sheetView zoomScale="85" zoomScaleNormal="85" workbookViewId="0">
      <pane ySplit="1" topLeftCell="A2" activePane="bottomLeft" state="frozen"/>
      <selection activeCell="C1" sqref="C1"/>
      <selection pane="bottomLeft" activeCell="C71" sqref="C71:F71"/>
    </sheetView>
  </sheetViews>
  <sheetFormatPr defaultColWidth="9.140625" defaultRowHeight="15.75" x14ac:dyDescent="0.25"/>
  <cols>
    <col min="1" max="1" width="12" style="43" customWidth="1"/>
    <col min="2" max="2" width="22.5703125" style="44" customWidth="1"/>
    <col min="3" max="3" width="23" style="43" customWidth="1"/>
    <col min="4" max="4" width="28.5703125" style="43" customWidth="1"/>
    <col min="5" max="5" width="24.42578125" style="43" customWidth="1"/>
    <col min="6" max="6" width="28" style="43" customWidth="1"/>
    <col min="7" max="7" width="24" style="43" customWidth="1"/>
    <col min="8" max="8" width="23.140625" style="43" customWidth="1"/>
    <col min="9" max="16384" width="9.140625" style="42"/>
  </cols>
  <sheetData>
    <row r="1" spans="1:8" s="71" customFormat="1" ht="48" thickBot="1" x14ac:dyDescent="0.3">
      <c r="A1" s="76" t="s">
        <v>0</v>
      </c>
      <c r="B1" s="75" t="s">
        <v>1</v>
      </c>
      <c r="C1" s="74" t="s">
        <v>2</v>
      </c>
      <c r="D1" s="74" t="s">
        <v>3</v>
      </c>
      <c r="E1" s="74" t="s">
        <v>4</v>
      </c>
      <c r="F1" s="74" t="s">
        <v>5</v>
      </c>
      <c r="G1" s="73" t="s">
        <v>6</v>
      </c>
      <c r="H1" s="72" t="s">
        <v>7</v>
      </c>
    </row>
    <row r="2" spans="1:8" x14ac:dyDescent="0.25">
      <c r="A2" s="70">
        <v>1</v>
      </c>
      <c r="B2" s="69" t="s">
        <v>162</v>
      </c>
      <c r="C2" s="68" t="s">
        <v>213</v>
      </c>
      <c r="D2" s="68" t="s">
        <v>212</v>
      </c>
      <c r="E2" s="68" t="s">
        <v>211</v>
      </c>
      <c r="F2" s="68" t="s">
        <v>210</v>
      </c>
      <c r="G2" s="67" t="s">
        <v>157</v>
      </c>
      <c r="H2" s="66"/>
    </row>
    <row r="3" spans="1:8" x14ac:dyDescent="0.25">
      <c r="A3" s="62"/>
      <c r="B3" s="61"/>
      <c r="C3" s="65"/>
      <c r="D3" s="65"/>
      <c r="E3" s="65"/>
      <c r="F3" s="65"/>
      <c r="G3" s="64" t="s">
        <v>156</v>
      </c>
      <c r="H3" s="63">
        <v>16</v>
      </c>
    </row>
    <row r="4" spans="1:8" x14ac:dyDescent="0.25">
      <c r="A4" s="62"/>
      <c r="B4" s="61"/>
      <c r="C4" s="65"/>
      <c r="D4" s="65"/>
      <c r="E4" s="65"/>
      <c r="F4" s="65"/>
      <c r="G4" s="64" t="s">
        <v>155</v>
      </c>
      <c r="H4" s="63">
        <v>16</v>
      </c>
    </row>
    <row r="5" spans="1:8" ht="31.5" x14ac:dyDescent="0.25">
      <c r="A5" s="62"/>
      <c r="B5" s="61"/>
      <c r="C5" s="65"/>
      <c r="D5" s="65"/>
      <c r="E5" s="65"/>
      <c r="F5" s="65"/>
      <c r="G5" s="64" t="s">
        <v>154</v>
      </c>
      <c r="H5" s="63">
        <v>16</v>
      </c>
    </row>
    <row r="6" spans="1:8" ht="16.5" thickBot="1" x14ac:dyDescent="0.3">
      <c r="A6" s="62"/>
      <c r="B6" s="61"/>
      <c r="C6" s="65"/>
      <c r="D6" s="65"/>
      <c r="E6" s="65"/>
      <c r="F6" s="65"/>
      <c r="G6" s="64" t="s">
        <v>153</v>
      </c>
      <c r="H6" s="63">
        <v>21</v>
      </c>
    </row>
    <row r="7" spans="1:8" x14ac:dyDescent="0.25">
      <c r="A7" s="62"/>
      <c r="B7" s="61"/>
      <c r="C7" s="65"/>
      <c r="D7" s="65"/>
      <c r="E7" s="65"/>
      <c r="F7" s="65"/>
      <c r="G7" s="67" t="s">
        <v>139</v>
      </c>
      <c r="H7" s="66"/>
    </row>
    <row r="8" spans="1:8" x14ac:dyDescent="0.25">
      <c r="A8" s="62"/>
      <c r="B8" s="61"/>
      <c r="C8" s="65"/>
      <c r="D8" s="65"/>
      <c r="E8" s="65"/>
      <c r="F8" s="65"/>
      <c r="G8" s="64" t="s">
        <v>165</v>
      </c>
      <c r="H8" s="63">
        <v>25</v>
      </c>
    </row>
    <row r="9" spans="1:8" ht="222.75" customHeight="1" thickBot="1" x14ac:dyDescent="0.3">
      <c r="A9" s="62"/>
      <c r="B9" s="61"/>
      <c r="C9" s="60"/>
      <c r="D9" s="60"/>
      <c r="E9" s="60"/>
      <c r="F9" s="60"/>
      <c r="G9" s="59" t="s">
        <v>8</v>
      </c>
      <c r="H9" s="58">
        <f>SUM(H3:H6,H8:H8,)</f>
        <v>94</v>
      </c>
    </row>
    <row r="10" spans="1:8" ht="257.25" customHeight="1" thickBot="1" x14ac:dyDescent="0.3">
      <c r="A10" s="57"/>
      <c r="B10" s="56"/>
      <c r="C10" s="55" t="s">
        <v>209</v>
      </c>
      <c r="D10" s="55"/>
      <c r="E10" s="55"/>
      <c r="F10" s="54"/>
      <c r="G10" s="53"/>
      <c r="H10" s="52"/>
    </row>
    <row r="11" spans="1:8" x14ac:dyDescent="0.25">
      <c r="A11" s="70">
        <v>2</v>
      </c>
      <c r="B11" s="69" t="s">
        <v>144</v>
      </c>
      <c r="C11" s="68" t="s">
        <v>208</v>
      </c>
      <c r="D11" s="68" t="s">
        <v>207</v>
      </c>
      <c r="E11" s="68" t="s">
        <v>206</v>
      </c>
      <c r="F11" s="68" t="s">
        <v>205</v>
      </c>
      <c r="G11" s="67" t="s">
        <v>139</v>
      </c>
      <c r="H11" s="66"/>
    </row>
    <row r="12" spans="1:8" ht="78.75" x14ac:dyDescent="0.25">
      <c r="A12" s="62"/>
      <c r="B12" s="61"/>
      <c r="C12" s="65"/>
      <c r="D12" s="65"/>
      <c r="E12" s="65"/>
      <c r="F12" s="65"/>
      <c r="G12" s="64" t="s">
        <v>164</v>
      </c>
      <c r="H12" s="63">
        <v>20</v>
      </c>
    </row>
    <row r="13" spans="1:8" ht="63" x14ac:dyDescent="0.25">
      <c r="A13" s="62"/>
      <c r="B13" s="61"/>
      <c r="C13" s="65"/>
      <c r="D13" s="65"/>
      <c r="E13" s="65"/>
      <c r="F13" s="65"/>
      <c r="G13" s="64" t="s">
        <v>138</v>
      </c>
      <c r="H13" s="63">
        <v>3</v>
      </c>
    </row>
    <row r="14" spans="1:8" ht="16.5" thickBot="1" x14ac:dyDescent="0.3">
      <c r="A14" s="62"/>
      <c r="B14" s="61"/>
      <c r="C14" s="60"/>
      <c r="D14" s="60"/>
      <c r="E14" s="60"/>
      <c r="F14" s="60"/>
      <c r="G14" s="59" t="s">
        <v>8</v>
      </c>
      <c r="H14" s="58">
        <f>SUM(H12:H13,)</f>
        <v>23</v>
      </c>
    </row>
    <row r="15" spans="1:8" ht="261.75" customHeight="1" thickBot="1" x14ac:dyDescent="0.3">
      <c r="A15" s="57"/>
      <c r="B15" s="56"/>
      <c r="C15" s="55" t="s">
        <v>204</v>
      </c>
      <c r="D15" s="55"/>
      <c r="E15" s="55"/>
      <c r="F15" s="54"/>
      <c r="G15" s="53"/>
      <c r="H15" s="52"/>
    </row>
    <row r="16" spans="1:8" x14ac:dyDescent="0.25">
      <c r="A16" s="70">
        <v>3</v>
      </c>
      <c r="B16" s="69" t="s">
        <v>144</v>
      </c>
      <c r="C16" s="68" t="s">
        <v>203</v>
      </c>
      <c r="D16" s="68" t="s">
        <v>202</v>
      </c>
      <c r="E16" s="68" t="s">
        <v>201</v>
      </c>
      <c r="F16" s="68" t="s">
        <v>200</v>
      </c>
      <c r="G16" s="67" t="s">
        <v>157</v>
      </c>
      <c r="H16" s="66"/>
    </row>
    <row r="17" spans="1:8" ht="95.25" thickBot="1" x14ac:dyDescent="0.3">
      <c r="A17" s="62"/>
      <c r="B17" s="61"/>
      <c r="C17" s="65"/>
      <c r="D17" s="65"/>
      <c r="E17" s="65"/>
      <c r="F17" s="65"/>
      <c r="G17" s="64" t="s">
        <v>172</v>
      </c>
      <c r="H17" s="63">
        <v>41</v>
      </c>
    </row>
    <row r="18" spans="1:8" x14ac:dyDescent="0.25">
      <c r="A18" s="62"/>
      <c r="B18" s="61"/>
      <c r="C18" s="65"/>
      <c r="D18" s="65"/>
      <c r="E18" s="65"/>
      <c r="F18" s="65"/>
      <c r="G18" s="67" t="s">
        <v>139</v>
      </c>
      <c r="H18" s="66"/>
    </row>
    <row r="19" spans="1:8" x14ac:dyDescent="0.25">
      <c r="A19" s="62"/>
      <c r="B19" s="61"/>
      <c r="C19" s="65"/>
      <c r="D19" s="65"/>
      <c r="E19" s="65"/>
      <c r="F19" s="65"/>
      <c r="G19" s="64" t="s">
        <v>165</v>
      </c>
      <c r="H19" s="63">
        <v>25</v>
      </c>
    </row>
    <row r="20" spans="1:8" ht="78.75" x14ac:dyDescent="0.25">
      <c r="A20" s="62"/>
      <c r="B20" s="61"/>
      <c r="C20" s="65"/>
      <c r="D20" s="65"/>
      <c r="E20" s="65"/>
      <c r="F20" s="65"/>
      <c r="G20" s="64" t="s">
        <v>164</v>
      </c>
      <c r="H20" s="63">
        <v>40</v>
      </c>
    </row>
    <row r="21" spans="1:8" ht="63" x14ac:dyDescent="0.25">
      <c r="A21" s="62"/>
      <c r="B21" s="61"/>
      <c r="C21" s="65"/>
      <c r="D21" s="65"/>
      <c r="E21" s="65"/>
      <c r="F21" s="65"/>
      <c r="G21" s="64" t="s">
        <v>188</v>
      </c>
      <c r="H21" s="63">
        <v>14</v>
      </c>
    </row>
    <row r="22" spans="1:8" ht="16.5" thickBot="1" x14ac:dyDescent="0.3">
      <c r="A22" s="62"/>
      <c r="B22" s="61"/>
      <c r="C22" s="60"/>
      <c r="D22" s="60"/>
      <c r="E22" s="60"/>
      <c r="F22" s="60"/>
      <c r="G22" s="59" t="s">
        <v>8</v>
      </c>
      <c r="H22" s="58">
        <f>SUM(H17:H17,H19:H21,)</f>
        <v>120</v>
      </c>
    </row>
    <row r="23" spans="1:8" ht="249.95" customHeight="1" thickBot="1" x14ac:dyDescent="0.3">
      <c r="A23" s="57"/>
      <c r="B23" s="56"/>
      <c r="C23" s="55" t="s">
        <v>199</v>
      </c>
      <c r="D23" s="55"/>
      <c r="E23" s="55"/>
      <c r="F23" s="54"/>
      <c r="G23" s="53"/>
      <c r="H23" s="52"/>
    </row>
    <row r="24" spans="1:8" x14ac:dyDescent="0.25">
      <c r="A24" s="70">
        <v>4</v>
      </c>
      <c r="B24" s="69" t="s">
        <v>144</v>
      </c>
      <c r="C24" s="68" t="s">
        <v>198</v>
      </c>
      <c r="D24" s="68" t="s">
        <v>197</v>
      </c>
      <c r="E24" s="68" t="s">
        <v>196</v>
      </c>
      <c r="F24" s="68" t="s">
        <v>195</v>
      </c>
      <c r="G24" s="67" t="s">
        <v>139</v>
      </c>
      <c r="H24" s="66"/>
    </row>
    <row r="25" spans="1:8" ht="47.25" x14ac:dyDescent="0.25">
      <c r="A25" s="62"/>
      <c r="B25" s="61"/>
      <c r="C25" s="65"/>
      <c r="D25" s="65"/>
      <c r="E25" s="65"/>
      <c r="F25" s="65"/>
      <c r="G25" s="64" t="s">
        <v>194</v>
      </c>
      <c r="H25" s="63">
        <v>30</v>
      </c>
    </row>
    <row r="26" spans="1:8" ht="108.75" customHeight="1" thickBot="1" x14ac:dyDescent="0.3">
      <c r="A26" s="62"/>
      <c r="B26" s="61"/>
      <c r="C26" s="60"/>
      <c r="D26" s="60"/>
      <c r="E26" s="60"/>
      <c r="F26" s="60"/>
      <c r="G26" s="59" t="s">
        <v>8</v>
      </c>
      <c r="H26" s="58">
        <f>SUM(H25:H25,)</f>
        <v>30</v>
      </c>
    </row>
    <row r="27" spans="1:8" ht="249.95" customHeight="1" thickBot="1" x14ac:dyDescent="0.3">
      <c r="A27" s="57"/>
      <c r="B27" s="56"/>
      <c r="C27" s="55" t="s">
        <v>193</v>
      </c>
      <c r="D27" s="55"/>
      <c r="E27" s="55"/>
      <c r="F27" s="54"/>
      <c r="G27" s="53"/>
      <c r="H27" s="52"/>
    </row>
    <row r="28" spans="1:8" x14ac:dyDescent="0.25">
      <c r="A28" s="70">
        <v>5</v>
      </c>
      <c r="B28" s="69" t="s">
        <v>144</v>
      </c>
      <c r="C28" s="68" t="s">
        <v>192</v>
      </c>
      <c r="D28" s="68" t="s">
        <v>191</v>
      </c>
      <c r="E28" s="68" t="s">
        <v>190</v>
      </c>
      <c r="F28" s="68" t="s">
        <v>189</v>
      </c>
      <c r="G28" s="67" t="s">
        <v>139</v>
      </c>
      <c r="H28" s="66"/>
    </row>
    <row r="29" spans="1:8" ht="63" x14ac:dyDescent="0.25">
      <c r="A29" s="62"/>
      <c r="B29" s="61"/>
      <c r="C29" s="65"/>
      <c r="D29" s="65"/>
      <c r="E29" s="65"/>
      <c r="F29" s="65"/>
      <c r="G29" s="64" t="s">
        <v>188</v>
      </c>
      <c r="H29" s="63">
        <v>10</v>
      </c>
    </row>
    <row r="30" spans="1:8" ht="98.25" customHeight="1" thickBot="1" x14ac:dyDescent="0.3">
      <c r="A30" s="62"/>
      <c r="B30" s="61"/>
      <c r="C30" s="60"/>
      <c r="D30" s="60"/>
      <c r="E30" s="60"/>
      <c r="F30" s="60"/>
      <c r="G30" s="59" t="s">
        <v>8</v>
      </c>
      <c r="H30" s="58">
        <f>SUM(H29:H29,)</f>
        <v>10</v>
      </c>
    </row>
    <row r="31" spans="1:8" ht="249.95" customHeight="1" thickBot="1" x14ac:dyDescent="0.3">
      <c r="A31" s="57"/>
      <c r="B31" s="56"/>
      <c r="C31" s="55" t="s">
        <v>187</v>
      </c>
      <c r="D31" s="55"/>
      <c r="E31" s="55"/>
      <c r="F31" s="54"/>
      <c r="G31" s="53"/>
      <c r="H31" s="52"/>
    </row>
    <row r="32" spans="1:8" x14ac:dyDescent="0.25">
      <c r="A32" s="70">
        <v>6</v>
      </c>
      <c r="B32" s="69" t="s">
        <v>144</v>
      </c>
      <c r="C32" s="68" t="s">
        <v>186</v>
      </c>
      <c r="D32" s="68" t="s">
        <v>185</v>
      </c>
      <c r="E32" s="68" t="s">
        <v>184</v>
      </c>
      <c r="F32" s="68" t="s">
        <v>183</v>
      </c>
      <c r="G32" s="67" t="s">
        <v>139</v>
      </c>
      <c r="H32" s="66"/>
    </row>
    <row r="33" spans="1:8" ht="63" x14ac:dyDescent="0.25">
      <c r="A33" s="62"/>
      <c r="B33" s="61"/>
      <c r="C33" s="65"/>
      <c r="D33" s="65"/>
      <c r="E33" s="65"/>
      <c r="F33" s="65"/>
      <c r="G33" s="64" t="s">
        <v>171</v>
      </c>
      <c r="H33" s="63">
        <v>10</v>
      </c>
    </row>
    <row r="34" spans="1:8" ht="167.25" customHeight="1" thickBot="1" x14ac:dyDescent="0.3">
      <c r="A34" s="62"/>
      <c r="B34" s="61"/>
      <c r="C34" s="60"/>
      <c r="D34" s="60"/>
      <c r="E34" s="60"/>
      <c r="F34" s="60"/>
      <c r="G34" s="59" t="s">
        <v>8</v>
      </c>
      <c r="H34" s="58">
        <f>SUM(H33:H33,)</f>
        <v>10</v>
      </c>
    </row>
    <row r="35" spans="1:8" ht="249.95" customHeight="1" thickBot="1" x14ac:dyDescent="0.3">
      <c r="A35" s="57"/>
      <c r="B35" s="56"/>
      <c r="C35" s="55" t="s">
        <v>182</v>
      </c>
      <c r="D35" s="55"/>
      <c r="E35" s="55"/>
      <c r="F35" s="54"/>
      <c r="G35" s="53"/>
      <c r="H35" s="52"/>
    </row>
    <row r="36" spans="1:8" x14ac:dyDescent="0.25">
      <c r="A36" s="70">
        <v>7</v>
      </c>
      <c r="B36" s="69" t="s">
        <v>144</v>
      </c>
      <c r="C36" s="68" t="s">
        <v>181</v>
      </c>
      <c r="D36" s="68" t="s">
        <v>180</v>
      </c>
      <c r="E36" s="68" t="s">
        <v>179</v>
      </c>
      <c r="F36" s="68" t="s">
        <v>178</v>
      </c>
      <c r="G36" s="67" t="s">
        <v>139</v>
      </c>
      <c r="H36" s="66"/>
    </row>
    <row r="37" spans="1:8" ht="63" x14ac:dyDescent="0.25">
      <c r="A37" s="62"/>
      <c r="B37" s="61"/>
      <c r="C37" s="65"/>
      <c r="D37" s="65"/>
      <c r="E37" s="65"/>
      <c r="F37" s="65"/>
      <c r="G37" s="64" t="s">
        <v>171</v>
      </c>
      <c r="H37" s="63">
        <v>8</v>
      </c>
    </row>
    <row r="38" spans="1:8" ht="16.5" thickBot="1" x14ac:dyDescent="0.3">
      <c r="A38" s="62"/>
      <c r="B38" s="61"/>
      <c r="C38" s="60"/>
      <c r="D38" s="60"/>
      <c r="E38" s="60"/>
      <c r="F38" s="60"/>
      <c r="G38" s="59" t="s">
        <v>8</v>
      </c>
      <c r="H38" s="58">
        <f>SUM(H37:H37)</f>
        <v>8</v>
      </c>
    </row>
    <row r="39" spans="1:8" ht="249.95" customHeight="1" thickBot="1" x14ac:dyDescent="0.3">
      <c r="A39" s="57"/>
      <c r="B39" s="56"/>
      <c r="C39" s="55" t="s">
        <v>177</v>
      </c>
      <c r="D39" s="55"/>
      <c r="E39" s="55"/>
      <c r="F39" s="54"/>
      <c r="G39" s="53"/>
      <c r="H39" s="52"/>
    </row>
    <row r="40" spans="1:8" x14ac:dyDescent="0.25">
      <c r="A40" s="70">
        <v>8</v>
      </c>
      <c r="B40" s="69" t="s">
        <v>162</v>
      </c>
      <c r="C40" s="68" t="s">
        <v>176</v>
      </c>
      <c r="D40" s="68" t="s">
        <v>175</v>
      </c>
      <c r="E40" s="68" t="s">
        <v>174</v>
      </c>
      <c r="F40" s="68" t="s">
        <v>173</v>
      </c>
      <c r="G40" s="67" t="s">
        <v>157</v>
      </c>
      <c r="H40" s="66"/>
    </row>
    <row r="41" spans="1:8" ht="95.25" thickBot="1" x14ac:dyDescent="0.3">
      <c r="A41" s="62"/>
      <c r="B41" s="61"/>
      <c r="C41" s="65"/>
      <c r="D41" s="65"/>
      <c r="E41" s="65"/>
      <c r="F41" s="65"/>
      <c r="G41" s="64" t="s">
        <v>172</v>
      </c>
      <c r="H41" s="63">
        <v>41</v>
      </c>
    </row>
    <row r="42" spans="1:8" x14ac:dyDescent="0.25">
      <c r="A42" s="62"/>
      <c r="B42" s="61"/>
      <c r="C42" s="65"/>
      <c r="D42" s="65"/>
      <c r="E42" s="65"/>
      <c r="F42" s="65"/>
      <c r="G42" s="67" t="s">
        <v>139</v>
      </c>
      <c r="H42" s="66"/>
    </row>
    <row r="43" spans="1:8" ht="63" x14ac:dyDescent="0.25">
      <c r="A43" s="62"/>
      <c r="B43" s="61"/>
      <c r="C43" s="65"/>
      <c r="D43" s="65"/>
      <c r="E43" s="65"/>
      <c r="F43" s="65"/>
      <c r="G43" s="64" t="s">
        <v>171</v>
      </c>
      <c r="H43" s="63">
        <v>5</v>
      </c>
    </row>
    <row r="44" spans="1:8" ht="16.5" thickBot="1" x14ac:dyDescent="0.3">
      <c r="A44" s="62"/>
      <c r="B44" s="61"/>
      <c r="C44" s="60"/>
      <c r="D44" s="60"/>
      <c r="E44" s="60"/>
      <c r="F44" s="60"/>
      <c r="G44" s="59" t="s">
        <v>8</v>
      </c>
      <c r="H44" s="58">
        <f>SUM(H41:H41,H43:H43)</f>
        <v>46</v>
      </c>
    </row>
    <row r="45" spans="1:8" ht="249.95" customHeight="1" thickBot="1" x14ac:dyDescent="0.3">
      <c r="A45" s="57"/>
      <c r="B45" s="56"/>
      <c r="C45" s="55" t="s">
        <v>170</v>
      </c>
      <c r="D45" s="55"/>
      <c r="E45" s="55"/>
      <c r="F45" s="54"/>
      <c r="G45" s="53"/>
      <c r="H45" s="52"/>
    </row>
    <row r="46" spans="1:8" x14ac:dyDescent="0.25">
      <c r="A46" s="70">
        <v>9</v>
      </c>
      <c r="B46" s="69" t="s">
        <v>144</v>
      </c>
      <c r="C46" s="68" t="s">
        <v>169</v>
      </c>
      <c r="D46" s="68" t="s">
        <v>168</v>
      </c>
      <c r="E46" s="68" t="s">
        <v>167</v>
      </c>
      <c r="F46" s="68" t="s">
        <v>166</v>
      </c>
      <c r="G46" s="67" t="s">
        <v>139</v>
      </c>
      <c r="H46" s="66"/>
    </row>
    <row r="47" spans="1:8" x14ac:dyDescent="0.25">
      <c r="A47" s="62"/>
      <c r="B47" s="61"/>
      <c r="C47" s="65"/>
      <c r="D47" s="65"/>
      <c r="E47" s="65"/>
      <c r="F47" s="65"/>
      <c r="G47" s="64" t="s">
        <v>165</v>
      </c>
      <c r="H47" s="63">
        <v>23</v>
      </c>
    </row>
    <row r="48" spans="1:8" ht="78.75" x14ac:dyDescent="0.25">
      <c r="A48" s="62"/>
      <c r="B48" s="61"/>
      <c r="C48" s="65"/>
      <c r="D48" s="65"/>
      <c r="E48" s="65"/>
      <c r="F48" s="65"/>
      <c r="G48" s="64" t="s">
        <v>164</v>
      </c>
      <c r="H48" s="63">
        <v>23</v>
      </c>
    </row>
    <row r="49" spans="1:8" ht="31.5" x14ac:dyDescent="0.25">
      <c r="A49" s="62"/>
      <c r="B49" s="61"/>
      <c r="C49" s="65"/>
      <c r="D49" s="65"/>
      <c r="E49" s="65"/>
      <c r="F49" s="65"/>
      <c r="G49" s="64" t="s">
        <v>152</v>
      </c>
      <c r="H49" s="63">
        <v>10</v>
      </c>
    </row>
    <row r="50" spans="1:8" ht="16.5" thickBot="1" x14ac:dyDescent="0.3">
      <c r="A50" s="62"/>
      <c r="B50" s="61"/>
      <c r="C50" s="60"/>
      <c r="D50" s="60"/>
      <c r="E50" s="60"/>
      <c r="F50" s="60"/>
      <c r="G50" s="59" t="s">
        <v>8</v>
      </c>
      <c r="H50" s="58">
        <f>SUM(H47:H49,)</f>
        <v>56</v>
      </c>
    </row>
    <row r="51" spans="1:8" ht="249.95" customHeight="1" thickBot="1" x14ac:dyDescent="0.3">
      <c r="A51" s="57"/>
      <c r="B51" s="56"/>
      <c r="C51" s="55" t="s">
        <v>163</v>
      </c>
      <c r="D51" s="55"/>
      <c r="E51" s="55"/>
      <c r="F51" s="54"/>
      <c r="G51" s="53"/>
      <c r="H51" s="52"/>
    </row>
    <row r="52" spans="1:8" x14ac:dyDescent="0.25">
      <c r="A52" s="70">
        <v>10</v>
      </c>
      <c r="B52" s="69" t="s">
        <v>162</v>
      </c>
      <c r="C52" s="68" t="s">
        <v>161</v>
      </c>
      <c r="D52" s="68" t="s">
        <v>160</v>
      </c>
      <c r="E52" s="68" t="s">
        <v>159</v>
      </c>
      <c r="F52" s="68" t="s">
        <v>158</v>
      </c>
      <c r="G52" s="67" t="s">
        <v>157</v>
      </c>
      <c r="H52" s="66"/>
    </row>
    <row r="53" spans="1:8" x14ac:dyDescent="0.25">
      <c r="A53" s="62"/>
      <c r="B53" s="61"/>
      <c r="C53" s="65"/>
      <c r="D53" s="65"/>
      <c r="E53" s="65"/>
      <c r="F53" s="65"/>
      <c r="G53" s="64" t="s">
        <v>156</v>
      </c>
      <c r="H53" s="63">
        <v>15</v>
      </c>
    </row>
    <row r="54" spans="1:8" x14ac:dyDescent="0.25">
      <c r="A54" s="62"/>
      <c r="B54" s="61"/>
      <c r="C54" s="65"/>
      <c r="D54" s="65"/>
      <c r="E54" s="65"/>
      <c r="F54" s="65"/>
      <c r="G54" s="64" t="s">
        <v>155</v>
      </c>
      <c r="H54" s="63">
        <v>15</v>
      </c>
    </row>
    <row r="55" spans="1:8" ht="31.5" x14ac:dyDescent="0.25">
      <c r="A55" s="62"/>
      <c r="B55" s="61"/>
      <c r="C55" s="65"/>
      <c r="D55" s="65"/>
      <c r="E55" s="65"/>
      <c r="F55" s="65"/>
      <c r="G55" s="64" t="s">
        <v>154</v>
      </c>
      <c r="H55" s="63">
        <v>15</v>
      </c>
    </row>
    <row r="56" spans="1:8" ht="16.5" thickBot="1" x14ac:dyDescent="0.3">
      <c r="A56" s="62"/>
      <c r="B56" s="61"/>
      <c r="C56" s="65"/>
      <c r="D56" s="65"/>
      <c r="E56" s="65"/>
      <c r="F56" s="65"/>
      <c r="G56" s="64" t="s">
        <v>153</v>
      </c>
      <c r="H56" s="63">
        <v>21</v>
      </c>
    </row>
    <row r="57" spans="1:8" x14ac:dyDescent="0.25">
      <c r="A57" s="62"/>
      <c r="B57" s="61"/>
      <c r="C57" s="65"/>
      <c r="D57" s="65"/>
      <c r="E57" s="65"/>
      <c r="F57" s="65"/>
      <c r="G57" s="67" t="s">
        <v>139</v>
      </c>
      <c r="H57" s="66"/>
    </row>
    <row r="58" spans="1:8" ht="31.5" x14ac:dyDescent="0.25">
      <c r="A58" s="62"/>
      <c r="B58" s="61"/>
      <c r="C58" s="65"/>
      <c r="D58" s="65"/>
      <c r="E58" s="65"/>
      <c r="F58" s="65"/>
      <c r="G58" s="64" t="s">
        <v>152</v>
      </c>
      <c r="H58" s="63">
        <v>10</v>
      </c>
    </row>
    <row r="59" spans="1:8" ht="63" x14ac:dyDescent="0.25">
      <c r="A59" s="62"/>
      <c r="B59" s="61"/>
      <c r="C59" s="65"/>
      <c r="D59" s="65"/>
      <c r="E59" s="65"/>
      <c r="F59" s="65"/>
      <c r="G59" s="64" t="s">
        <v>151</v>
      </c>
      <c r="H59" s="63">
        <v>8</v>
      </c>
    </row>
    <row r="60" spans="1:8" ht="16.5" thickBot="1" x14ac:dyDescent="0.3">
      <c r="A60" s="62"/>
      <c r="B60" s="61"/>
      <c r="C60" s="60"/>
      <c r="D60" s="60"/>
      <c r="E60" s="60"/>
      <c r="F60" s="60"/>
      <c r="G60" s="59" t="s">
        <v>8</v>
      </c>
      <c r="H60" s="58">
        <f>SUM(H53:H56,H58:H59)</f>
        <v>84</v>
      </c>
    </row>
    <row r="61" spans="1:8" ht="249.95" customHeight="1" thickBot="1" x14ac:dyDescent="0.3">
      <c r="A61" s="57"/>
      <c r="B61" s="56"/>
      <c r="C61" s="55" t="s">
        <v>150</v>
      </c>
      <c r="D61" s="55"/>
      <c r="E61" s="55"/>
      <c r="F61" s="54"/>
      <c r="G61" s="53"/>
      <c r="H61" s="52"/>
    </row>
    <row r="62" spans="1:8" x14ac:dyDescent="0.25">
      <c r="A62" s="70">
        <v>11</v>
      </c>
      <c r="B62" s="69" t="s">
        <v>144</v>
      </c>
      <c r="C62" s="68" t="s">
        <v>149</v>
      </c>
      <c r="D62" s="68" t="s">
        <v>148</v>
      </c>
      <c r="E62" s="68" t="s">
        <v>147</v>
      </c>
      <c r="F62" s="68" t="s">
        <v>146</v>
      </c>
      <c r="G62" s="67" t="s">
        <v>139</v>
      </c>
      <c r="H62" s="66"/>
    </row>
    <row r="63" spans="1:8" ht="63" x14ac:dyDescent="0.25">
      <c r="A63" s="62"/>
      <c r="B63" s="61"/>
      <c r="C63" s="65"/>
      <c r="D63" s="65"/>
      <c r="E63" s="65"/>
      <c r="F63" s="65"/>
      <c r="G63" s="64" t="s">
        <v>138</v>
      </c>
      <c r="H63" s="63">
        <v>8</v>
      </c>
    </row>
    <row r="64" spans="1:8" ht="171.75" customHeight="1" thickBot="1" x14ac:dyDescent="0.3">
      <c r="A64" s="62"/>
      <c r="B64" s="61"/>
      <c r="C64" s="60"/>
      <c r="D64" s="60"/>
      <c r="E64" s="60"/>
      <c r="F64" s="60"/>
      <c r="G64" s="59" t="s">
        <v>8</v>
      </c>
      <c r="H64" s="58">
        <f>SUM(H63:H63)</f>
        <v>8</v>
      </c>
    </row>
    <row r="65" spans="1:8" ht="249.95" customHeight="1" thickBot="1" x14ac:dyDescent="0.3">
      <c r="A65" s="57"/>
      <c r="B65" s="56"/>
      <c r="C65" s="55" t="s">
        <v>145</v>
      </c>
      <c r="D65" s="55"/>
      <c r="E65" s="55"/>
      <c r="F65" s="54"/>
      <c r="G65" s="53"/>
      <c r="H65" s="52"/>
    </row>
    <row r="66" spans="1:8" x14ac:dyDescent="0.25">
      <c r="A66" s="70">
        <v>12</v>
      </c>
      <c r="B66" s="69" t="s">
        <v>144</v>
      </c>
      <c r="C66" s="68" t="s">
        <v>143</v>
      </c>
      <c r="D66" s="68" t="s">
        <v>142</v>
      </c>
      <c r="E66" s="68" t="s">
        <v>141</v>
      </c>
      <c r="F66" s="68" t="s">
        <v>140</v>
      </c>
      <c r="G66" s="67" t="s">
        <v>139</v>
      </c>
      <c r="H66" s="66"/>
    </row>
    <row r="67" spans="1:8" ht="63" x14ac:dyDescent="0.25">
      <c r="A67" s="62"/>
      <c r="B67" s="61"/>
      <c r="C67" s="65"/>
      <c r="D67" s="65"/>
      <c r="E67" s="65"/>
      <c r="F67" s="65"/>
      <c r="G67" s="64" t="s">
        <v>138</v>
      </c>
      <c r="H67" s="63">
        <v>7</v>
      </c>
    </row>
    <row r="68" spans="1:8" ht="16.5" thickBot="1" x14ac:dyDescent="0.3">
      <c r="A68" s="62"/>
      <c r="B68" s="61"/>
      <c r="C68" s="60"/>
      <c r="D68" s="60"/>
      <c r="E68" s="60"/>
      <c r="F68" s="60"/>
      <c r="G68" s="59" t="s">
        <v>8</v>
      </c>
      <c r="H68" s="58">
        <f>SUM(H67:H67,)</f>
        <v>7</v>
      </c>
    </row>
    <row r="69" spans="1:8" ht="249.95" customHeight="1" thickBot="1" x14ac:dyDescent="0.3">
      <c r="A69" s="57"/>
      <c r="B69" s="56"/>
      <c r="C69" s="55" t="s">
        <v>137</v>
      </c>
      <c r="D69" s="55"/>
      <c r="E69" s="55"/>
      <c r="F69" s="54"/>
      <c r="G69" s="53"/>
      <c r="H69" s="52"/>
    </row>
    <row r="70" spans="1:8" ht="16.5" thickBot="1" x14ac:dyDescent="0.3">
      <c r="A70" s="83" t="s">
        <v>136</v>
      </c>
      <c r="B70" s="82"/>
      <c r="C70" s="82"/>
      <c r="D70" s="82"/>
      <c r="E70" s="81"/>
      <c r="F70" s="80">
        <f>H68+H64+H60+H50+H44+H38+H34+H30+H26+H22+H14+H9</f>
        <v>496</v>
      </c>
      <c r="G70" s="79"/>
      <c r="H70" s="78"/>
    </row>
    <row r="71" spans="1:8" ht="300" customHeight="1" thickBot="1" x14ac:dyDescent="0.3">
      <c r="A71" s="46" t="s">
        <v>9</v>
      </c>
      <c r="B71" s="45"/>
      <c r="C71" s="33" t="s">
        <v>135</v>
      </c>
      <c r="D71" s="34"/>
      <c r="E71" s="34"/>
      <c r="F71" s="35"/>
      <c r="G71" s="48" t="s">
        <v>134</v>
      </c>
      <c r="H71" s="47" t="s">
        <v>128</v>
      </c>
    </row>
    <row r="72" spans="1:8" ht="409.5" customHeight="1" thickBot="1" x14ac:dyDescent="0.3">
      <c r="A72" s="46" t="s">
        <v>9</v>
      </c>
      <c r="B72" s="45"/>
      <c r="C72" s="33" t="s">
        <v>133</v>
      </c>
      <c r="D72" s="34"/>
      <c r="E72" s="34"/>
      <c r="F72" s="35"/>
      <c r="G72" s="48" t="s">
        <v>132</v>
      </c>
      <c r="H72" s="47" t="s">
        <v>128</v>
      </c>
    </row>
  </sheetData>
  <sheetProtection algorithmName="SHA-512" hashValue="7MCEvJ5FUmIccLNjOfbX5fMxKpWzDS8W5ra2ibY4N2NdsI1NUmpA4inyYiXB+XRnq4H0Yow9YZ4IdCxI1oKlQA==" saltValue="mIp9C9JiY/chqaKN3jRejA==" spinCount="100000" sheet="1" formatCells="0" formatColumns="0" formatRows="0" insertColumns="0" insertRows="0" insertHyperlinks="0" sort="0" autoFilter="0"/>
  <autoFilter ref="A1:H408" xr:uid="{00000000-0009-0000-0000-000000000000}"/>
  <mergeCells count="130">
    <mergeCell ref="F66:F68"/>
    <mergeCell ref="G68:G69"/>
    <mergeCell ref="H68:H69"/>
    <mergeCell ref="C69:F69"/>
    <mergeCell ref="C65:F65"/>
    <mergeCell ref="B66:B69"/>
    <mergeCell ref="G66:H66"/>
    <mergeCell ref="C62:C64"/>
    <mergeCell ref="D62:D64"/>
    <mergeCell ref="E62:E64"/>
    <mergeCell ref="F62:F64"/>
    <mergeCell ref="C66:C68"/>
    <mergeCell ref="D66:D68"/>
    <mergeCell ref="E66:E68"/>
    <mergeCell ref="B28:B31"/>
    <mergeCell ref="A72:B72"/>
    <mergeCell ref="C72:F72"/>
    <mergeCell ref="A70:E70"/>
    <mergeCell ref="F70:H70"/>
    <mergeCell ref="A71:B71"/>
    <mergeCell ref="C71:F71"/>
    <mergeCell ref="G62:H62"/>
    <mergeCell ref="G64:G65"/>
    <mergeCell ref="H64:H65"/>
    <mergeCell ref="B24:B27"/>
    <mergeCell ref="C27:F27"/>
    <mergeCell ref="C24:C26"/>
    <mergeCell ref="D24:D26"/>
    <mergeCell ref="E24:E26"/>
    <mergeCell ref="F24:F26"/>
    <mergeCell ref="F16:F22"/>
    <mergeCell ref="D28:D30"/>
    <mergeCell ref="E28:E30"/>
    <mergeCell ref="F28:F30"/>
    <mergeCell ref="G24:H24"/>
    <mergeCell ref="G26:G27"/>
    <mergeCell ref="H26:H27"/>
    <mergeCell ref="C28:C30"/>
    <mergeCell ref="B16:B23"/>
    <mergeCell ref="G16:H16"/>
    <mergeCell ref="G18:H18"/>
    <mergeCell ref="G22:G23"/>
    <mergeCell ref="H22:H23"/>
    <mergeCell ref="C23:F23"/>
    <mergeCell ref="C16:C22"/>
    <mergeCell ref="D16:D22"/>
    <mergeCell ref="E16:E22"/>
    <mergeCell ref="B11:B15"/>
    <mergeCell ref="G11:H11"/>
    <mergeCell ref="G14:G15"/>
    <mergeCell ref="H14:H15"/>
    <mergeCell ref="C15:F15"/>
    <mergeCell ref="C11:C14"/>
    <mergeCell ref="D11:D14"/>
    <mergeCell ref="E11:E14"/>
    <mergeCell ref="F11:F14"/>
    <mergeCell ref="H9:H10"/>
    <mergeCell ref="C10:F10"/>
    <mergeCell ref="C2:C9"/>
    <mergeCell ref="D2:D9"/>
    <mergeCell ref="E2:E9"/>
    <mergeCell ref="F2:F9"/>
    <mergeCell ref="A62:A65"/>
    <mergeCell ref="A66:A69"/>
    <mergeCell ref="A24:A27"/>
    <mergeCell ref="A28:A31"/>
    <mergeCell ref="A32:A35"/>
    <mergeCell ref="A36:A39"/>
    <mergeCell ref="A40:A45"/>
    <mergeCell ref="A46:A51"/>
    <mergeCell ref="A52:A61"/>
    <mergeCell ref="F32:F34"/>
    <mergeCell ref="H30:H31"/>
    <mergeCell ref="C31:F31"/>
    <mergeCell ref="A2:A10"/>
    <mergeCell ref="A11:A15"/>
    <mergeCell ref="A16:A23"/>
    <mergeCell ref="B2:B10"/>
    <mergeCell ref="G2:H2"/>
    <mergeCell ref="G7:H7"/>
    <mergeCell ref="G9:G10"/>
    <mergeCell ref="E36:E38"/>
    <mergeCell ref="F36:F38"/>
    <mergeCell ref="B32:B35"/>
    <mergeCell ref="G32:H32"/>
    <mergeCell ref="G34:G35"/>
    <mergeCell ref="H34:H35"/>
    <mergeCell ref="C35:F35"/>
    <mergeCell ref="C32:C34"/>
    <mergeCell ref="D32:D34"/>
    <mergeCell ref="E32:E34"/>
    <mergeCell ref="F40:F44"/>
    <mergeCell ref="G28:H28"/>
    <mergeCell ref="G30:G31"/>
    <mergeCell ref="B36:B39"/>
    <mergeCell ref="G36:H36"/>
    <mergeCell ref="G38:G39"/>
    <mergeCell ref="H38:H39"/>
    <mergeCell ref="C39:F39"/>
    <mergeCell ref="C36:C38"/>
    <mergeCell ref="D36:D38"/>
    <mergeCell ref="F52:F60"/>
    <mergeCell ref="B40:B45"/>
    <mergeCell ref="G40:H40"/>
    <mergeCell ref="G42:H42"/>
    <mergeCell ref="G44:G45"/>
    <mergeCell ref="H44:H45"/>
    <mergeCell ref="C45:F45"/>
    <mergeCell ref="C40:C44"/>
    <mergeCell ref="D40:D44"/>
    <mergeCell ref="E40:E44"/>
    <mergeCell ref="B46:B51"/>
    <mergeCell ref="G46:H46"/>
    <mergeCell ref="G50:G51"/>
    <mergeCell ref="H50:H51"/>
    <mergeCell ref="C51:F51"/>
    <mergeCell ref="C46:C50"/>
    <mergeCell ref="D46:D50"/>
    <mergeCell ref="E46:E50"/>
    <mergeCell ref="F46:F50"/>
    <mergeCell ref="B52:B61"/>
    <mergeCell ref="B62:B65"/>
    <mergeCell ref="G52:H52"/>
    <mergeCell ref="G57:H57"/>
    <mergeCell ref="G60:G61"/>
    <mergeCell ref="H60:H61"/>
    <mergeCell ref="C61:F61"/>
    <mergeCell ref="C52:C60"/>
    <mergeCell ref="D52:D60"/>
    <mergeCell ref="E52:E6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27932-C140-4A4B-805B-736C0C6E8DB4}">
  <dimension ref="A1:H37"/>
  <sheetViews>
    <sheetView zoomScale="85" zoomScaleNormal="85" workbookViewId="0">
      <pane ySplit="1" topLeftCell="A2" activePane="bottomLeft" state="frozen"/>
      <selection pane="bottomLeft" activeCell="C26" sqref="C26:C29"/>
    </sheetView>
  </sheetViews>
  <sheetFormatPr defaultColWidth="9.140625" defaultRowHeight="15.75" x14ac:dyDescent="0.25"/>
  <cols>
    <col min="1" max="1" width="12" style="43" customWidth="1"/>
    <col min="2" max="2" width="23.5703125" style="44" customWidth="1"/>
    <col min="3" max="3" width="23" style="43" customWidth="1"/>
    <col min="4" max="4" width="28.5703125" style="43" customWidth="1"/>
    <col min="5" max="5" width="24.42578125" style="43" customWidth="1"/>
    <col min="6" max="6" width="28" style="43" customWidth="1"/>
    <col min="7" max="7" width="24" style="43" customWidth="1"/>
    <col min="8" max="8" width="23.140625" style="43" customWidth="1"/>
    <col min="9" max="16384" width="9.140625" style="42"/>
  </cols>
  <sheetData>
    <row r="1" spans="1:8" s="71" customFormat="1" ht="48" thickBot="1" x14ac:dyDescent="0.3">
      <c r="A1" s="76" t="s">
        <v>0</v>
      </c>
      <c r="B1" s="75" t="s">
        <v>1</v>
      </c>
      <c r="C1" s="74" t="s">
        <v>2</v>
      </c>
      <c r="D1" s="74" t="s">
        <v>3</v>
      </c>
      <c r="E1" s="74" t="s">
        <v>4</v>
      </c>
      <c r="F1" s="74" t="s">
        <v>5</v>
      </c>
      <c r="G1" s="73" t="s">
        <v>6</v>
      </c>
      <c r="H1" s="72" t="s">
        <v>7</v>
      </c>
    </row>
    <row r="2" spans="1:8" ht="15.75" customHeight="1" x14ac:dyDescent="0.25">
      <c r="A2" s="70">
        <v>1</v>
      </c>
      <c r="B2" s="69" t="s">
        <v>391</v>
      </c>
      <c r="C2" s="68" t="s">
        <v>426</v>
      </c>
      <c r="D2" s="68" t="s">
        <v>425</v>
      </c>
      <c r="E2" s="68" t="s">
        <v>424</v>
      </c>
      <c r="F2" s="68" t="s">
        <v>423</v>
      </c>
      <c r="G2" s="67" t="s">
        <v>386</v>
      </c>
      <c r="H2" s="66"/>
    </row>
    <row r="3" spans="1:8" ht="15.75" customHeight="1" x14ac:dyDescent="0.25">
      <c r="A3" s="62"/>
      <c r="B3" s="61"/>
      <c r="C3" s="65"/>
      <c r="D3" s="65"/>
      <c r="E3" s="65"/>
      <c r="F3" s="65"/>
      <c r="G3" s="90" t="s">
        <v>422</v>
      </c>
      <c r="H3" s="63">
        <v>88</v>
      </c>
    </row>
    <row r="4" spans="1:8" ht="150" customHeight="1" thickBot="1" x14ac:dyDescent="0.3">
      <c r="A4" s="62"/>
      <c r="B4" s="61"/>
      <c r="C4" s="60"/>
      <c r="D4" s="60"/>
      <c r="E4" s="60"/>
      <c r="F4" s="60"/>
      <c r="G4" s="59" t="s">
        <v>8</v>
      </c>
      <c r="H4" s="58">
        <f>SUM(H3:H3)</f>
        <v>88</v>
      </c>
    </row>
    <row r="5" spans="1:8" ht="104.25" customHeight="1" thickBot="1" x14ac:dyDescent="0.3">
      <c r="A5" s="57"/>
      <c r="B5" s="56"/>
      <c r="C5" s="55" t="s">
        <v>421</v>
      </c>
      <c r="D5" s="55"/>
      <c r="E5" s="55"/>
      <c r="F5" s="54"/>
      <c r="G5" s="53"/>
      <c r="H5" s="52"/>
    </row>
    <row r="6" spans="1:8" ht="16.5" customHeight="1" x14ac:dyDescent="0.25">
      <c r="A6" s="70">
        <v>2</v>
      </c>
      <c r="B6" s="69" t="s">
        <v>414</v>
      </c>
      <c r="C6" s="68" t="s">
        <v>420</v>
      </c>
      <c r="D6" s="68" t="s">
        <v>419</v>
      </c>
      <c r="E6" s="68" t="s">
        <v>418</v>
      </c>
      <c r="F6" s="68" t="s">
        <v>417</v>
      </c>
      <c r="G6" s="67" t="s">
        <v>409</v>
      </c>
      <c r="H6" s="66"/>
    </row>
    <row r="7" spans="1:8" x14ac:dyDescent="0.25">
      <c r="A7" s="62"/>
      <c r="B7" s="61"/>
      <c r="C7" s="65"/>
      <c r="D7" s="65"/>
      <c r="E7" s="65"/>
      <c r="F7" s="65"/>
      <c r="G7" s="90" t="s">
        <v>416</v>
      </c>
      <c r="H7" s="63">
        <v>31</v>
      </c>
    </row>
    <row r="8" spans="1:8" x14ac:dyDescent="0.25">
      <c r="A8" s="62"/>
      <c r="B8" s="61"/>
      <c r="C8" s="65"/>
      <c r="D8" s="65"/>
      <c r="E8" s="65"/>
      <c r="F8" s="65"/>
      <c r="G8" s="90" t="s">
        <v>155</v>
      </c>
      <c r="H8" s="63">
        <v>31</v>
      </c>
    </row>
    <row r="9" spans="1:8" ht="15" customHeight="1" x14ac:dyDescent="0.25">
      <c r="A9" s="62"/>
      <c r="B9" s="61"/>
      <c r="C9" s="65"/>
      <c r="D9" s="65"/>
      <c r="E9" s="65"/>
      <c r="F9" s="65"/>
      <c r="G9" s="90" t="s">
        <v>154</v>
      </c>
      <c r="H9" s="63">
        <v>31</v>
      </c>
    </row>
    <row r="10" spans="1:8" ht="15" customHeight="1" x14ac:dyDescent="0.25">
      <c r="A10" s="62"/>
      <c r="B10" s="61"/>
      <c r="C10" s="65"/>
      <c r="D10" s="65"/>
      <c r="E10" s="65"/>
      <c r="F10" s="65"/>
      <c r="G10" s="90" t="s">
        <v>153</v>
      </c>
      <c r="H10" s="63">
        <v>42</v>
      </c>
    </row>
    <row r="11" spans="1:8" ht="203.25" customHeight="1" thickBot="1" x14ac:dyDescent="0.3">
      <c r="A11" s="62"/>
      <c r="B11" s="61"/>
      <c r="C11" s="65"/>
      <c r="D11" s="65"/>
      <c r="E11" s="65"/>
      <c r="F11" s="65"/>
      <c r="G11" s="59" t="s">
        <v>8</v>
      </c>
      <c r="H11" s="58">
        <f>SUM(H7:H10)</f>
        <v>135</v>
      </c>
    </row>
    <row r="12" spans="1:8" ht="120" customHeight="1" thickBot="1" x14ac:dyDescent="0.3">
      <c r="A12" s="57"/>
      <c r="B12" s="56"/>
      <c r="C12" s="55" t="s">
        <v>415</v>
      </c>
      <c r="D12" s="55"/>
      <c r="E12" s="55"/>
      <c r="F12" s="54"/>
      <c r="G12" s="53"/>
      <c r="H12" s="52"/>
    </row>
    <row r="13" spans="1:8" ht="16.5" customHeight="1" x14ac:dyDescent="0.25">
      <c r="A13" s="70">
        <v>3</v>
      </c>
      <c r="B13" s="69" t="s">
        <v>414</v>
      </c>
      <c r="C13" s="68" t="s">
        <v>413</v>
      </c>
      <c r="D13" s="68" t="s">
        <v>412</v>
      </c>
      <c r="E13" s="68" t="s">
        <v>411</v>
      </c>
      <c r="F13" s="68" t="s">
        <v>410</v>
      </c>
      <c r="G13" s="67" t="s">
        <v>409</v>
      </c>
      <c r="H13" s="66"/>
    </row>
    <row r="14" spans="1:8" ht="94.5" x14ac:dyDescent="0.25">
      <c r="A14" s="62"/>
      <c r="B14" s="61"/>
      <c r="C14" s="65"/>
      <c r="D14" s="65"/>
      <c r="E14" s="65"/>
      <c r="F14" s="65"/>
      <c r="G14" s="90" t="s">
        <v>408</v>
      </c>
      <c r="H14" s="63">
        <v>82</v>
      </c>
    </row>
    <row r="15" spans="1:8" ht="16.5" thickBot="1" x14ac:dyDescent="0.3">
      <c r="A15" s="62"/>
      <c r="B15" s="61"/>
      <c r="C15" s="60"/>
      <c r="D15" s="60"/>
      <c r="E15" s="60"/>
      <c r="F15" s="60"/>
      <c r="G15" s="59" t="s">
        <v>8</v>
      </c>
      <c r="H15" s="58">
        <f>SUM(H14:H14)</f>
        <v>82</v>
      </c>
    </row>
    <row r="16" spans="1:8" ht="164.1" customHeight="1" thickBot="1" x14ac:dyDescent="0.3">
      <c r="A16" s="57"/>
      <c r="B16" s="56"/>
      <c r="C16" s="55" t="s">
        <v>407</v>
      </c>
      <c r="D16" s="55"/>
      <c r="E16" s="55"/>
      <c r="F16" s="54"/>
      <c r="G16" s="53"/>
      <c r="H16" s="52"/>
    </row>
    <row r="17" spans="1:8" ht="16.5" customHeight="1" x14ac:dyDescent="0.25">
      <c r="A17" s="70">
        <v>4</v>
      </c>
      <c r="B17" s="69" t="s">
        <v>391</v>
      </c>
      <c r="C17" s="68" t="s">
        <v>406</v>
      </c>
      <c r="D17" s="68" t="s">
        <v>405</v>
      </c>
      <c r="E17" s="68" t="s">
        <v>404</v>
      </c>
      <c r="F17" s="68" t="s">
        <v>403</v>
      </c>
      <c r="G17" s="67" t="s">
        <v>386</v>
      </c>
      <c r="H17" s="66"/>
    </row>
    <row r="18" spans="1:8" x14ac:dyDescent="0.25">
      <c r="A18" s="62"/>
      <c r="B18" s="61"/>
      <c r="C18" s="65"/>
      <c r="D18" s="65"/>
      <c r="E18" s="65"/>
      <c r="F18" s="65"/>
      <c r="G18" s="90" t="s">
        <v>130</v>
      </c>
      <c r="H18" s="63">
        <v>40</v>
      </c>
    </row>
    <row r="19" spans="1:8" ht="31.5" x14ac:dyDescent="0.25">
      <c r="A19" s="62"/>
      <c r="B19" s="61"/>
      <c r="C19" s="65"/>
      <c r="D19" s="65"/>
      <c r="E19" s="65"/>
      <c r="F19" s="65"/>
      <c r="G19" s="90" t="s">
        <v>131</v>
      </c>
      <c r="H19" s="63">
        <v>25</v>
      </c>
    </row>
    <row r="20" spans="1:8" ht="135.75" customHeight="1" thickBot="1" x14ac:dyDescent="0.3">
      <c r="A20" s="62"/>
      <c r="B20" s="61"/>
      <c r="C20" s="60"/>
      <c r="D20" s="60"/>
      <c r="E20" s="60"/>
      <c r="F20" s="60"/>
      <c r="G20" s="59" t="s">
        <v>8</v>
      </c>
      <c r="H20" s="58">
        <f>SUM(H18:H19)</f>
        <v>65</v>
      </c>
    </row>
    <row r="21" spans="1:8" ht="153" customHeight="1" thickBot="1" x14ac:dyDescent="0.3">
      <c r="A21" s="57"/>
      <c r="B21" s="56"/>
      <c r="C21" s="55" t="s">
        <v>402</v>
      </c>
      <c r="D21" s="55"/>
      <c r="E21" s="55"/>
      <c r="F21" s="54"/>
      <c r="G21" s="53"/>
      <c r="H21" s="52"/>
    </row>
    <row r="22" spans="1:8" ht="16.5" customHeight="1" x14ac:dyDescent="0.25">
      <c r="A22" s="70">
        <v>5</v>
      </c>
      <c r="B22" s="69" t="s">
        <v>391</v>
      </c>
      <c r="C22" s="68" t="s">
        <v>401</v>
      </c>
      <c r="D22" s="68" t="s">
        <v>400</v>
      </c>
      <c r="E22" s="68" t="s">
        <v>399</v>
      </c>
      <c r="F22" s="68" t="s">
        <v>398</v>
      </c>
      <c r="G22" s="67" t="s">
        <v>386</v>
      </c>
      <c r="H22" s="66"/>
    </row>
    <row r="23" spans="1:8" x14ac:dyDescent="0.25">
      <c r="A23" s="62"/>
      <c r="B23" s="61"/>
      <c r="C23" s="65"/>
      <c r="D23" s="65"/>
      <c r="E23" s="65"/>
      <c r="F23" s="65"/>
      <c r="G23" s="90" t="s">
        <v>130</v>
      </c>
      <c r="H23" s="63">
        <v>45</v>
      </c>
    </row>
    <row r="24" spans="1:8" ht="185.25" customHeight="1" thickBot="1" x14ac:dyDescent="0.3">
      <c r="A24" s="62"/>
      <c r="B24" s="61"/>
      <c r="C24" s="60"/>
      <c r="D24" s="60"/>
      <c r="E24" s="60"/>
      <c r="F24" s="60"/>
      <c r="G24" s="59" t="s">
        <v>8</v>
      </c>
      <c r="H24" s="58">
        <f>SUM(H23:H23)</f>
        <v>45</v>
      </c>
    </row>
    <row r="25" spans="1:8" ht="104.1" customHeight="1" thickBot="1" x14ac:dyDescent="0.3">
      <c r="A25" s="57"/>
      <c r="B25" s="56"/>
      <c r="C25" s="55" t="s">
        <v>397</v>
      </c>
      <c r="D25" s="55"/>
      <c r="E25" s="55"/>
      <c r="F25" s="54"/>
      <c r="G25" s="53"/>
      <c r="H25" s="52"/>
    </row>
    <row r="26" spans="1:8" ht="16.5" customHeight="1" x14ac:dyDescent="0.25">
      <c r="A26" s="70">
        <v>6</v>
      </c>
      <c r="B26" s="69" t="s">
        <v>391</v>
      </c>
      <c r="C26" s="68" t="s">
        <v>396</v>
      </c>
      <c r="D26" s="68" t="s">
        <v>395</v>
      </c>
      <c r="E26" s="68" t="s">
        <v>394</v>
      </c>
      <c r="F26" s="68" t="s">
        <v>393</v>
      </c>
      <c r="G26" s="67" t="s">
        <v>386</v>
      </c>
      <c r="H26" s="66"/>
    </row>
    <row r="27" spans="1:8" ht="31.5" x14ac:dyDescent="0.25">
      <c r="A27" s="62"/>
      <c r="B27" s="61"/>
      <c r="C27" s="65"/>
      <c r="D27" s="65"/>
      <c r="E27" s="65"/>
      <c r="F27" s="65"/>
      <c r="G27" s="90" t="s">
        <v>131</v>
      </c>
      <c r="H27" s="63">
        <v>5</v>
      </c>
    </row>
    <row r="28" spans="1:8" x14ac:dyDescent="0.25">
      <c r="A28" s="62"/>
      <c r="B28" s="61"/>
      <c r="C28" s="65"/>
      <c r="D28" s="65"/>
      <c r="E28" s="65"/>
      <c r="F28" s="65"/>
      <c r="G28" s="90" t="s">
        <v>130</v>
      </c>
      <c r="H28" s="63">
        <v>8</v>
      </c>
    </row>
    <row r="29" spans="1:8" ht="66.75" customHeight="1" thickBot="1" x14ac:dyDescent="0.3">
      <c r="A29" s="62"/>
      <c r="B29" s="61"/>
      <c r="C29" s="60"/>
      <c r="D29" s="60"/>
      <c r="E29" s="60"/>
      <c r="F29" s="60"/>
      <c r="G29" s="59" t="s">
        <v>8</v>
      </c>
      <c r="H29" s="58">
        <f>SUM(H27:H28)</f>
        <v>13</v>
      </c>
    </row>
    <row r="30" spans="1:8" ht="191.1" customHeight="1" thickBot="1" x14ac:dyDescent="0.3">
      <c r="A30" s="57"/>
      <c r="B30" s="56"/>
      <c r="C30" s="55" t="s">
        <v>392</v>
      </c>
      <c r="D30" s="55"/>
      <c r="E30" s="55"/>
      <c r="F30" s="54"/>
      <c r="G30" s="53"/>
      <c r="H30" s="52"/>
    </row>
    <row r="31" spans="1:8" ht="16.5" customHeight="1" x14ac:dyDescent="0.25">
      <c r="A31" s="70">
        <v>7</v>
      </c>
      <c r="B31" s="69" t="s">
        <v>391</v>
      </c>
      <c r="C31" s="68" t="s">
        <v>390</v>
      </c>
      <c r="D31" s="68" t="s">
        <v>389</v>
      </c>
      <c r="E31" s="68" t="s">
        <v>388</v>
      </c>
      <c r="F31" s="68" t="s">
        <v>387</v>
      </c>
      <c r="G31" s="67" t="s">
        <v>386</v>
      </c>
      <c r="H31" s="66"/>
    </row>
    <row r="32" spans="1:8" ht="31.5" x14ac:dyDescent="0.25">
      <c r="A32" s="62"/>
      <c r="B32" s="61"/>
      <c r="C32" s="65"/>
      <c r="D32" s="65"/>
      <c r="E32" s="65"/>
      <c r="F32" s="65"/>
      <c r="G32" s="90" t="s">
        <v>385</v>
      </c>
      <c r="H32" s="63">
        <v>68</v>
      </c>
    </row>
    <row r="33" spans="1:8" ht="176.25" customHeight="1" thickBot="1" x14ac:dyDescent="0.3">
      <c r="A33" s="62"/>
      <c r="B33" s="61"/>
      <c r="C33" s="60"/>
      <c r="D33" s="60"/>
      <c r="E33" s="60"/>
      <c r="F33" s="60"/>
      <c r="G33" s="59" t="s">
        <v>8</v>
      </c>
      <c r="H33" s="58">
        <f>SUM(H32:H32)</f>
        <v>68</v>
      </c>
    </row>
    <row r="34" spans="1:8" ht="192.75" customHeight="1" thickBot="1" x14ac:dyDescent="0.3">
      <c r="A34" s="57"/>
      <c r="B34" s="56"/>
      <c r="C34" s="55" t="s">
        <v>384</v>
      </c>
      <c r="D34" s="55"/>
      <c r="E34" s="55"/>
      <c r="F34" s="54"/>
      <c r="G34" s="53"/>
      <c r="H34" s="52"/>
    </row>
    <row r="35" spans="1:8" ht="16.5" thickBot="1" x14ac:dyDescent="0.3">
      <c r="A35" s="83" t="s">
        <v>136</v>
      </c>
      <c r="B35" s="82"/>
      <c r="C35" s="82"/>
      <c r="D35" s="82"/>
      <c r="E35" s="81"/>
      <c r="F35" s="80">
        <f>H33+H29+H24+H20+H15+H11+H4</f>
        <v>496</v>
      </c>
      <c r="G35" s="79"/>
      <c r="H35" s="78"/>
    </row>
    <row r="36" spans="1:8" ht="409.6" customHeight="1" thickBot="1" x14ac:dyDescent="0.3">
      <c r="A36" s="46" t="s">
        <v>9</v>
      </c>
      <c r="B36" s="45"/>
      <c r="C36" s="86" t="s">
        <v>383</v>
      </c>
      <c r="D36" s="85"/>
      <c r="E36" s="85"/>
      <c r="F36" s="84"/>
      <c r="G36" s="48" t="s">
        <v>217</v>
      </c>
      <c r="H36" s="47" t="s">
        <v>382</v>
      </c>
    </row>
    <row r="37" spans="1:8" ht="300.75" customHeight="1" thickBot="1" x14ac:dyDescent="0.3">
      <c r="A37" s="46" t="s">
        <v>9</v>
      </c>
      <c r="B37" s="45"/>
      <c r="C37" s="86" t="s">
        <v>381</v>
      </c>
      <c r="D37" s="85"/>
      <c r="E37" s="85"/>
      <c r="F37" s="84"/>
      <c r="G37" s="48" t="s">
        <v>129</v>
      </c>
      <c r="H37" s="47" t="s">
        <v>214</v>
      </c>
    </row>
  </sheetData>
  <sheetProtection algorithmName="SHA-512" hashValue="5w5oCrm6vz6PrFQT7UM62ZV+F2cyS05UAyEFjjSh+kMxld2US6RGlZ35YfSOaxRF0ao/iA973Y99OzQgv0TZng==" saltValue="hBpwSAqkY2g/3ejnZqqLdQ==" spinCount="100000" sheet="1" formatCells="0" formatColumns="0" formatRows="0" insertColumns="0" insertRows="0" insertHyperlinks="0" sort="0" autoFilter="0"/>
  <autoFilter ref="A1:H373" xr:uid="{00000000-0009-0000-0000-000000000000}"/>
  <mergeCells count="76">
    <mergeCell ref="H11:H12"/>
    <mergeCell ref="C13:C15"/>
    <mergeCell ref="D13:D15"/>
    <mergeCell ref="E13:E15"/>
    <mergeCell ref="F13:F15"/>
    <mergeCell ref="A37:B37"/>
    <mergeCell ref="C37:F37"/>
    <mergeCell ref="A35:E35"/>
    <mergeCell ref="F35:H35"/>
    <mergeCell ref="A36:B36"/>
    <mergeCell ref="C36:F36"/>
    <mergeCell ref="G26:H26"/>
    <mergeCell ref="G29:G30"/>
    <mergeCell ref="H29:H30"/>
    <mergeCell ref="C30:F30"/>
    <mergeCell ref="C26:C29"/>
    <mergeCell ref="B13:B16"/>
    <mergeCell ref="G13:H13"/>
    <mergeCell ref="G15:G16"/>
    <mergeCell ref="H15:H16"/>
    <mergeCell ref="C16:F16"/>
    <mergeCell ref="G6:H6"/>
    <mergeCell ref="C12:F12"/>
    <mergeCell ref="C6:C11"/>
    <mergeCell ref="D6:D11"/>
    <mergeCell ref="E6:E11"/>
    <mergeCell ref="D22:D24"/>
    <mergeCell ref="E22:E24"/>
    <mergeCell ref="F22:F24"/>
    <mergeCell ref="F6:F11"/>
    <mergeCell ref="G11:G12"/>
    <mergeCell ref="C2:C4"/>
    <mergeCell ref="D2:D4"/>
    <mergeCell ref="E2:E4"/>
    <mergeCell ref="F2:F4"/>
    <mergeCell ref="A26:A30"/>
    <mergeCell ref="B6:B12"/>
    <mergeCell ref="B26:B30"/>
    <mergeCell ref="G22:H22"/>
    <mergeCell ref="G24:G25"/>
    <mergeCell ref="H24:H25"/>
    <mergeCell ref="C25:F25"/>
    <mergeCell ref="C22:C24"/>
    <mergeCell ref="B2:B5"/>
    <mergeCell ref="G2:H2"/>
    <mergeCell ref="G4:G5"/>
    <mergeCell ref="H4:H5"/>
    <mergeCell ref="C5:F5"/>
    <mergeCell ref="G17:H17"/>
    <mergeCell ref="G20:G21"/>
    <mergeCell ref="H20:H21"/>
    <mergeCell ref="C21:F21"/>
    <mergeCell ref="C17:C20"/>
    <mergeCell ref="D17:D20"/>
    <mergeCell ref="E17:E20"/>
    <mergeCell ref="F17:F20"/>
    <mergeCell ref="E31:E33"/>
    <mergeCell ref="F31:F33"/>
    <mergeCell ref="A2:A5"/>
    <mergeCell ref="A6:A12"/>
    <mergeCell ref="A13:A16"/>
    <mergeCell ref="A17:A21"/>
    <mergeCell ref="A22:A25"/>
    <mergeCell ref="A31:A34"/>
    <mergeCell ref="B17:B21"/>
    <mergeCell ref="B22:B25"/>
    <mergeCell ref="D26:D29"/>
    <mergeCell ref="E26:E29"/>
    <mergeCell ref="F26:F29"/>
    <mergeCell ref="B31:B34"/>
    <mergeCell ref="G31:H31"/>
    <mergeCell ref="G33:G34"/>
    <mergeCell ref="H33:H34"/>
    <mergeCell ref="C34:F34"/>
    <mergeCell ref="C31:C33"/>
    <mergeCell ref="D31:D3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2025-07-28T07:51:13Z</dcterms:modified>
</cp:coreProperties>
</file>