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Vegyipar\Papírgy és -feld, csom-gy\"/>
    </mc:Choice>
  </mc:AlternateContent>
  <xr:revisionPtr revIDLastSave="0" documentId="8_{A885DC22-0F94-4AC6-86ED-18EB9BD2B815}"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14" r:id="rId2"/>
    <sheet name="6.4.1" sheetId="15" r:id="rId3"/>
    <sheet name="6.4.2" sheetId="16" r:id="rId4"/>
  </sheets>
  <definedNames>
    <definedName name="_xlnm._FilterDatabase" localSheetId="0" hidden="1">'6.2'!$A$1:$H$433</definedName>
    <definedName name="_xlnm._FilterDatabase" localSheetId="1" hidden="1">'6.3'!$A$1:$H$503</definedName>
    <definedName name="_xlnm._FilterDatabase" localSheetId="2" hidden="1">'6.4.1'!$A$1:$H$469</definedName>
    <definedName name="_xlnm._FilterDatabase" localSheetId="3" hidden="1">'6.4.2'!$A$1:$H$544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6" l="1"/>
  <c r="H12" i="16"/>
  <c r="H17" i="16"/>
  <c r="H23" i="16"/>
  <c r="H28" i="16"/>
  <c r="H33" i="16"/>
  <c r="H42" i="16"/>
  <c r="H64" i="16"/>
  <c r="H86" i="16"/>
  <c r="H108" i="16"/>
  <c r="H138" i="16"/>
  <c r="H142" i="16"/>
  <c r="H146" i="16"/>
  <c r="H152" i="16"/>
  <c r="H170" i="16"/>
  <c r="H184" i="16"/>
  <c r="H190" i="16"/>
  <c r="H194" i="16"/>
  <c r="H203" i="16"/>
  <c r="F205" i="16" s="1"/>
  <c r="H11" i="15" l="1"/>
  <c r="H22" i="15"/>
  <c r="H33" i="15"/>
  <c r="H46" i="15"/>
  <c r="H50" i="15"/>
  <c r="H59" i="15"/>
  <c r="H68" i="15"/>
  <c r="H77" i="15"/>
  <c r="H84" i="15"/>
  <c r="H89" i="15"/>
  <c r="F130" i="15" s="1"/>
  <c r="H94" i="15"/>
  <c r="H102" i="15"/>
  <c r="H108" i="15"/>
  <c r="H116" i="15"/>
  <c r="H121" i="15"/>
  <c r="H128" i="15"/>
  <c r="H20" i="14" l="1"/>
  <c r="H44" i="14"/>
  <c r="H52" i="14"/>
  <c r="H65" i="14"/>
  <c r="H81" i="14"/>
  <c r="H94" i="14"/>
  <c r="H107" i="14"/>
  <c r="H118" i="14"/>
  <c r="H129" i="14"/>
  <c r="H143" i="14"/>
  <c r="H158" i="14"/>
  <c r="F164" i="14" s="1"/>
  <c r="H162" i="14"/>
  <c r="H92" i="1" l="1"/>
  <c r="H88" i="1"/>
  <c r="H83" i="1"/>
  <c r="H77" i="1"/>
  <c r="H73" i="1"/>
  <c r="H68" i="1"/>
  <c r="H64" i="1"/>
  <c r="H60" i="1"/>
  <c r="H55" i="1"/>
  <c r="H48" i="1"/>
  <c r="H41" i="1"/>
  <c r="H34" i="1"/>
  <c r="H28" i="1"/>
  <c r="H24" i="1"/>
  <c r="H17" i="1"/>
  <c r="H12" i="1"/>
  <c r="H8" i="1"/>
  <c r="F94" i="1" l="1"/>
</calcChain>
</file>

<file path=xl/sharedStrings.xml><?xml version="1.0" encoding="utf-8"?>
<sst xmlns="http://schemas.openxmlformats.org/spreadsheetml/2006/main" count="995" uniqueCount="456">
  <si>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</si>
  <si>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</si>
  <si>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</si>
  <si>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</si>
  <si>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</si>
  <si>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</si>
  <si>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</si>
  <si>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</si>
  <si>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</si>
  <si>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</si>
  <si>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Gondoskodik a különböző halmazállapotú anyagok tárolási, felhasználási és megsemmisítési feltételeinek megteremtéséről.</t>
  </si>
  <si>
    <t>Ismeri a vegyszerek tárolására, kezelésére, megsemmisítésére vonatkozó szabályokat.</t>
  </si>
  <si>
    <t>Szem előtt tartja a szaknyelv pontos és szakszerű használatát. Törekszik, hogy a számításait és feladatmegoldásait kellő részletességgel, a szakmai jelölés- és fogalomrendszer alkalmazásával írja le. Kész a pontos és precíz munkavégzésre. Munkája során szem előtt tartja a vegyiparhoz kapcsolódó természettudományos ismeretek alkalmazását. Hajlandó az igényes munkavégzésre, közreműködő egyéni, páros vagy csoportfeladatokban. Figyelemmel kíséri a munkafolyamatokat, és kritikusan szemléli a mérési eredményeket. Munkája során elkötelezett a környezeti elemek megóvása iránt. Képviseli a fenntarthatóság alapelveit, munkája során szem előtt tartja a fenntarthatósági szempontokat.</t>
  </si>
  <si>
    <t>Önállóan használja a H, P kódokat, mondatokat.</t>
  </si>
  <si>
    <t>A tömeggel, térfogattal, hőmérséklettel, sűrűséggel, nedvességtartalommal kapcsolatos alapvető számításokat és mértékegység-átváltásokat végez.</t>
  </si>
  <si>
    <t>Tudja értelmezni a tömeg, térfogat, hőmérséklet, sűrűség, olvadás és forráspont, viszkozitás, törésmutató, nedvességtartalom fogalmát, mértékegységét, számítási összefüggéseit.</t>
  </si>
  <si>
    <t>Önállóan végez alapvető számításokat, és szükség esetén segítséggel korrigálja hibáit.</t>
  </si>
  <si>
    <t>Anyagi rendszerek jellemzőit (tömeg, térfogat, hőmérséklet, sűrűség, olvadás- és forráspont, viszkozitás, törésmutató, nedvességtartalom) méri.</t>
  </si>
  <si>
    <t>Magabiztosan ismeri a tömeg, sűrűség, olvadás- és forráspont, viszkozitás, törésmutató, nedvességtartalom mérési eljárásait, mérési szabályait és a mérési hibalehetőségeket.</t>
  </si>
  <si>
    <t>Méréseit önállóan, felelősen, leírás alapján végzi.</t>
  </si>
  <si>
    <t>Laboratóriumi műveletekhez eszközöket - szűrők, állványok, hűtő- és fűtő eszközök, vákuum eszközök - kiválaszt és összeállít.</t>
  </si>
  <si>
    <t>Ismeri és azonosítja a laboratóriumi műveletekhez szükséges eszközöket, felismeri szerelvényeiket, alkatrészeiket. Tudja az összeszerelésük szabályait.</t>
  </si>
  <si>
    <t>Segítséggel és irányítással végzi az eszközök kiválasztását. Önállóan végzi el a készülékek összeállítását, képes az önellenőrzésre és a hibák kijavítására.</t>
  </si>
  <si>
    <t>Alapvető laboratóriumi elválasztó és tisztító műveleteket (ülepítés, szűrés, desztillálás, adszorpció, kristályosítás, szublimálás) leírás alapján végrehajt.</t>
  </si>
  <si>
    <t>Részletesen ismeri a laboratóriumi műveletek pl. az ülepítés, szűrés, desztillálás, kristályosítás, szublimáció végrehajtását, a hibalehetőségeket.</t>
  </si>
  <si>
    <t>Leírás alapján, irányítás mellett hajtja végre a műveleteket.</t>
  </si>
  <si>
    <t>Laboratóriumi hőcserélő eszközöket - vízfürdő, elektromos melegítő, desztilláló hűtője, szárító eszközök - működtet.</t>
  </si>
  <si>
    <t>Alapszinten ismeri a hőcsere célját, fogalmát. Azonosítja a laboratóriumban használt hőcserélő eszközöket.</t>
  </si>
  <si>
    <t>Felügyeli a hőátadási és anyagszállítási folyamatokat.</t>
  </si>
  <si>
    <t>Összehasonlítja a szerkezeti anyagokat (fémek, gumi, műanyag, üveg, papír) tulajdonságaik (korrózió, szilárdság, keménység, ütésállóság, elektromos- és hővezetés) alapján.</t>
  </si>
  <si>
    <t>Azonosítja a szerkezeti anyagokat tulajdonágaik alapján. Érti az összefüggéseket az anyagszerkezet és tulajdonságaik között. Ismeri a szerkezeti anyagok felhasználási területeit a tulajdonságaik alapján.</t>
  </si>
  <si>
    <t>A felidézett ismereteit útmutatással használja fel a szerkezeti anyagok összehasonlítása és azonosítása során.</t>
  </si>
  <si>
    <t>Egyszerű szállító berendezéseket (szivattyú, ventilátor) működtet.</t>
  </si>
  <si>
    <t>Azonosítja a különböző halmazállapotú anyagok szállítására alkalmas berendezéseket, anyagáramlási irányokat. Ismeri alapszinten a szállításra alkalmas egyszerű berendezéseket és azok üzemeltetését.</t>
  </si>
  <si>
    <t>Egyszerű műszaki ábrákat olvas.</t>
  </si>
  <si>
    <t>Felismeri a metszeti és nézeti ábrázolást, azonosítja a jelöléseket, méreteket és a folyamatábrák jelöléseit.</t>
  </si>
  <si>
    <t>Segítséggel és irányítással értelmezi a műszaki rajz tartalmát.</t>
  </si>
  <si>
    <t>Gépelemeket, vegyipari gépszerkezeteket működési módjuk és felhasználási területük szerint összehasonlít.</t>
  </si>
  <si>
    <t>Műszaki ábrájuk alapján azonosítja a fontosabb gépelemeket, megnevezi az összetett gépelemek alkatrészeit.</t>
  </si>
  <si>
    <t>Segítséggel elemzi és azonosítja a gépelemeket, műszaki megoldásokat, képes az önellenőrzésre.</t>
  </si>
  <si>
    <t>Egyszerű ipari mérésekhez és szerelésekhez eszközöket kiválaszt.</t>
  </si>
  <si>
    <t>Alkalmazói szinten ismeri a vegyiparban használt alapműszerek és csőszerelvények típusait.</t>
  </si>
  <si>
    <t>Önállóan és kreatívan választja ki a feladatához szükséges eszközöket.</t>
  </si>
  <si>
    <t>Egyszerű ipari szerelvényeket (csap, szelep, tolózár) kezel.</t>
  </si>
  <si>
    <t>Azonosítja és megnevezi a mérőberendezésen található szerelvényeket és műszereket.</t>
  </si>
  <si>
    <t>Betartja a készülékek és szerelvényeik kezelésével kapcsolatos munkavédelmi szabályokat.</t>
  </si>
  <si>
    <t>Nyomás-, hőmérséklet- és mennyiségértékeket beállít.</t>
  </si>
  <si>
    <t>Felismeri és azonosítja a műszereken mért fizikai mennyiségeket.</t>
  </si>
  <si>
    <t>Képes az önellenőrzésre és a mérési vagy kezelési hibák önálló javítására.</t>
  </si>
  <si>
    <t>Számításait felhasználva oldatokat és keverékeket készít.</t>
  </si>
  <si>
    <t>Érti az oldatkészítéshez szükséges számolási összefüggéseket. Magabiztosan tudja az oldat- és keverékkészítés munkamenetét.</t>
  </si>
  <si>
    <t>Önállóan végez alapvető számításokat, és szükség esetén segítséggel korrigálja hibáit. Az oldat- és keverékkészítést önállóan, felelősen, leírás alapján végzi.</t>
  </si>
  <si>
    <t>Értelmezi megfigyeléseit, és ez alapján mérési eredményeit jegyzőkönyvben, manuálisan vagy digitálisan dokumentálja. Eligazodik a világhálón, és kritikusan értékeli a megszerezhető információkat.</t>
  </si>
  <si>
    <t>A munkafolyamat során felismeri az ok-okozati kapcsolatot. Részletesen ismeri a jegyzőkönyv kötelező tartalmi elemeit. Felhasználói szinten ismeri a szövegszerkesztő és táblázatkezelő szoftvereket, amelyeket a dokumentáció készítésében felhasznál.</t>
  </si>
  <si>
    <t>Felelősséggel dokumentálja a munkáját, és betartja az előírt adatkezelési szabályokat. Felelősséget vállal a saját, illetve a csoport munkájának minőségéért.</t>
  </si>
  <si>
    <t>Előkészíti a vizsgálatokhoz, méréshez szükséges vegyszereket, anyagokat, eszközöket, azok tisztítását szakszerűen végzi. Munkahelyét tisztán, rendezetten adja át.</t>
  </si>
  <si>
    <t>Átfogóan ismeri az elvárt munkakörnyezet kialakításának feltételeit.</t>
  </si>
  <si>
    <t>Önállóan, de másokkal együttműködve alakítja ki a munkakörnyezetét.</t>
  </si>
  <si>
    <t>Munkája során a munkaeszközöket, felszereléseket és berendezéseket szakszerűen és biztonságosan használja, a gázpalackokat megkülönbözteti. A minőségbiztosítási, higiénés, munka-, tűz-, környezetvédelmi és biztonságtechnikai szabályokat betartja.</t>
  </si>
  <si>
    <t>Ismeri a munkaeszközök, felszerelések és berendezések szakszerű és biztonságos használatát. Felismeri a gázpalackok és vezetékek színjelölését.</t>
  </si>
  <si>
    <t>Munkáját a vonatkozó minőségbiztosítási, higiénés, munka-, tűz-, környezetvédelmi és biztonságtechnikai szabályok betartásával végzi.</t>
  </si>
  <si>
    <t>Vegyipari alapozó gyakorlat</t>
  </si>
  <si>
    <t>A laboratóriumi munka általános szabályai</t>
  </si>
  <si>
    <t>A kémiai jelölésrendszer</t>
  </si>
  <si>
    <t>Műszaki és digitális alapok</t>
  </si>
  <si>
    <t>Ipari anyagok jellemzői, felhasználásuk, azonosításuk és kiválasztásuk</t>
  </si>
  <si>
    <t>Fizikai jellemzők és mérésük</t>
  </si>
  <si>
    <t>Laboratóriumi műveletek és alkalmazásuk</t>
  </si>
  <si>
    <t>Vegyipari berendezéspark jellemző készülékei, szerkezeti elemeik</t>
  </si>
  <si>
    <t>Kémia az iparban</t>
  </si>
  <si>
    <t>Anyagmozgatás vegyipari berendezések között</t>
  </si>
  <si>
    <t>Műszerismeret és dokumentáció</t>
  </si>
  <si>
    <t>Műszaki dokumentációk tartalma, felépítése, elemzése</t>
  </si>
  <si>
    <t>Kémiai anyagok elemzése</t>
  </si>
  <si>
    <r>
      <t xml:space="preserve">időkeret: </t>
    </r>
    <r>
      <rPr>
        <sz val="11"/>
        <color theme="1"/>
        <rFont val="Franklin Gothic Book"/>
        <charset val="238"/>
      </rPr>
      <t>15 óra</t>
    </r>
  </si>
  <si>
    <t>"A" VEGYSZEREK KEZELÉSE (1. SOR)</t>
  </si>
  <si>
    <t>"B" ALAPVETŐ SZÁMÍTÁSOK (2; 14. SOR)</t>
  </si>
  <si>
    <t>"D" LABORATÓRIUMI FELADATOK (4; 5; 7; 16. SOR)</t>
  </si>
  <si>
    <t>"E" MŰSZAKI FELADATOK (6; 9; 10. SOR)</t>
  </si>
  <si>
    <t>"F" MŰVELETI FELADATOK (8; 11; 12; 13. SOR)</t>
  </si>
  <si>
    <t>"G" ADATFELDOLGOZÁS ÉS DOKUMENTÁCIÓ (15. SOR)</t>
  </si>
  <si>
    <t>"H" MUNKAVÉDELEMI ÉS MINŐSÉGBIZTOSÍTÁSI FELADATOK (17. SOR)</t>
  </si>
  <si>
    <t>Projektfeladat: Bázikus réz-karbonát előállítása és vizsgálata: 
Elméleti kutatások:
- A tanulók egy önállóan vagy csoportban végzett projekt során digitális eszközök segítségével nézzenek utána a "malachitzöld" ásvány összetételének, kialakulásának, kinézetének, fizikai, kémiai tulajdonságainak. 
- A tanulók keressenek receptúrát a "malachitzöld" előállítására kristályvizes réz-szulfát és nátrium-hidrogén-karbonát felhasználásával, 
- valamint egyéb vegyületté történő későbbi átalakítására egyszerű laboratóriumban megtalálható vegyszerek segítségével (pl.: réz-acetát előállítása).
Mérések, számítások, kiértékelések:
- Miután a megszerzett ismereteket az oktató segítségével összegezték és pontosították, egyéni vagy csoportos laboratóriumi munka során végezzék el a szükséges sztöchiometriai és oldhatósági számításokat,
- készítsék el a preparátumokat (a bázikus réz-karbonátot és az átalakított terméket) a leírások szerint (tömegmérés, oldatkészítés, kémiai reakciók lejátszása, melegítés, vákuumszűrés, szárítás műveletét, stb. felhasználva). 
- A mérések során tartsák be a munka- és balesetvédelmi szabályokat. 
- A vegyszereket megfelelően tárolják, gondoskodjanak a keletkezett hulladék megsemmisítéséről.
Mérések dokumentálása és az eredmények kiértékelése:
- Az önálló vagy csoportos feladatmegoldás után a tanulók készítsék el a megfelelő dokumentációt. 
- A jegyzőkönyv tartalmazza a komplex problémamegoldás során készített leírásokat, módszereket, a felhasznált anyagokat, szükséges eszközök jegyzékét, számításokat, eredményeket, megfigyeléseket.
Záróreflexió:
- A tanulók a projektfeladat után kiselőadás keretében ismertessék munkájukat, megszerzett tudásukat.
- Közösen értékeljék az esetleges eltéréseket. 
- Beszéljék át a munka során tapasztaltakat.</t>
  </si>
  <si>
    <t>Projektfeladat: Sűrűségmérések összehasonlítása és anyagazonosítás
Elméleti kutatás: A sűrűségmérés módszereinek megismerése.
Tanulók csoportmunka keretében ismerjék meg:
- a sűrűség fogalmát,
- az areométer, piknométer és digitális sűrűségmérő működését.
- Tanulmányozzák, hogyan lehet sűrűség alapján anyagokat azonosítani.
Mérések, számítások, kiértékelések:
Egy gyakorlati projekt keretében a tanulók végezzenek összehasonlító sűrűségméréseket legalább két ismert módszerrel (areométerrel, piknométerrel, digitális sűrűségmérővel):
- Válasszanak ismeretlen összetételű folyadékmintákat (például ismeretlen összetételű nátrium-klorid-oldat, réz-szulfát-oldat, háztartási folyadékminták vagy ismeretlen összetételű híg savminták, stb.).
- Tervezzétek meg a mérési módszereket és kivitelezésüket.
- Végezzenek előzetes számításokat, készítsenek táblázatot az eredmények rögzítésére.
- Mérjék meg a két választott módszerrel a folyadékminták sűrűségét, majd rögzítsék az eredményeket.
- Mérjenek piknométerrel szilárd anyagokat is azonosítás céljából (pl.: szemcsézett tiszta fémek, műanyag pelletek).
- Hasonlítsák össze az adatokat táblázatok alapján.
- A mérések során tartsák be a munka- és balesetvédelmi szabályokat. 
- A vegyszereket megfelelően tárolják, gondoskodjanak a keletkezett hulladék megsemmisítéséről.
Mérések dokumentálása és az eredmények kiértékelése:
- Az önálló feladatmegoldás után a tanulók készítsék el a megfelelő dokumentációt. 
- A jegyzőkönyv tartalmazza a problémamegoldás során készített mérési leírásokat, módszereket, a felhasznált anyagokat, szükséges eszközök jegyzékét, számításokat, eredményeket, azonosításokat, megfigyeléseket.
Záróreflexió:
- A tanulók a projektfeladat után kiselőadás keretében adják elő a mérési eredményeiket, 
- közösen értékeljék a mérések pontosságát, az esetleges eltéréseket azonos minták esetében. 
- Beszéljék át a méréseik során tapasztaltakat.</t>
  </si>
  <si>
    <t>"C" ALAPVETŐ MÉRÉSEK (3. SOR)</t>
  </si>
  <si>
    <t>Projektfeladat: Olvadás- és forráspontmérések, anyagazonosítás
Elméleti kutatás: A hőmérsékleti állandók és mérési módszereik megismerése: A tanulók ismerjék meg az olvadás- és forráspont fogalmát, jelentőségét.
- Tanulmányozzák a következő eszközök működését:
o Thiele-készülék,
o félautomata olvadáspontmérő,
o Smith–Menzies-féle gömbi módszer forráspont meghatározására,
o kapilláris módszer forráspont meghatározására.
Mérések, számítások, kiértékelések:
- A mérés előkészítése és az anyagazonosítás megtervezése:
o A tanulók készítsenek mérési tervet szilárd és folyékony mintákhoz.
o Gyűjtsenek össze táblázati adatokat a várható olvadás- és forráspontokról.
o Tervezzék meg az eszközök használatát és a mérési sorrendet.
- A mérések kivitelezése és az eredmények rögzítése:
o Mérjék meg az olvadáspontot ismeretlen szilárd mintákon (pl.: kristályos szerves vegyületek esetében) kétféle eszközzel.
o Mérjék meg a forráspontot ismeretlen folyadékokon (pl.: Illékony tiszta folyadékminták esetében) kétféle módszerrel.
o Hasonlítsák össze az eredményeket, azonosítsák a mintákat táblázatok alapján.
- A mérések során tartsák be a munka- és balesetvédelmi szabályokat. 
- A vegyszereket megfelelően tárolják, gondoskodjanak a keletkezett hulladék megsemmisítéséről.
Mérések dokumentálása és az eredmények kiértékelése: A tanulók az önálló feladatmegoldás után készítsék el a megfelelő dokumentációt.  A jegyzőkönyv tartalmazza a problémamegoldás során készített mérési leírásokat, módszereket, a felhasznált anyagokat, szükséges eszközök jegyzékét, számításokat, eredményeket, megfigyeléseket.
Záróreflexió: A tanulók a projektfeladat után kiselőadás keretében adják elő a mérési eredményeiket. Kközösen értékeljék a mérési pontosságot, az esetleges eltéréseket azonos minták esetében. Beszéljék át a méréseik során tapasztaltakat.</t>
  </si>
  <si>
    <r>
      <t xml:space="preserve">A tananyagelemek és a deszkriptorok projektszemléletű kapcsolódása: 
</t>
    </r>
    <r>
      <rPr>
        <sz val="11"/>
        <color theme="1"/>
        <rFont val="Franklin Gothic Book"/>
        <charset val="238"/>
      </rPr>
      <t>A projektalapú megközelítés lehetővé teszi, hogy a tanuló megismerje a hőátadási műveleteket, a laboratóriumi melegítés és hűtés módszereit és eszközeit. Munkája során, amikor melegítési vagy hűtési lépést kell kiviteleznie, azt körültekintéssel, a célnak megfelelően kiválasztott eszközzel teszi meg és a gyakorlatban alkalmazni is képes ismereteit.</t>
    </r>
  </si>
  <si>
    <r>
      <t>A tananyagelemek és a deszkriptorok projektszemléletű kapc</t>
    </r>
    <r>
      <rPr>
        <b/>
        <sz val="11"/>
        <color theme="1"/>
        <rFont val="Franklin Gothic Book"/>
        <charset val="238"/>
      </rPr>
      <t xml:space="preserve">solódása: 
</t>
    </r>
    <r>
      <rPr>
        <sz val="11"/>
        <color theme="1"/>
        <rFont val="Franklin Gothic Book"/>
        <charset val="238"/>
      </rPr>
      <t>A megvalósuló projekfeladatok okatatása során a tanuló a műszerekről és csőszerelvényekről megszerzett tudását munkája közben hasznáni lesz képes. A tanulási folyamat során elsajátítja az eszközhasználathoz szükséges ismereteket, és képes önállóan kiválasztani a feladatok elvégzéséhez szükséges eszközöket.</t>
    </r>
  </si>
  <si>
    <r>
      <t xml:space="preserve">A tananyagelemek és a deszkriptorok projektszemléletű kapcsolódása: 
</t>
    </r>
    <r>
      <rPr>
        <sz val="11"/>
        <color theme="1"/>
        <rFont val="Franklin Gothic Book"/>
        <family val="2"/>
        <charset val="238"/>
      </rPr>
      <t>Komplex gyakorlatorientált feladatokon keresztül a tanuló megismeri a felsorolt jellemzők mérésére szolgá</t>
    </r>
    <r>
      <rPr>
        <sz val="11"/>
        <color theme="1"/>
        <rFont val="Franklin Gothic Book"/>
        <charset val="238"/>
      </rPr>
      <t>ló módszereket, mérés szabályait, műszereket, berendezéseket, azokat készség szinten képes kivitelezni és működtetni. Tisztában van azzal, hogy egyazon jellemző mérésére többféle módszer létezik, és ismeri ezek közötti különbségeket, valamint az egyes eljárások lehetséges hibaforrásait és azok elhanyagolásának következményeit. Képes kiválasztani a feladat szempontjából legmegfelelőbb mérési módszert. Munkája során törekszik az igényes, pontos kivitelezésre, és aktívan közreműködik egyéni, páros vagy csoportos feladatok megoldásában.</t>
    </r>
  </si>
  <si>
    <r>
      <t xml:space="preserve">A tananyagelemek és a deszkriptorok projektszemléletű kapcsolódása: 
</t>
    </r>
    <r>
      <rPr>
        <sz val="11"/>
        <color theme="1"/>
        <rFont val="Franklin Gothic Book"/>
        <charset val="238"/>
      </rPr>
      <t>A tanuló a projektalapú okatatás keretében megismeri valamint leírás alapján, irányítás mellett önállóan elvégzi az alapvető laboratóriumi elválasztó és tisztító műveleteket, mint például az ülepítést, szűrést, desztillálást, adszorpciót, kristályosítást és szublimálást. Részletes ismeretekkel rendelkezik ezen laboratóriumi eljárások végrehajtásáról, tisztában van a lehetséges hibaforrásokkal is. Adott feladat elvégézéséhez képes a megfelelő eszközök kiválasztására és működtetésére illetve a önellenőrzésre és a hibák kijavítására.</t>
    </r>
    <r>
      <rPr>
        <b/>
        <sz val="11"/>
        <color theme="1"/>
        <rFont val="Franklin Gothic Book"/>
        <charset val="238"/>
      </rPr>
      <t xml:space="preserve"> </t>
    </r>
    <r>
      <rPr>
        <sz val="11"/>
        <color theme="1"/>
        <rFont val="Franklin Gothic Book"/>
        <charset val="238"/>
      </rPr>
      <t xml:space="preserve">Képessé válik a tanuló a feladatokhoz tartozó szakmai számítási feladatok elvégzésére. </t>
    </r>
  </si>
  <si>
    <r>
      <t>A tananyagelemek és a deszkriptorok projektszemléletű kapcsolódása:</t>
    </r>
    <r>
      <rPr>
        <sz val="11"/>
        <color theme="1"/>
        <rFont val="Franklin Gothic Book"/>
        <charset val="238"/>
      </rPr>
      <t xml:space="preserve"> 
A projektalapú oktatás során a tanuló megismerkedik az elemek és vegyületek fizikai és kémiai tulajdonságaival, valamint a vonatkozó szabályzatokkal. Ennek tudatában képes lesz megszervezni a vegyszerek tárolását egy laboratóriumban, és biztonságosan dolgozni azokkal. Továbbá, megtanulja a keletkezett hulladék szabályos tárolását és megsemmisítését is.</t>
    </r>
  </si>
  <si>
    <r>
      <t xml:space="preserve">A tananyagelemek és a deszkriptorok projektszemléletű kapcsolódása: 
</t>
    </r>
    <r>
      <rPr>
        <sz val="11"/>
        <color theme="1"/>
        <rFont val="Franklin Gothic Book"/>
        <charset val="238"/>
      </rPr>
      <t>Egy projektszemléletű okatatás során a tanuló megismeri a fizikai jellemzők (tömeg, térfogat, hőmérséklet, sűrűség, olvadás és forráspont, viszkozitás, törésmutató, nedvességtartalom) jelét, mértékegységeit és figyelmet fordít a szakszerű, pontos szaknyelv használatára. Átlátja az egyes jellemzők közötti összefüggéseket, valamint meg tudja oldani az ezekhez kapcsolódó számítási feladatokat.</t>
    </r>
  </si>
  <si>
    <r>
      <t>A tananyagelemek és a des</t>
    </r>
    <r>
      <rPr>
        <b/>
        <sz val="11"/>
        <color theme="1"/>
        <rFont val="Franklin Gothic Book"/>
        <charset val="238"/>
      </rPr>
      <t>zkriptorok projektszemléletű kapcsolódása:</t>
    </r>
    <r>
      <rPr>
        <sz val="11"/>
        <color theme="1"/>
        <rFont val="Franklin Gothic Book"/>
        <charset val="238"/>
      </rPr>
      <t xml:space="preserve"> 
Valós szakmai kihívások feldolgozása során a tanuló megismeri a laboratóriumi műveletek elvi alapjait, felismeri a laboratóriumi műveletekhez szükséges eszközöket, és tisztában van azok szerelvényeivel, alkatrészeivel. Jártasságot szerez az eszközök összeállításában és használatában. Adott feladat elvégzéséhez képes a megfelelő eszközök kiválasztására, helyes működtetésére, valamint önellenőrzésre és az esetleges hibák kijavítására.</t>
    </r>
  </si>
  <si>
    <r>
      <t xml:space="preserve">A tananyagelemek és a deszkriptorok projektszemléletű kapcsolódása: 
</t>
    </r>
    <r>
      <rPr>
        <sz val="11"/>
        <color theme="1"/>
        <rFont val="Franklin Gothic Book"/>
        <charset val="238"/>
      </rPr>
      <t>A projektfeladatok elvégzése során a tanuló megismeri a szerkezeti anyagok - fémek, gumi, műanyag, üveg, papír - fizikai és kémiai tulajdonságait, valamint a korrózióvédelem lehetőségeit. Ezen ismeretek birtokában képes értelmezni meglévő anyaghasználati megoldásokat, valamint képes saját feladatainak elvégzéséhez kiválasztani a számukra ideális opciókat. Figyelemmel kíséri a munkafolyamatokat, kritikusan értékeli a mérési eredményeket, és munkája során elkötelezett a környezeti elemek védelme mellett. Képviseli és alkalmazza a fenntarthatóság alapelveit, tudatosan érvényesíti a fenntarthatósági szempontokat tevékenysége során.</t>
    </r>
  </si>
  <si>
    <r>
      <t xml:space="preserve">A tananyagelemek és a deszkriptorok projektszemléletű kapcsolódása: 
</t>
    </r>
    <r>
      <rPr>
        <sz val="11"/>
        <color theme="1"/>
        <rFont val="Franklin Gothic Book"/>
        <charset val="238"/>
      </rPr>
      <t>A gyakorlati oktatások során a tanuló képes alapvető információk (anyagminőség, koncentráció, kívánt végtömeg vagy végtérfogat) birtokában önállóan oldatok és keverékek elkészítésére, valamint a hozzájuk tartozó számítások pontos elvégzésére.</t>
    </r>
  </si>
  <si>
    <r>
      <t xml:space="preserve">A tananyagelemek és a deszkriptorok projektszemléletű kapcsolódása: 
</t>
    </r>
    <r>
      <rPr>
        <sz val="11"/>
        <color theme="1"/>
        <rFont val="Franklin Gothic Book"/>
        <charset val="238"/>
      </rPr>
      <t>A projektalapú okatatás során a tanuló ismeretei birtokában képes a biztonságos munkavégzésre, a szaknyelv pontos és szakszerű használatára. Képes megkülönböztetni a gázpalackokat és felismeri azok, valamint a vezetékek színjelöléseit. Törekszik, hogy a számításait és feladatmegoldásait kellő részletességgel, a szakmai jelölés- és fogalomrendszer alkalmazásával írja le.</t>
    </r>
  </si>
  <si>
    <r>
      <t xml:space="preserve">A tananyagelemek és a deszkriptorok projektszemléletű kapcsolódása: 
</t>
    </r>
    <r>
      <rPr>
        <sz val="11"/>
        <color theme="1"/>
        <rFont val="Franklin Gothic Book"/>
        <charset val="238"/>
      </rPr>
      <t>A projektalapú okatatás során a tanuló képes a laboratóriumi technikusoktól elvárt, napi szintű feladatok elvégzésére - mérések előkészítésére, laboratóriumi rend és tisztaság fenntartására.</t>
    </r>
    <r>
      <rPr>
        <b/>
        <sz val="11"/>
        <color theme="1"/>
        <rFont val="Franklin Gothic Book"/>
        <family val="2"/>
        <charset val="238"/>
      </rPr>
      <t xml:space="preserve"> </t>
    </r>
    <r>
      <rPr>
        <sz val="11"/>
        <color theme="1"/>
        <rFont val="Franklin Gothic Book"/>
        <family val="2"/>
        <charset val="238"/>
      </rPr>
      <t>Ügyel arra, hogy munkahelyét mindig tisztán és rendezetten hagyja maga után. Ismeri a munkavégzéshez szükséges higiéniai és biztonsági előírásokat, és ezek betartására törekszik.</t>
    </r>
  </si>
  <si>
    <r>
      <t xml:space="preserve">A tananyagelemek és a deszkriptorok projektszemléletű kapcsolódása: 
</t>
    </r>
    <r>
      <rPr>
        <sz val="11"/>
        <color theme="1"/>
        <rFont val="Franklin Gothic Book"/>
        <charset val="238"/>
      </rPr>
      <t>Aktív cselekvés útján a tanuló megismeri a szállítási műveleteket, a szállítás módszereit és eszközeit. Munkája során, amikor szállítási lépést kell kiviteleznie, azt körültekintéssel, a célnak megfelelően kiválasztott eszközzel teszi meg és gyakorlatban alkalmazni is képes ismereteit.</t>
    </r>
    <r>
      <rPr>
        <b/>
        <sz val="11"/>
        <color theme="1"/>
        <rFont val="Franklin Gothic Book"/>
        <family val="2"/>
        <charset val="238"/>
      </rPr>
      <t xml:space="preserve"> </t>
    </r>
    <r>
      <rPr>
        <sz val="11"/>
        <color theme="1"/>
        <rFont val="Franklin Gothic Book"/>
        <family val="2"/>
        <charset val="238"/>
      </rPr>
      <t xml:space="preserve">Elkötelezett a pontos, precíz munkavégzés mellett, miközben a vegyiparhoz kapcsolódó természettudományos ismereteket tudatosan alkalmazza. </t>
    </r>
  </si>
  <si>
    <r>
      <t xml:space="preserve">A tananyagelemek és a deszkriptorok projektszemléletű kapcsolódása: 
</t>
    </r>
    <r>
      <rPr>
        <sz val="11"/>
        <color theme="1"/>
        <rFont val="Franklin Gothic Book"/>
        <charset val="238"/>
      </rPr>
      <t>A tanuló képes lesz a munkája során integráltan hasznáni a gépelemekről, gépszerkezetekről megszerzett tudását. Képessé válik a műszaki ábrákról a gépelemeket azonosítani és az összetettebb gépelemek alkatrészeit megnevezni.</t>
    </r>
    <r>
      <rPr>
        <b/>
        <sz val="11"/>
        <color theme="1"/>
        <rFont val="Franklin Gothic Book"/>
        <family val="2"/>
        <charset val="238"/>
      </rPr>
      <t xml:space="preserve"> </t>
    </r>
    <r>
      <rPr>
        <sz val="11"/>
        <color theme="1"/>
        <rFont val="Franklin Gothic Book"/>
        <family val="2"/>
        <charset val="238"/>
      </rPr>
      <t xml:space="preserve">Elkötelezett a pontos és precíz munkavégzés mellett, és tevékenysége során tudatosan alkalmazza a vegyiparhoz kapcsolódó természettudományos ismereteket. </t>
    </r>
  </si>
  <si>
    <r>
      <t xml:space="preserve">A tananyagelemek és a deszkriptorok projektszemléletű kapcsolódása: 
</t>
    </r>
    <r>
      <rPr>
        <sz val="11"/>
        <color theme="1"/>
        <rFont val="Franklin Gothic Book"/>
        <charset val="238"/>
      </rPr>
      <t>A lehetséges projekfeladatok során a tanuló megismeri a műszaki ábrázolás szabványos tartalmi elemeit és munkája során értelmezni tudja majd az egyszerűbb műszaki ábrákat. Megismeri a metszeti és nézeti ábrázolás alapjait, majd képpesé válik a műszaki rajzok és a folyamatábrák értelmezésére.</t>
    </r>
  </si>
  <si>
    <r>
      <t xml:space="preserve">A tananyagelemek és a deszkriptorok projektszemléletű kapcsolódása: 
</t>
    </r>
    <r>
      <rPr>
        <sz val="11"/>
        <color theme="1"/>
        <rFont val="Franklin Gothic Book"/>
        <charset val="238"/>
      </rPr>
      <t>A gyakorlatorientált feladatok során a tanuló a munkavégzések alkalmával integráltan alkalmazza a műszerekről és szerelvényekről megszerzett ismereteit, és önállóan hajt végre méréseket.</t>
    </r>
  </si>
  <si>
    <r>
      <t xml:space="preserve">A tananyagelemek és a deszkriptorok projektszemléletű kapcsolódása:  
</t>
    </r>
    <r>
      <rPr>
        <sz val="11"/>
        <color theme="1"/>
        <rFont val="Franklin Gothic Book"/>
        <charset val="238"/>
      </rPr>
      <t>A projektalapú oktatás során a tanuló munkavégzése során integráltan alkalmazza az anyagok fizikai jellemzőiről szerzett ismereteit. Képessé válik önálló mérések elvégzésére, az eredmények önellenőrzésére, valamint a mérési vagy kezelési hibák önálló felismerésére és kijavítására.</t>
    </r>
  </si>
  <si>
    <r>
      <t>A tananyagelemek és a deszkriptorok projektszemléletű kapcsolódása:</t>
    </r>
    <r>
      <rPr>
        <sz val="11"/>
        <color theme="1"/>
        <rFont val="Franklin Gothic Book"/>
        <charset val="238"/>
      </rPr>
      <t xml:space="preserve"> 
Valós szakmai kihívások feldolgozásával a tanuló átlátja munkáját és precízen mások számára is egyértelműen és követhetően dokumentálja, jegyzőkönyvet, adatbázist, leltárat vezet és felismeri az ok-okozati összefüggéseket. A jegyzőkönyv kötelező tartalmi elemeit, és magabiztosan használ szövegszerkesztő, valamint táblázatkezelő szoftvereket a dokumentáció során. Munkáját a szaknyelv pontos és szakszerű használatával végzi, precízen számol, feladatmegoldásait szakszerűen írja le. Törekszik, hogy a számításait és feladatmegoldásait kellő részletességgel, a szakmai jelölés- és fogalomrendszer alkalmazásával írja le. Kész a pontos és precíz munkavégzésre.</t>
    </r>
  </si>
  <si>
    <t>Ágazati alapoktatás összes óraszáma:</t>
  </si>
  <si>
    <r>
      <t xml:space="preserve">Kapcsolódó tananyagegységek:
</t>
    </r>
    <r>
      <rPr>
        <sz val="11"/>
        <color theme="1"/>
        <rFont val="Franklin Gothic Book"/>
        <charset val="238"/>
      </rPr>
      <t>"A", "B", "C", "D", "G", "H"</t>
    </r>
  </si>
  <si>
    <r>
      <t xml:space="preserve">Kapcsolódó tananyagegységek:
</t>
    </r>
    <r>
      <rPr>
        <sz val="11"/>
        <color theme="1"/>
        <rFont val="Franklin Gothic Book"/>
        <charset val="238"/>
      </rPr>
      <t>"A", "B", "C", "D", "E", "G", "H"</t>
    </r>
  </si>
  <si>
    <t>Komplex gyakorlat</t>
  </si>
  <si>
    <t>Karbantartások támogatása</t>
  </si>
  <si>
    <r>
      <t xml:space="preserve">időkeret: </t>
    </r>
    <r>
      <rPr>
        <sz val="11"/>
        <color theme="1"/>
        <rFont val="Franklin Gothic Book"/>
        <family val="2"/>
        <charset val="238"/>
      </rPr>
      <t>8 óra</t>
    </r>
  </si>
  <si>
    <t>Polimerek tulajdonságai</t>
  </si>
  <si>
    <t>Szakirányú oktatás összes óraszáma:</t>
  </si>
  <si>
    <t>Integrált vállalatirányítási rendszer</t>
  </si>
  <si>
    <t>Üzemeltetési gyakorlat</t>
  </si>
  <si>
    <t>Érti és magáénak vallja a vállalat célkitűzéseit, ennek érdekében aktívan közreműködik munkatársaival.</t>
  </si>
  <si>
    <t>Kiemelten kezeli a belső információáramlást, illetve a megoldásra törekvést. Újító javaslatokkal áll elő.</t>
  </si>
  <si>
    <t>Ismeri a szervezetben elfoglalt helyét, a részlegek egymáshoz kapcsolódását, illetve a megfelelő kommunikációs formákat.</t>
  </si>
  <si>
    <t>A papíripari termékek csoportosítása, karakterisztikája és jellemzőik</t>
  </si>
  <si>
    <t>A feldolgozásra kerülő papíripari termékek csoportosítása és jellemzőik</t>
  </si>
  <si>
    <t>A papír tulajdonságaira ható segéd- és adalékanyagok jellemzői</t>
  </si>
  <si>
    <t>Papíripari anyagismeret</t>
  </si>
  <si>
    <t>Áttekercselés, kondicionálás, simítás, ívvágás, tekercsvágás</t>
  </si>
  <si>
    <t>Feldolgozó gép működtetése</t>
  </si>
  <si>
    <t>Papírgyártás</t>
  </si>
  <si>
    <t>Papírgyártás és feldolgozás technológiája</t>
  </si>
  <si>
    <t>Önállóan elemez és kezdeményez. A megfelelő szakembert bevonja a hiba megszüntetésébe. Szakmai segítséggel kiválasztja a javításhoz szükséges eszközt, műszert, és meghatározza a mérési pontokat. Leírás alapján, irányítás mellett hajtja végre a javító műveleteket.</t>
  </si>
  <si>
    <t>Önállóan elemez és kezdeményez. Önállóan végez alapvető számításokat, és szükség esetén korrigálja hibáit. Javaslatot tesz a gyártáshatékonyság növelésére. Szakmai felügyelet mellett optimalizál.</t>
  </si>
  <si>
    <t>Felelősséggel dokumentálja a munkáját, és betartja az előírt adatkezelési szabályokat. Önállóan végzi el a számításokat, képes az önellenőrzésre és a hibák kijavítására. Önállóan képes a pontos információátadásra.</t>
  </si>
  <si>
    <t>Papíripari minőségvizsgálatok</t>
  </si>
  <si>
    <t>Ismeri a termelőrendszert leíró jelöléseket, mértékegységeket és grafikus megjelenítést.</t>
  </si>
  <si>
    <t>Figyelemmel kíséri a gyártási paraméterek alakulását, értékeli és összehasonlítja a technológiai utasításban előírtakkal. Gyártási tevékenységhez kapcsolódó ábrákat, grafikonokat, műszaki rajzokat olvas és értelmez.</t>
  </si>
  <si>
    <t>A gyártási folyamatokra ható alap-, segéd- és adalékanyagok jellemzői</t>
  </si>
  <si>
    <t>Cellulóz fajták, elsődleges és másodlagos rostanyagok jellemzői</t>
  </si>
  <si>
    <t>Technológia és higiénia kapcsolódása</t>
  </si>
  <si>
    <t>Hulladékkezelés</t>
  </si>
  <si>
    <t>Papírhulladékok jellemzői, csoportosításuk</t>
  </si>
  <si>
    <t>Papírfeldolgozás</t>
  </si>
  <si>
    <t>Összefüggéseiben ismeri az átállással kapcsolatos feladatokat, a technológiai lépéseket.</t>
  </si>
  <si>
    <t>Átállásokban részt vesz. Előkészíti az átálláshoz szükséges szerszámokat és anyagokat. A gépsor leállítását és az átállás technológiai előkészítését elvégzi. Az átállást követő indítást elvégzi.</t>
  </si>
  <si>
    <t>Önállóan és kreatívan választja ki a feladatához szükséges eszközöket. Felelősséget vállal a megfelelő és biztonságos mozgatásért. Szabályozott módon, a munkabiztonsági és gyártási előírások betartásával mozgatja az anyagokat, eszközöket és termékeket.</t>
  </si>
  <si>
    <t>Kombinált csomagolószer összeállítás műveletei és gépi berendezései</t>
  </si>
  <si>
    <t>Alap és segédanyag előállító és előkészítő műveletek</t>
  </si>
  <si>
    <t>Kombinált csomagolószer gyártás műveletei</t>
  </si>
  <si>
    <t>Félautomata és kézi csomagolás</t>
  </si>
  <si>
    <t>Automatikus csomagoló technológia</t>
  </si>
  <si>
    <t>Termékadagolás</t>
  </si>
  <si>
    <t>Félautomata és automata csomagológépek</t>
  </si>
  <si>
    <t>Önállóan végzi a vonatkozó feladatokat.</t>
  </si>
  <si>
    <t>Törekszik munkáját magas színvonalon és digitális platformon végezni.</t>
  </si>
  <si>
    <t>Törekszik az optimális tárolás megvalósítására.</t>
  </si>
  <si>
    <t>Csomagolóanyag tervezés</t>
  </si>
  <si>
    <t>Komposztálható biopolimerek</t>
  </si>
  <si>
    <t>Egyéb fóliák</t>
  </si>
  <si>
    <t>Észter fóliák</t>
  </si>
  <si>
    <t>PP típusok főcsoportjai eljárás szerint</t>
  </si>
  <si>
    <t>Polimer feldolgozási technológiák</t>
  </si>
  <si>
    <t>Csomagolószer gyártás anyagismerete</t>
  </si>
  <si>
    <t>Konfekcionált termék előállító műveletek</t>
  </si>
  <si>
    <t>Hegesztési technológiák</t>
  </si>
  <si>
    <t>Stancolási műveletek</t>
  </si>
  <si>
    <t>Szerkezet összeállító műveletek</t>
  </si>
  <si>
    <t>Bevonási műveletek</t>
  </si>
  <si>
    <t>Csomagolóanyag gyártás technológiája</t>
  </si>
  <si>
    <t>Gépészeti ismeretek</t>
  </si>
  <si>
    <t>Környezetvédelem</t>
  </si>
  <si>
    <t>Szakmairányok közös óraszáma:</t>
  </si>
  <si>
    <t>Gépkezelési gyakorlat</t>
  </si>
  <si>
    <t>Nyomatkészítés alapjai</t>
  </si>
  <si>
    <t>Tissue tekercses és hajtogatott termékek gyártása</t>
  </si>
  <si>
    <t>Nyomatkészítés</t>
  </si>
  <si>
    <t>Üzemi dokumentumok, szabványok</t>
  </si>
  <si>
    <t>Mérési eredmények feldolgozása</t>
  </si>
  <si>
    <t>Anyagvizsgálatok üzemi és laboratóriumi körülmények között</t>
  </si>
  <si>
    <t>Termékek felhasználhatósági tulajdonságainak vizsgálata</t>
  </si>
  <si>
    <t>Alapanyagok, termékek geometriai, mechanikai tulajdonságainak vizsgálata</t>
  </si>
  <si>
    <t>Laboratóriumi körülmények és higiénia</t>
  </si>
  <si>
    <t>Anyag- és termékvizsgálatok</t>
  </si>
  <si>
    <t>Korszerű informatikai eszközöket és számítástechnikai programokat használ.</t>
  </si>
  <si>
    <t>Termék konfekcionálás</t>
  </si>
  <si>
    <t>Rétegelt termék készítés technológiája és gépei</t>
  </si>
  <si>
    <t>Energiagazdálkodás</t>
  </si>
  <si>
    <t>Hulladékgazdálkodás</t>
  </si>
  <si>
    <t>Környezetvédelem, Hulladékgazdálkodás, Energiagazdálkodás</t>
  </si>
  <si>
    <t>Tűzvédelem, tűzoltás</t>
  </si>
  <si>
    <t>Munka- és tűzvédelem, elsősegélynyújtás</t>
  </si>
  <si>
    <t>Gépek időszakos felülvizsgálata, karbantartása</t>
  </si>
  <si>
    <t>Csapágyak szerelése</t>
  </si>
  <si>
    <t>Alap szerelések</t>
  </si>
  <si>
    <t>Szerelési gyakorlat</t>
  </si>
  <si>
    <t>Vállalati minőségirányítás</t>
  </si>
  <si>
    <t>Környezetvédelmi, higiéniai szabályok</t>
  </si>
  <si>
    <t>Minőség- és folyamatirányítás alapjai</t>
  </si>
  <si>
    <t>Vegyszerkezelés</t>
  </si>
  <si>
    <t>Egyéni és kollektív védelem</t>
  </si>
  <si>
    <t>Speciális alapanyag-, és termékvizsgálatok</t>
  </si>
  <si>
    <t>"E" Üzemi és laboratóriumi vizsgálatok (5. Sor)</t>
  </si>
  <si>
    <t>Papírnemesítés, mázolás, kasírozás, társítás, kalanderezés, impregnálás, ragasztás technológiája és gépei</t>
  </si>
  <si>
    <t>Vágási, nyírási, hajlítási, hajtogatási technológiák és gépei</t>
  </si>
  <si>
    <t>Feltekercselés technológiája és gépei</t>
  </si>
  <si>
    <t>Papíripari gyártási folyamatok</t>
  </si>
  <si>
    <t>Anyagmozgatás, tárolás</t>
  </si>
  <si>
    <t>Darabáru szállítás, mozgatás</t>
  </si>
  <si>
    <t>"D" Anyagmozgatás, anyagszállítás (4. Sor)</t>
  </si>
  <si>
    <t>Nedvességtartalom csökkentés</t>
  </si>
  <si>
    <t>Keverés</t>
  </si>
  <si>
    <t>Osztályozás</t>
  </si>
  <si>
    <t>Légtechnikai eszközök</t>
  </si>
  <si>
    <t>Papír- és csomagolástechnikai termelő-berendezésen tekercselést, ívvágást, darabolást végez. Egységcsomagoló berendezéseket kezel.</t>
  </si>
  <si>
    <t>Minőségirányítási rendszerek</t>
  </si>
  <si>
    <t>Elsősegélynyújtás</t>
  </si>
  <si>
    <t>Munkavégzés személyi és tárgyi feltételei</t>
  </si>
  <si>
    <t>Munkája során a vonatkozó minőségirányítási, higiéniai, HACCP, munka-, tűz-, környezetvédelmi és biztonságtechnikai szabályokat alkalmazza.</t>
  </si>
  <si>
    <r>
      <t xml:space="preserve">Kapcsolódó tananyagegységek: 
</t>
    </r>
    <r>
      <rPr>
        <sz val="11"/>
        <color theme="1"/>
        <rFont val="Franklin Gothic Book"/>
        <family val="2"/>
        <charset val="238"/>
      </rPr>
      <t>"B", "F"</t>
    </r>
  </si>
  <si>
    <r>
      <t xml:space="preserve">időkeret: </t>
    </r>
    <r>
      <rPr>
        <sz val="11"/>
        <color theme="1"/>
        <rFont val="Franklin Gothic Book"/>
        <family val="2"/>
        <charset val="238"/>
      </rPr>
      <t>5 óra</t>
    </r>
  </si>
  <si>
    <r>
      <rPr>
        <sz val="11"/>
        <rFont val="Franklin Gothic Book"/>
        <family val="2"/>
        <charset val="238"/>
      </rPr>
      <t xml:space="preserve">Mennyi anyag kell egy megrendelt termék elkészítéséhez? 
A projektfeladat célja, hogy a tanuló el tudja végezni egy megrendelt termék anyagkalkulációját. 
A megrendelt termékek egy adatbankban szerepelnek, ahonnan (pl. versenyeredmények sorrendjében) választja ki az általa elkészítendő munkafeladatot. Az előzetes ismeretei alapján beazonosítja az adott feladatnál alkalmazott technológiát, gépsort és kiszámolja a szükséges alap- és segédanyagok, valamint a keletkező hulladék mennyiségét. A vizsgakövetelményekben rögzített információk alapján elkészíti a portfólióra vonatkozó formai elvárásoknak megfelelő mérési leírást, aminek tartalmaznia kell a gyártandó termék bemutatását (alapanyag, minőségi és megjelenési elvárások), a kiválasztott technológia és gépsor bemutatását, a termékhez szükséges alapanyag méreteket, szükség esetén a szabásminták felfektetési rajzait, a keletkező hulladék mennyiségét, a tervezés során szerzett tapasztalatokat, a gyártást befolyásoló tényezőket és a hibalehetőségeket. A feladat befejeztét követően önreflexiót végez a vezetőjével és az eredményeiről bemutatót készít, amit elő is ad a tanulók előtt. Az elkészített anyag a portfólió része lehet.        </t>
    </r>
    <r>
      <rPr>
        <sz val="11"/>
        <color theme="1"/>
        <rFont val="Franklin Gothic Book"/>
        <family val="2"/>
        <charset val="238"/>
      </rPr>
      <t xml:space="preserve">       </t>
    </r>
  </si>
  <si>
    <r>
      <t xml:space="preserve">Kapcsolódó tananyagegységek: 
</t>
    </r>
    <r>
      <rPr>
        <sz val="11"/>
        <color theme="1"/>
        <rFont val="Franklin Gothic Book"/>
        <family val="2"/>
        <charset val="238"/>
      </rPr>
      <t>"E", "F"</t>
    </r>
  </si>
  <si>
    <r>
      <t xml:space="preserve">időkeret: mérésenként </t>
    </r>
    <r>
      <rPr>
        <sz val="11"/>
        <color theme="1"/>
        <rFont val="Franklin Gothic Book"/>
        <family val="2"/>
        <charset val="238"/>
      </rPr>
      <t>6-6 óra</t>
    </r>
  </si>
  <si>
    <t>Alapanyagok és termékek vizsgálata
A projektfeladat célja, hogy a tanuló egy kiválasztott alapanyag, vagy termék vizsgálatával ismerkedjen meg. 
A feladat keretében ki kell választania egy adatbankból a vizsgálni kívánt alapanyagot, vagy terméket. Internet használatával utánanéz a mérési eljárások alkalmazásának, valamint a kapcsolódó szabványoknak és minőségügyi rendszereknek. Kíszűri a számára releváns információt, a megszerzett ismeretei segítségével ellenőrzi a valóságtartalmukat, majd feldolgozza a kapott információkat. A vizsgakövetelményekben rögzített, portfólióra vonatkozó formai elvárásoknak megfelelő mérési leírást készít. A leírásnak tartalmaznia kell a mintavétel módját, a mintaelőkészítés műveletét, a mérőberendezés működési elvét, a kapott eredményeket, az eredmények statisztikai feldolgozását, a mérés során szerzett tapasztalatokat, az eredmények minősítését, az eredményt befolyásoló mérési tényezőket, a hibalehetőségeket, az eredmény alapján a szükséges technológiai módosításokat. A vizsgálatáról önreflexiót tart a projektvezetőjének és a munkafolyamat során felmerült esetleges problémákat csoportosan megvitatják. Az elkészített anyag a portfólió része lehet.</t>
  </si>
  <si>
    <r>
      <t xml:space="preserve">Kapcsolódó tananyagegységek: 
</t>
    </r>
    <r>
      <rPr>
        <sz val="11"/>
        <rFont val="Franklin Gothic Book"/>
        <family val="2"/>
        <charset val="238"/>
      </rPr>
      <t>"C", "F", "H"</t>
    </r>
  </si>
  <si>
    <t xml:space="preserve">Miért az adott nyomtatási technológiát alkalmazza a vállalat? 
A projektfeladat célja, hogy a tanuló nyomtatási eljárásokkal ismerkedjen meg. 
Az előzetes ismeretei alapján beazonosítja az adott feladatnál alkalmazott technológiát, meg tudja indokolni, hogy miért pont ezt a technológiát alkalmazták.                                                                                                                                         A projektfeladat fő elemei:
Nyomtatott/nyomott termék bemutatása, nyomtatási technológia bemutatása, alternatív nyomtatási eljárások bemutatása, előnyök, hátrányok bemutatása.                                              
Összehasonlítási szempontok lehetnek:
Szükséges festék, nyomtatandó anyag tulajdonságai, nyomási technológia alapanyag-igénye, termelékenység, pontosság, szín és alakpontosság, elvárás, ár ...                                
Az összehasonlítás eredményét táblázatban célszerű összefoglalni, majd az elvégzett munkát a társainak az általa választott formában be kell mutatnia. Az elkészített anyagot a portfólióba be lehet illeszteni. </t>
  </si>
  <si>
    <r>
      <t xml:space="preserve">A tananyagelemek és a deszkriptorok projektszemléletű kapcsolódása: 
</t>
    </r>
    <r>
      <rPr>
        <sz val="11"/>
        <color theme="1"/>
        <rFont val="Franklin Gothic Book"/>
        <family val="2"/>
      </rPr>
      <t>A tanuló feladatai</t>
    </r>
    <r>
      <rPr>
        <sz val="11"/>
        <color theme="1"/>
        <rFont val="Franklin Gothic Book"/>
        <family val="2"/>
        <charset val="238"/>
      </rPr>
      <t xml:space="preserve"> során angol, vagy német nyelvet használ, különös tekintettel a papír- és csomagolóipari szakkifejezésekre, amelyeket mind szóban, mind írásban magabiztosan alkalmaz. Önállóan képes idegen nyelven folytatni szakmai kommunikációt, legyen szó partnerekkel, vevőkkel, vagy beszállítókkal való kapcsolattartásról. Kommunikációja nyílt, őszinte és eredményorientált, ami elősegíti a hatékony együttműködést. Tudatosan törekszik nyelvtudásának fejlesztésére, felismerve annak fontosságát a szakmai előrehaladásban és a nemzetközi kapcsolatokban.</t>
    </r>
  </si>
  <si>
    <t>Portfólió készítés (új)</t>
  </si>
  <si>
    <t>Önállóan képes a szakmai idegen nyelvű aktív kommunikációra.</t>
  </si>
  <si>
    <t>Motivált nyelvtudásának folyamatos fejlesztésére. Vevőkkel, beszállítókkal hatékony, nyílt és őszintekommunikációt folytat.</t>
  </si>
  <si>
    <t>Ismeri angol vagy német nyelven a szakmához kapcsolódó szakkifejezéseket.</t>
  </si>
  <si>
    <t>Munkája során angol vagy német nyelvet, és a szakmához kapcsolódó papír-és csomagolóipari kifejezéseket használ.</t>
  </si>
  <si>
    <t>"H" Nyelvi  és kommunikációs készségek fejlesztése (12. Sor)</t>
  </si>
  <si>
    <r>
      <t xml:space="preserve">A tananyagelemek és a deszkriptorok projektszemléletű kapcsolódása:  
</t>
    </r>
    <r>
      <rPr>
        <sz val="11"/>
        <color theme="1"/>
        <rFont val="Franklin Gothic Book"/>
        <family val="2"/>
        <charset val="238"/>
      </rPr>
      <t xml:space="preserve">A tanuló a projektfeladatok során a feladathoz illeszkedő programot megtanulja használni (többek között számítógép-kezelés, táblázatkezelés és vonalkód-azonosító rendszerek ismerete), amit a jegyzőkönyv- és portfóliókészítés során alkalmaz. Törekszik arra, hogy feladatait magas színvonalon, digitális platformokon végezze el, önállóan kezelve a kapcsolódó feladatokat. Adatbázisokból és internetről kikeresi a feladatai végrehajtásához szükséges adatokat, információt és ellenőrzi azok valóságtartalmát. Felelősséget vállal az adminisztráció pontosságáért, miközben átlátja az információáramlást a különböző digitális rendszerek között. Ez a hozzáállás biztosítja a hatékony és megbízható munkavégzést a digitális környezetben.  </t>
    </r>
  </si>
  <si>
    <t>Önállóan végzi a vonatkozó feladatokat. Felelősséget vállal az adminisztráció pontosságáért. Átlátja a digitális platformok közötti információáram-lást.</t>
  </si>
  <si>
    <t>Átfogó számítógépkezelői, táblázatkezelői, vonalkód azonosító és kapcsolódó rendszerismeretekkel rendelkezik.</t>
  </si>
  <si>
    <t>"F" Gyártási elszámolás, anyaggazdálkodás és dokumentumkezelés alapjai (6; 7; 11. Sor)</t>
  </si>
  <si>
    <r>
      <t xml:space="preserve">A tananyagelemek és a deszkriptorok projektszemléletű kapcsolódása:
</t>
    </r>
    <r>
      <rPr>
        <sz val="11"/>
        <rFont val="Franklin Gothic Book"/>
        <family val="2"/>
        <charset val="238"/>
      </rPr>
      <t xml:space="preserve">A valós munkakörnyezetet szimuláló gyakorlatokon a tanuló a keletkező gyártási, gépbeállítási hulladékokat az előírásoknak megfelelően gyűjti és ellátja azonosítóval. A gépjavításkor, karbantartáskor keletkező hulladékokat szelektálja és részt vesz a megfelelő gyűjtőhelyre juttatásában, valamint részt vesz a hulladéknyilvántartási feladatokban. A hibás terméket fel tudja ismerni, az előírásoknak megfelelően gyűjti, azonosítóval látja el és kezeli. A gyártási hulladékok tömörítő és bálázó gépeit megismeri és biztonságosan használja. </t>
    </r>
  </si>
  <si>
    <t>Felelősséget vállal a veszélyes és nem veszélyes hulladékok szakszerű kezeléséért. Új megoldásokat keres a hulladék csökkentése érdekében. Vezetői útmutatásalapján végzi munkáját.</t>
  </si>
  <si>
    <t>Törekszik arra, hogy tájékozott legyen az egyes technológiák és eszközök haté¬konyságának jellemzőiről, energiafogyasztásukról, környezeti hatásukról. Fontosnak tartja ezen jellemzők ismeretét, javaslatot tud tenni az alternatívák közötti választásra. Kiemelten fontosnak tartja a fenntartható és környezetbarát megoldásokat. Motivált a tiszta, egészséges, rendezett környezet és technológia iránt.</t>
  </si>
  <si>
    <t>Részletesen ismeri az anyagok biztonságos kezelésével kapcsolatos előírásokat, a hulladékok jelöléseit, a biztonságtechnikai adatlap felépítését. Alkalmazói szinten ismeri a környezetvédelmi, hulladék- és energiagaz-dálkodási törvényeket, rendeleteket, céges szabályzatokat.</t>
  </si>
  <si>
    <t>Szelektálja a keletkező veszélyes és nem-veszélyes hulladékokat. Hulladékbálázót kezel. Elvégzi a hulladékgazdálkodási és környezetvédelmi szervezési, kezelési és nyilvántartási feladatokat. Értelmezi a dokumentációban foglalt előírásokat.</t>
  </si>
  <si>
    <t>"G" Hulladékkezelés (10. Sor)</t>
  </si>
  <si>
    <r>
      <t xml:space="preserve">A tananyagelemek és a deszkriptorok projektszemléletű kapcsolódása:
</t>
    </r>
    <r>
      <rPr>
        <sz val="11"/>
        <rFont val="Franklin Gothic Book"/>
        <family val="2"/>
        <charset val="238"/>
      </rPr>
      <t>A tanuló részt vesz a karbantartási, javítási munkákban, aminek következtében képes lesz beazonosítani a hibapontokat és a rábízott részfeladatot pontosan végrehajtja. Ismeri a karbantartási és gép újraindítási szabályokat, illetve közreműködik a termelőgépek preventív jellegű karbantartási műveleteiben is. Az álló, védőburkolat nélküli, megbontott berendezéseket a projektfeladtok során megfigyeli, összehasonlítja, beazonosítja a működési elvet bemutató ábrákkal, majd a munkanaplójában dokumentálja a megfigyelt és az elvégzett feladatokat. A karbantartás során keletkező hulladékokat az előírásoknak megfelelően kezeli, részt vesz a hulladékok megfelelő gyűjtőpontra juttatásában.</t>
    </r>
  </si>
  <si>
    <t>Leírás alapján, önállóan hajtja végre a tisztítással és állagmegőrzéssel kapcsolatos napi és alkalmi műveleteket. Munkájáért felelősséget vállal a területi vezetőirányítása mellett, munkatársait szakmailag támogatja. Felelősséget vállal a saját, ill. a csoportja munkájáért.</t>
  </si>
  <si>
    <t>Fontosnak tartja és követi a műszaki dokumentációban szereplő előírásokat. Törekszik a precíz és gazdaságos munkavégzésre. Elkötelezett a tiszta, magas higiéniai színvonalú munkavégzés mellett. Fontosnak érzi a rendezett munkakörnyezet kialakítását és fenntartását. Értékként tekint a műszaki berendezésekre, és törekszik azok állandó minőséget produkáló állapotának fenntartására.</t>
  </si>
  <si>
    <t>Behatóan ismeri a vállalkozás műszaki technológiai rendszerét és a vonatkozó karbantartási szabályzatot. Rendelkezik általános műszaki és mechatronikai ismeretekkel.</t>
  </si>
  <si>
    <t>Egyszerűbb gépkarbantartó javításokat, továbbá autonóm javító munkákat végez. Javaslatot tesz a megelőző karbantartásra, azonosítja a hibapontokat, koordinációs tevékenységet folytat.</t>
  </si>
  <si>
    <t>"B" Termelő berendezések üzemeltetése, karbantartása (2; 8; 9. Sor)</t>
  </si>
  <si>
    <r>
      <t xml:space="preserve">A tananyagelemek és a deszkriptorok projektszemléletű kapcsolódása:
</t>
    </r>
    <r>
      <rPr>
        <sz val="11"/>
        <color theme="1"/>
        <rFont val="Franklin Gothic Book"/>
        <family val="2"/>
        <charset val="238"/>
      </rPr>
      <t>A tanulónak a komplex gyakorlati feladatok alkalmával a gyártás és karbantartás során a gépápolási és tisztítási feladatok irányítása a feladata, melyeket önállóan végez el a mindennapi és alkalmi munkák során. Mélyrehatóan ismeri a vállalat műszaki-technológiai rendszerét és a vonatkozó karbantartási szabályokat, valamint általános műszaki és mechatronikai ismeretekkel rendelkezik. A rábízott részfeladatot pontosan végrehajtja, ismeri a karbantartási és gép újraindítási szabályokat. Közreműködik a termelőgépek preventív jellegű karbantartási műveletiben. Az álló, védőburkolat nélküli, megbontott berendezéseket a projektfeladatok során megfigyeli, összehasonlítja, beazonosítja a működési elvet bemutató ábrákkal, majd a munkanaplójában dokumentálja a megfigyelt és az elvégzett feladatokat. Elkötelezett a műszaki dokumentáció előírásainak pontos betartása mellett, miközben a hatékony, gazdaságos és higiénikus munkavégzést helyezi előtérbe. Kiemelten fontosnak tartja a rendezett munkakörnyezet fenntartását és a berendezések folyamatos, kiváló minőségű állapotának megőrzését. Felelősséget vállal saját és csoportja munkájáért, miközben szakmai támogatást nyújt munkatársainak, a területi vezető irányítása alatt.</t>
    </r>
  </si>
  <si>
    <t>A gyártás során és a karbantartások alkalmával a berendezéseken és kapcsolódó egységeken felmerülő gépápolási, tisztítási munkát koordinálja, irányítja. Teljeskörűen közreműködik a termelőgépek és berendezések preventív jellegű karbantartási és gépápolási műveleteiben.</t>
  </si>
  <si>
    <r>
      <t xml:space="preserve">A tananyagelemek és a deszkriptorok projektszemléletű kapcsolódása: 
</t>
    </r>
    <r>
      <rPr>
        <sz val="11"/>
        <color theme="1"/>
        <rFont val="Franklin Gothic Book"/>
        <family val="2"/>
        <charset val="238"/>
      </rPr>
      <t>A tanuló a feladatai során elsajátítja az azokhoz illeszkedő programok használatát. Kezeli a készletnyilvántartó rendszert, az anyagkalkulációkat készítő, valamint a termékek gyártásához szükséges programokat. Képes kiszámítani az anyagfelhasználást és a keletkező hulladék mennyiségét.
Jegyzőkönyv- és portfóliókészítés során táblázatkezelő programot alkalmaz számításaihoz, diagramok és kimutatások elkészítéséhez. Az üzemeltetési feladatoknál ellenőrzi a gyártási paramétereket, az anyag érkeztetéséhez azonosítót rögzít, a termékekhez pedig azonosítókat generál.</t>
    </r>
  </si>
  <si>
    <t>Leírás alapján, önállóan hajtja végre az elszámolást. Korrigálja saját, vagy mások hibáit.</t>
  </si>
  <si>
    <t>Elkötelezett az elszámolás pontos elvégzése mellett. Törekszik munkáját magas színvonalon és digitális platformon végezni.</t>
  </si>
  <si>
    <t>Magabiztosan alkalmazza a vonatkozó matematikai képleteket, és az eredményeket szükség szerint egymásba át tudja váltani (kg-ról méterre, négyzet-méterre, darabra és vissza); darabra, tekercsszámra (visszafelé is).</t>
  </si>
  <si>
    <t>Kiszámolja egy adott termékhez szükséges alap- és segédanyagok bruttó és nettó mennyiségét.</t>
  </si>
  <si>
    <r>
      <t xml:space="preserve">A tananyagelemek és a deszkriptorok projektszemléletű kapcsolódása:
</t>
    </r>
    <r>
      <rPr>
        <sz val="11"/>
        <color theme="1"/>
        <rFont val="Franklin Gothic Book"/>
        <family val="2"/>
        <charset val="238"/>
      </rPr>
      <t>A tanuló a projektfeladatok során felhasználói szinten alkalmazza a feladatnak megfelelő számítógépes programokat. Képes kezelni a készletnyilvántartó rendszert, anyagkalkulációkat készít a termékek gyártásához. Jegyzőkönyv- és portfóliókészítéshez, számításokhoz, diagramok és kimutatások összeállításához magabiztosan használ táblázatkezelő programot. Az üzemeltetési feladatok során ellenőrzi a gyártási paramétereket, az anyag érkeztetéséhez rögzíti az azonosítókat, a késztermékekhez is azonosítókat generál.</t>
    </r>
  </si>
  <si>
    <t>Részletesen ismeri az anyagelszámolás módszertanát, a beépülő komponenseket, műveleti tényezőket. Ismeri az adatok és információk forrását, az adatok kinyerésének lehetőségeit.</t>
  </si>
  <si>
    <t>Szakszerű információt szolgáltat a gyártott termékalap-, félkész- és késztermék elszámolásához. Elvégzi a gyártásrendelés lezárását. Anyagmérleget és kimutatásokat készít.</t>
  </si>
  <si>
    <r>
      <t xml:space="preserve">A tananyagelemek és a deszkriptorok projektszemléletű kapcsolódása:
</t>
    </r>
    <r>
      <rPr>
        <sz val="11"/>
        <color theme="1"/>
        <rFont val="Franklin Gothic Book"/>
        <family val="2"/>
        <charset val="238"/>
      </rPr>
      <t>A tanuló alaposan megismeri a gyártás során alkalmazott mérőműszerek működését és szakszerű használatát. A projektfeladatok során megtanul mintát venni, előkészíteni és az előírások szerint elvégezni a szükséges vizsgálatokat. Az elvégzett mérések eredményeit pontosan dokumentálja, majd a termékspecifikációk alapján értékeli a minták megfelelőségét. Ismeri a gyártósori mintavételi pontokat és a laboreredmények alapján képes a szükséges beállítások módosítására is. Átlátja a mérési eredmények elfogadási és elutasítási szintjeit, a vonatkozó minőségbiztosítási, munka- és tűzvédelmi, valamint vegyszerkezelési előírásokat szigorúan betartja.
A mérési feladatokat önállóan, precízen és felelősségteljesen végzi, kiemelt figyelmet fordítva a hibamentes adatrögzítésre és a magas szintű minőség elérésére. Képes az önellenőrzésre, szükség esetén statisztikai kiértékelést végez, valamint hibafeltárás után aktívan közreműködik azok javításában. Felelősséget vállal a dokumentációk pontosságáért és a gyártott termékek megfelelőségéért.</t>
    </r>
  </si>
  <si>
    <t>Méréseit önállóan, felelősen, leírás alapján végzi. Önállóan eldönti, hogy a gyártott munkadarab vagy anyag megfelel-e az elvártnak. Képes az önellenőrzésre és a hibák önálló javítására. Felelősséget vállal a dokumentumok tartalmáért és a mérés pontosságáért.</t>
  </si>
  <si>
    <t>Elkötelezett a mérés pontos elvégzése mellett. Elkötelezett a hibamentes és magas minőségű termékgyártás mellett. Igényli a pontosságot.</t>
  </si>
  <si>
    <t>Részletesen ismeri a gyártási és mérési dokumentációk típusait és azok kötelező tartalmát. Ismeri az elfogadási és elutasítási szinteket. Pontosan ismeri a mintavétel és mérés szabályait. Részletesen ismeri a vonatkozó minőségügyi szabályzást, valamint az adott termék minőség szempontjából kritikus pontjait.</t>
  </si>
  <si>
    <t>Meghatározza az anyagok, félkész- és késztermékek minőség-megfelelési paramétereit. Alapanyagból elkészült félkész-vagy késztermékek minőségét, méreteit, összetételét mérőműszerekkel ellenőrzi, összehasonlítva a termékspecifikációban foglaltakkal. Mintavevő eszközöket használ. A mérési eredményt dokumentálja. Készség szinten alkalmazza a mérőeszközöket, és az eredményekből szükség esetén képes statisztikai értékelésre.</t>
  </si>
  <si>
    <r>
      <t xml:space="preserve">A tananyagelemek és a deszkriptorok projektszemléletű kapcsolódása:
</t>
    </r>
    <r>
      <rPr>
        <sz val="11"/>
        <color theme="1"/>
        <rFont val="Franklin Gothic Book"/>
        <family val="2"/>
        <charset val="238"/>
      </rPr>
      <t>A projektszemléletű oktatás során a tanuló elmélyíti ismereteit az üzemen belüli anyagmozgatásra vonatkozó előírásokról és az anyagmozgató berendezésekkel kapcsolatos tudnivalókról. Biztonsággal felismeri a kizárólag engedéllyel működtethető eszközöket. A számára engedélyezett berendezésekkel szabályosan és biztonságosan végzi az anyagmozgatást: az előírásoknak megfelelően készíti be az anyagokat, a termékeket a meghatározott tárolóhelyre szállítja.</t>
    </r>
  </si>
  <si>
    <t>Elkötelezett a biztonságos munkavégzés iránt. Precízen végzi az anyagmozgatást.</t>
  </si>
  <si>
    <t>Ismeri az emelőgépeket és azok anyagmozgatási lehetőségeit, előírásait.</t>
  </si>
  <si>
    <t>Emelőgépekkel anyagokat és termékeket mozgat. Az ehhez köthető, jogszabályban előírt kötelező információkat dokumentálja.</t>
  </si>
  <si>
    <r>
      <t xml:space="preserve">A tananyagelemek és a deszkriptorok projektszemléletű kapcsolódása:
</t>
    </r>
    <r>
      <rPr>
        <sz val="11"/>
        <color theme="1"/>
        <rFont val="Franklin Gothic Book"/>
        <family val="2"/>
        <charset val="238"/>
      </rPr>
      <t>A flexo nyomtatási technológiával a tanuló képes festéket felvinni papír- és csomagolóanyag-felületekre, miközben színkártya segítségével beállítja és optimalizálja a kívánt színárnyalatot. Megismeri a nyomtatási eljárások működését, valamint az üzemben használt nyomatkészítő berendezések beállítási lehetőségeit és alkalmazási feltételeit. Biztonságosan kezeli a gépsor rábízott egységét, felismeri a hibás nyomatot, probléma esetén a kezelési utasítás szerint jár el. Képes az előírásoknak megfelelően csökkenteni a gyártási hulladékot, miközben biztosítja a minőségi követelmények betartását. Emellett önállóan használja az alapanyagok és késztermékek mozgatásához szükséges eszközöket, hozzájárulva ezzel a gyártási folyamat zavartalan működéséhez.</t>
    </r>
  </si>
  <si>
    <t>A gyártási műveleteket, berendezések kezelését önállóan végzi. Felelősséget vállal az általa gyártott termék minőségéért, valamint a termelési folyamat megfelelő működtetéséért.</t>
  </si>
  <si>
    <t>Pontosan betartja a technológiai utasításokat. Törekszik a munkavégzésből adódó kockázatminimalizálására. Törekszik a precíz és gazdaságos munkavégzésre. Elkötelezett a hibás tételek számának csökkentésére, illetve törekszik a gyártásközi készletek minimálisra csökkentésére.</t>
  </si>
  <si>
    <t>A nyomtatási módszereket átfogóan ismeri.</t>
  </si>
  <si>
    <t>Flexo nyomtatással festéket visz fel a papír- és csomagolóanyag-felületre. Beállítja és optimalizálja az elvárt színt és árnyalatot. Színkártyát használ és olvas.</t>
  </si>
  <si>
    <t>"C" Nyomtatás, nyomatkészítés (3. Sor)</t>
  </si>
  <si>
    <r>
      <t xml:space="preserve">A tananyagelemek és a deszkriptorok projektszemléletű kapcsolódása: 
</t>
    </r>
    <r>
      <rPr>
        <sz val="11"/>
        <rFont val="Franklin Gothic Book"/>
        <family val="2"/>
        <charset val="238"/>
      </rPr>
      <t>A tanuló a projekttevékenységek során ismereteket szerez az alkalmazott áttekercselő, ívvágó, daraboló, perforáló, felületkezelő és egységcsomagoló gépek működési elvéről, valamint beállítási lehetőségeiről. Korszerű és átfogó műszaki ismeretekkel rendelkezik a forgó hengerek működéséről, a pályavezetés módjáról és az anyagok darabolással történő alakításáról. Biztonságosan tudja működtetni a gépsor rábízott egységét, hiba esetén alkalmazza a kezelési utasításban foglalt előírásokat. Felismeri a hibás termékeket, a gyártási hulladékot pedig az előírásoknak megfelelően kezeli. Használja az alapanyagok és késztermékek mozgatásához szükséges berendezéseket.
A feladatai során pontosan betartja a technológiai utasításokat, törekszik a kockázatok minimalizálására, valamint a precíz és gazdaságos munkavégzésre. Elkötelezett a hibás tételek számának csökkentése mellett, célja a gyártásközi készletek minimalizálása is. A gyártási műveleteket és a gépek kezelését önállóan végzi, miközben teljeskörű felelősséget vállal a gyártott termékek minőségéért és a termelési folyamat zavartalan működéséért.</t>
    </r>
  </si>
  <si>
    <t>Perforálás technológiája és gépei</t>
  </si>
  <si>
    <t>Irányítástechnika alapjai</t>
  </si>
  <si>
    <t>Félkész termék gyártás</t>
  </si>
  <si>
    <t>Energiaellátás</t>
  </si>
  <si>
    <t>Korszerű ás átfogó ismeretekkel rendelkezik a forgó hengerekről, a pályavezetésről, valamint az anyag darabolással történő alakításáról.</t>
  </si>
  <si>
    <r>
      <t xml:space="preserve">"B" Termelő </t>
    </r>
    <r>
      <rPr>
        <b/>
        <sz val="11"/>
        <rFont val="Franklin Gothic Book"/>
        <family val="2"/>
        <charset val="238"/>
      </rPr>
      <t>berendezések</t>
    </r>
    <r>
      <rPr>
        <b/>
        <sz val="11"/>
        <color theme="1"/>
        <rFont val="Franklin Gothic Book"/>
        <family val="2"/>
        <charset val="238"/>
      </rPr>
      <t xml:space="preserve"> üzemeltetése, karbantartása (2; 8</t>
    </r>
    <r>
      <rPr>
        <b/>
        <sz val="11"/>
        <rFont val="Franklin Gothic Book"/>
        <family val="2"/>
        <charset val="238"/>
      </rPr>
      <t>; 9. Sor</t>
    </r>
    <r>
      <rPr>
        <b/>
        <sz val="11"/>
        <color theme="1"/>
        <rFont val="Franklin Gothic Book"/>
        <family val="2"/>
        <charset val="238"/>
      </rPr>
      <t>)</t>
    </r>
  </si>
  <si>
    <r>
      <t xml:space="preserve">A tananyagelemek és a deszkriptorok projektszemléletű kapcsolódása: 
</t>
    </r>
    <r>
      <rPr>
        <sz val="11"/>
        <rFont val="Franklin Gothic Book"/>
        <family val="2"/>
        <charset val="238"/>
      </rPr>
      <t>A tanuló a projektfeladatok során alkalmazza a vonatkozó minőségirányítási, higiéniai, munka-, tűz-, környezetvédelmi és biztonságtechnikai szabályokat. Betartja a technológiai és biztonságtechnikai utasításokat. Vezeti a feladatával összefüggő nyomtatványokat, dokumentumokat. Ismeri az iparágra vonatkozó speciális higiénés és környezetvédelmi jogszabályokat. Felelősséget vállal önmaga és munkatársai biztonságáért.</t>
    </r>
  </si>
  <si>
    <t>Betartja a készülékek és szerelvényeik kezelésével kapcsolatos munkavédelmi szabályokat. Felelősséget vállal önmaga és munkatársai biztonságáért. A védőberendezéseket és védőfelszerelést rendeltetésszerűen használja. Példát mutat az eszközök viselését illetően. A keresztszennyeződés kizárására fokozott figyelemmel van.</t>
  </si>
  <si>
    <t>Fontosnak érzi a minőségtudatosságot.  Elkötelezett a biztonságos és magas higiéniai színvonalú munkavégzés mellett. Fontosnak tartja a védelmi és higiéniai eszközök ismeretét és használatát.</t>
  </si>
  <si>
    <t>Ismeri a munkavégzéssel kapcsolatos higiéniai, munkavédelmi, tűzvédelmi és környezetvédelmi szabályokat. Ismeri és érti a vonatkozó, technológiával kapcsolatos biztonságtechnikai előírásokat, vonatkozó iparági jogszabályokat. Alapvető jogi ismeretekkel rendelkezik.</t>
  </si>
  <si>
    <r>
      <t>"A" Ipari biztonság, minőségirányítás és fenntarthatóság alap</t>
    </r>
    <r>
      <rPr>
        <b/>
        <sz val="11"/>
        <rFont val="Franklin Gothic Book"/>
        <family val="2"/>
        <charset val="238"/>
      </rPr>
      <t>jai (1. Sor</t>
    </r>
    <r>
      <rPr>
        <b/>
        <sz val="11"/>
        <color theme="1"/>
        <rFont val="Franklin Gothic Book"/>
        <family val="2"/>
        <charset val="238"/>
      </rPr>
      <t>)</t>
    </r>
  </si>
  <si>
    <r>
      <t xml:space="preserve">Kapcsolódó tananyagegységek: 
</t>
    </r>
    <r>
      <rPr>
        <sz val="11"/>
        <color theme="1"/>
        <rFont val="Franklin Gothic Book"/>
        <family val="2"/>
        <charset val="238"/>
      </rPr>
      <t>"A", "D"</t>
    </r>
  </si>
  <si>
    <r>
      <t xml:space="preserve">időkeret: </t>
    </r>
    <r>
      <rPr>
        <sz val="11"/>
        <color theme="1"/>
        <rFont val="Franklin Gothic Book"/>
        <family val="2"/>
        <charset val="238"/>
      </rPr>
      <t>3 óra felkészülés + prezentáció</t>
    </r>
  </si>
  <si>
    <t>Projektfeladat: Prezentáció készítés és bemutatás 
A projektfeladat célja, hogy a tanuló az elkészített projektfeladatait prezentáció formájában bemutassa a többi tanulónak és a területen dolgozó munkatársaknak, ezzel szerezzen gyakorlatot a munkatársi kapcsolatok építésében és felkészüljön a szakmai vizsgára.                                                                                                                                                                
A projekt során a tanuló az alábbi lépéseken halad végig:
Munkautasítás értelmezése és előkészítés:
A tanuló értelmezi a vizsgakövetelményekben szereplő, prezentációra vonatkozó előírásokat. Feleleveníti a prezentációkészítő program használatát. A munkahelyi vezetőjével egyeztet az elvégzett projektfeladatok munkamozzanatainak kiemeléséről, a felhasználható képekről, folyamatábrákról.
Prezentáció vázlatának elkészítése:
A tanuló elkészíti a prezentáció vázlatát. Munkája során tájékozódik a bemutatandó folyamat védettségéről, figyelembe veszi a bemutatandó feladat sajátosságait, informatív képeket, ábrákat készít, vagy gyűjt, a munkahelyi vezetőjével jóváhagyatja a prezentáció vázlatát.
Prezentáció elkészítése:
A tanuló kiválasztja a prezentáció készítéséhez a szoftvert. Ügyel a bemutatandó anyag logikus felépítésére, az ábrák, szövegek láthatóságára. A diák száma igazodik a bemutatásra fordítható időhöz és a feladat összetettségéhez. Tervezésnél a diák számát a 20 másodperc/dia mennyiségben célszerű meghatározni. Kerüli a hosszú mondatos diákat és a felesleges animációkat. Előnyben részesíti a platform független fájlformátumot, ezzel támogatva a bemutatás sikerességét.
A prezentáció bemutatása:
A tanuló a munkahelyi vezető által kijelölt időpontban és közönség előtt bemutatja az elkészített prezentációját. A bemutatás kivetített formában történik. A rendelkezésre álló idő 5-7 perc. 
A prezentáció értékelése:
A tanuló által bemutatott prezentációt a hallgatóság minden tagja véleményezi, a munkahelyi vezető által megbízott személy értékeli. Az értékelési szempontrendszer megegyezik a vizsgakövetelményben szereplő szempontokkal. 
Az elkészült dokumentum a tanuló portfóliójának része lehet.</t>
  </si>
  <si>
    <r>
      <t xml:space="preserve">Kapcsolódó tananyagegységek: 
</t>
    </r>
    <r>
      <rPr>
        <sz val="11"/>
        <color theme="1"/>
        <rFont val="Franklin Gothic Book"/>
        <family val="2"/>
        <charset val="238"/>
      </rPr>
      <t>"A", "C", "D"</t>
    </r>
  </si>
  <si>
    <r>
      <t xml:space="preserve">időkeret: </t>
    </r>
    <r>
      <rPr>
        <sz val="11"/>
        <color theme="1"/>
        <rFont val="Franklin Gothic Book"/>
        <family val="2"/>
        <charset val="238"/>
      </rPr>
      <t>16 óra/ technológia</t>
    </r>
  </si>
  <si>
    <t>Projektfeladat: Gyártási Technológiai feladatok (pép előkészítés, őrlés, lapképzés, szárítás, simítás/kreppelés, feltekercselés, vágás, felületkezelés, kalanderezés, papír feldolgozás). A projektfeladat célja, hogy a tanuló a gyártási folyamatokban való aktív részvétellel sajátítsa el a különböző technológiai lépéseket.                                                                                                                                                                          
A projekt során a tanuló az alábbi lépéseken halad végig:
Munkautasítás értelmezése és előkészítés: A tanuló értelmezi a munkautasítást, amely tartalmazza a gyártási folyamatok részletes lépéseit, az alkalmazandó alapanyagokat, köztestermékeket és eszközöket. A tanuló kiválasztja a megfelelő alapanyagokat és részt vesz az alapanyagok bekeverésében.
Anyagelszámolás: A tanuló a felhasznált alapanyagokkal kapcsolatos anyagelszámolást végez a helyben szokásos formában, az alapanyagok mennyiségének pontos rögzítésével, dokumentálásával.
Gépellenőrzés és karbantartás: A tanuló ellenőrzi a gépek állapotát, részt vesz a napi karbantartás elvégzésében, amely magában foglalja a gép tisztítását, a működési paraméterek ellenőrzését, illetve a szükséges beállításokat. Az elvégzett ellenőrzést és karbantartást a helyben szokásos formában dokumentálja. 
Technológiai paraméterek beállítása: A tanuló a munkautasítás alapján beállítja a szükséges paramétereket (például hőmérséklet, nyomás, sebesség) és egyéb technológiai beállításokat. A beállított paramétereket a helyben szokásos formában rögzíti, hogy a gyártási folyamat során követhető és ellenőrizhető legyen minden lépés.
Technológiai folyamat végrehajtása: A tanuló a szükséges beállításokat elvégezve, utasítás alapján megkezdi a technológiai folyamatot. A gép működtetése során a tanuló folyamatosan figyelemmel kíséri a gép működését és a termék minőségét.
Minőségellenőrzés: A tanuló folyamatosan ellenőrzi a gyártás minőségét, figyelve a termékek esetleges hibáit, deformációit, vagy egyéb rendellenességeit. A minőségellenőrzés eredményeit és tapasztalatait a helyben szokásos módon rögzíti, amennyiben szükséges, a hibás termékeket elkülöníti.
Munka- és környezetvédelmi előírások betartása: A tanuló a munka- és környezetvédelmi előírások betartására fokozott figyelmet fordít. Ez magában foglalja a megfelelő védőfelszerelések használatát, a gyártási folyamat során keletkező hulladékok kezelését, a gépek biztonságos használatát, valamint a környezet védelmét.
Minőségügyi előírások betartása: A tanuló a minőségügyi előírásoknak megfelelően végez minden tevékenységet. 
Az elkészült dokumentum a tanuló portfóliójának, vagy záródolgozatának része lehet.</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</si>
  <si>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</si>
  <si>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7 óra/vizsgálat</t>
    </r>
  </si>
  <si>
    <t>Projektfeladat: Alapanyagok és termékek vizsgálata
A projektfeladat célja, hogy a tanuló egy kiválasztott alapanyag, vagy termék vizsgálatával ismerkedjen meg a mérési eljárások alkalmazásával, valamint a kapcsolódó szabványok és minőségügyi rendszerek megértésével.                           
A projekt során a tanuló a következő lépéseken halad végig:
Alapanyag, vagy termék kiválasztása: A tanuló a céggel közösen kiválaszt egy alapanyagot, köztesterméket vagy terméket, amely vizsgálatának tárgyául szolgál.
Szabványok és irányelvek áttanulmányozása: A tanuló áttanulmányozza a kiválasztott anyaghoz, vagy termékhez kapcsolódó szabványokat. Feladata a szabvány felépítésének, főbb részeinek megismerése, valamint a szabvány terminológiájának értelmezése, figyelembe véve annak alkalmazását a gyakorlatban.
Mintavételezés és mintaelőkészítés: A tanuló megismerkedik a vizsgálathoz szükséges mintavételezési eljárásokkal, amelyek során figyelembe veszi az előírt mintaméretet, a minták homogén eloszlását, valamint a mintaelőkészítési eljárásokat.
Felkészülés a mérések elvégzésére: A tanuló a szabványok, valamint a cég belső szabályzata alapján felkészül a mérési eljárások elvégzésére, előkészíti a szükséges mérőeszközöket, anyagokat és jegyzetet készít a munkafolyamatok során betartandó biztonsági előírásokkal kapcsolatban.
Mérések elvégzése: Felügyelet mellett a tanuló elvégzi a szükséges méréseket és alkalmazza a mérőeszközökre vonatkozó szabályokat (például szakítószilárdság, simaság, szín, nedvességtartalom, felületi nedvesség felvevő képesség, felületről rost kiszakadás) és egyéb mechanikai tulajdonságok mérésére vonatkozó eljárásokat. A mérési adatok gyűjtése és dokumentálása során figyel arra, hogy minden adatot pontosan és szabvány szerint rögzítsen.
Mérési adatgyűjtés és jegyzőkönyv készítése: A tanuló rögzíti a mérési adatokat és paramétereket jegyzetfüzetében, valamint elkészíti az előírt mérési jegyzőkönyveket. A jegyzőkönyveknek tartalmazniuk kell a mérésekkel kapcsolatos összes fontos adatot, mint a minták előkészítésének részletei, a mért paraméterek, az alkalmazott eszközök és a mérési környezet feltételei.
Minőségügyi rendszer és adatkezelés: A tanuló megismerkedik a cég minőségügyi és adatkezelési rendszerével. A tanuló önállóan alkalmazza a cég adatkezelési eljárásait, például az adatok tárolását, archiválását és hozzáférhetőségük biztosítását.
Az elkészült dokumentum a tanuló portfóliójának, vagy záródolgozatának része lehet.</t>
  </si>
  <si>
    <r>
      <t xml:space="preserve">A tananyagelemek és a deszkriptorok projektszemléletű kapcsolódása: 
</t>
    </r>
    <r>
      <rPr>
        <sz val="11"/>
        <color theme="1"/>
        <rFont val="Franklin Gothic Book"/>
        <family val="2"/>
        <charset val="238"/>
      </rPr>
      <t xml:space="preserve">A tanuló a kollégákkal </t>
    </r>
    <r>
      <rPr>
        <sz val="11"/>
        <rFont val="Franklin Gothic Book"/>
        <family val="2"/>
        <charset val="238"/>
      </rPr>
      <t>folyamatosan kapcsolatot tart és csapatmunkában hajtja végre a feladatokat. Kiemelt figyelmmel kezeli a belső információáramlást, önálló megfigyeléseket végez és újító javaslatokkal áll elő. Portfóliójának összeállítása és a záródolgozatának elkészítése során figyelembe veszi az üzemi konzulense javaslatait. Munkáját a környezetvédelmi, higiéniai, biztonságtechnikai, minőségirányítási és technológiai utasításoknak megfelelően végzi. Munkájában kiemelten figyel a minőségre és a vásárlói igényekre.</t>
    </r>
  </si>
  <si>
    <t>Portfólió és záródolgozat készítése (új)</t>
  </si>
  <si>
    <t>Anyaggyűjtés a portfólióhoz és a záródolgozathoz (új)</t>
  </si>
  <si>
    <t>Vállalata célkitűzéseit munkája során szem előtt tartja.</t>
  </si>
  <si>
    <t>Megérti és azonosulni tud vállalata célkitűzéseivel. Tisztában van vállalata célkitűzéseivel, és munkájával segíti megvalósulásukat.</t>
  </si>
  <si>
    <t>Munkavégzésének lépéseit a vállalati cél megvalósulásáért teszi.</t>
  </si>
  <si>
    <t>"D" Minőségközpontúság és együttműködés a munkatársakkal (13; 14; 15; 16. Sor)</t>
  </si>
  <si>
    <r>
      <t xml:space="preserve">A tananyagelemek és a deszkriptorok projektszemléletű kapcsolódása: 
</t>
    </r>
    <r>
      <rPr>
        <sz val="11"/>
        <color theme="1"/>
        <rFont val="Franklin Gothic Book"/>
        <family val="2"/>
        <charset val="238"/>
      </rPr>
      <t>Az előismereteit felhasználva a tanuló</t>
    </r>
    <r>
      <rPr>
        <sz val="11"/>
        <rFont val="Franklin Gothic Book"/>
        <family val="2"/>
        <charset val="238"/>
      </rPr>
      <t xml:space="preserve"> folyamatosan</t>
    </r>
    <r>
      <rPr>
        <sz val="11"/>
        <color theme="1"/>
        <rFont val="Franklin Gothic Book"/>
        <family val="2"/>
        <charset val="238"/>
      </rPr>
      <t xml:space="preserve"> kapcsolatot tart a kollégákkal és csapatmunkában végzi a </t>
    </r>
    <r>
      <rPr>
        <sz val="11"/>
        <rFont val="Franklin Gothic Book"/>
        <family val="2"/>
        <charset val="238"/>
      </rPr>
      <t>projektfeladatokat. Kiemelten kezeli a belső információáramlást és újító javaslatokkal áll elő. Munkáját a környezetvédelmi, higiéniai, biztonságtechnikai, minőségirányítási és technológiai utasítások a</t>
    </r>
    <r>
      <rPr>
        <sz val="11"/>
        <color theme="1"/>
        <rFont val="Franklin Gothic Book"/>
        <family val="2"/>
        <charset val="238"/>
      </rPr>
      <t>lapján végzi. Munkája során kiemelt helyen szerepel a minőség- és vevőorientáltság, valamint az újításra való törekvés.</t>
    </r>
  </si>
  <si>
    <t>Munkája során kiemelt helyen szerepel a minőség- és vevőorientáltság képviselete, valamint a folyamatos fejlesztésre való törekvés.</t>
  </si>
  <si>
    <t>Kapcsolatot tart közvetlen felettesével, az árut átvevő részleg vezetőjével szóban és írásban. Összehangolja a termelő berendezésen dolgozó kollégák munkáját.</t>
  </si>
  <si>
    <r>
      <t xml:space="preserve">A tananyagelemek és a deszkriptorok projektszemléletű kapcsolódása: 
</t>
    </r>
    <r>
      <rPr>
        <sz val="11"/>
        <rFont val="Franklin Gothic Book"/>
        <family val="2"/>
        <charset val="238"/>
      </rPr>
      <t xml:space="preserve">A tanuló a projektfeladatok során megtanulja a technológiafejlesztés lépéseit, valamint a beüzemelési, próbagyártási, technológiamódosításokat követő újraindítási folyamatokat. Képes felismerni </t>
    </r>
    <r>
      <rPr>
        <sz val="11"/>
        <color theme="1"/>
        <rFont val="Franklin Gothic Book"/>
        <family val="2"/>
        <charset val="238"/>
      </rPr>
      <t>a próbagyártás során előállított termék hi</t>
    </r>
    <r>
      <rPr>
        <sz val="11"/>
        <rFont val="Franklin Gothic Book"/>
        <family val="2"/>
        <charset val="238"/>
      </rPr>
      <t>báit és</t>
    </r>
    <r>
      <rPr>
        <sz val="11"/>
        <color theme="1"/>
        <rFont val="Franklin Gothic Book"/>
        <family val="2"/>
        <charset val="238"/>
      </rPr>
      <t xml:space="preserve"> ennek megfelelően javaslatot fogalmaz m</t>
    </r>
    <r>
      <rPr>
        <sz val="11"/>
        <rFont val="Franklin Gothic Book"/>
        <family val="2"/>
        <charset val="238"/>
      </rPr>
      <t>eg a technológia, vagy gépbeállítás módosítására. A kollégákkal kapcsolatot tart és csapatmunkában végzi el a feladatokat.</t>
    </r>
    <r>
      <rPr>
        <sz val="11"/>
        <color theme="1"/>
        <rFont val="Franklin Gothic Book"/>
        <family val="2"/>
        <charset val="238"/>
      </rPr>
      <t xml:space="preserve"> Munkáját a környezetvédelmi, higiéniai, biztonságtechnikai, minőségirányítási és technológiai utasítások alapján végzi. Munkája során kiemelt helyen szerepel a minőség- és vevőorientáltság.</t>
    </r>
  </si>
  <si>
    <t>Vezetői útmutatással új megoldásokat kezdeményez, és azokat aktívan, pontosan kommunikálja a szervezeten belül. Partnereit (külső- belső) megbecsüli, és felülmúlja elvárásaikat.</t>
  </si>
  <si>
    <t>Munkája során kiemelt helyen szerepel aminőség- és vevőorientáltság képviselete, valamint a folyamatos fejlesztésre való törekvés. Minden alkalommal a jobbítás, a fejlesztés jelenik meg munkájában. Munkáját úgy végzi, hogy az minden esetben megfeleljen a vevői elvárásoknak. Kiemelt figyelmet fordít a vállalat belső és külső vevőire.</t>
  </si>
  <si>
    <t>Ismeri a folyamatos fejlesztés módszertanát.</t>
  </si>
  <si>
    <t>Munkavégzésének kulcsa a folyamatos fejlesztés, a gazdaságosság, a vevőorientáltság (külső, belső) maximalizálására való törekvés. Az operáció folyamatos fejlesztéséhez kapcsolódó javaslatot fogalmaz meg.</t>
  </si>
  <si>
    <r>
      <t xml:space="preserve">A tananyagelemek és a deszkriptorok projektszemléletű kapcsolódása: 
</t>
    </r>
    <r>
      <rPr>
        <sz val="11"/>
        <color theme="1"/>
        <rFont val="Franklin Gothic Book"/>
        <family val="2"/>
        <charset val="238"/>
      </rPr>
      <t>A tanuló aktívan részt vesz a</t>
    </r>
    <r>
      <rPr>
        <sz val="11"/>
        <rFont val="Franklin Gothic Book"/>
        <family val="2"/>
        <charset val="238"/>
      </rPr>
      <t xml:space="preserve"> papírgép valamint a feldolgozó gépek</t>
    </r>
    <r>
      <rPr>
        <sz val="11"/>
        <color theme="1"/>
        <rFont val="Franklin Gothic Book"/>
        <family val="2"/>
        <charset val="238"/>
      </rPr>
      <t xml:space="preserve"> beüzemelésébe</t>
    </r>
    <r>
      <rPr>
        <sz val="11"/>
        <rFont val="Franklin Gothic Book"/>
        <family val="2"/>
        <charset val="238"/>
      </rPr>
      <t>n, újítások bevezetésében,</t>
    </r>
    <r>
      <rPr>
        <sz val="11"/>
        <color theme="1"/>
        <rFont val="Franklin Gothic Book"/>
        <family val="2"/>
        <charset val="238"/>
      </rPr>
      <t xml:space="preserve"> a próbagyártásokban, technológiamódosítást követő újraindításban. Felismeri a próbagyártás során előállított termék hibáit, ennek megfelelően javaslatot fogalmaz meg a technológia- és gépbeállítás módosítására. A kollégákkal kapcsolatot tart, a feladatokat csapatmunkásként hajtja végre. Munkáját a környezetvédelmi, higiéniai, biztonságtechnikai, minőségirányítási és technológiai utasítások alapján végzi.</t>
    </r>
  </si>
  <si>
    <t>Másokkal együttműködve, a munka- és termékbiztonságot szem előtt tartva szakmailag támogatja a fejlesztést és újítást.</t>
  </si>
  <si>
    <t>Elkötelezett az újítások bevezetéséért, új termelőegységek üzembe helyezéséért. Szem előtt tartja a gazdaságosság kritériumát.</t>
  </si>
  <si>
    <t>Azonosítja a próbagyártások elfogadási és elutasítási kritériumait.</t>
  </si>
  <si>
    <t>Próbákban, tesztgyártásokban, fejlesztésekben, új termelőegységek üzembe helyezésében részt vesz, feladatot koordinál. Installáláskor közreműködik a telepítésben és a beüzemelésben. Teljeskörűségre törekszik.</t>
  </si>
  <si>
    <r>
      <t xml:space="preserve">A tananyagelemek és a deszkriptorok projektszemléletű kapcsolódása: 
</t>
    </r>
    <r>
      <rPr>
        <sz val="11"/>
        <rFont val="Franklin Gothic Book"/>
        <family val="2"/>
        <charset val="238"/>
      </rPr>
      <t>A projektalapú oktatás eredményeként a tanuló felismeri, azonosítja és kezeli a lehetséges veszélyforrásokat, hiba- és gyökérokokat. Képes lesz a hibás működés felismerésére és közreműködik az üzemzavarok és termékminőségi problémák elhárításában. Magabiztosan i</t>
    </r>
    <r>
      <rPr>
        <sz val="11"/>
        <color theme="1"/>
        <rFont val="Franklin Gothic Book"/>
        <family val="2"/>
        <charset val="238"/>
      </rPr>
      <t>smeri a gyártásra vonatkozó beavatkozási és leállítási protokollt és a termelőegységek protokolljait. Munkáját a környezetvédelmi, higiéniai, biztonságtechnikai, minőségirányítási és technológiai utasítások alapján végzi.</t>
    </r>
  </si>
  <si>
    <t>Elkötelezett a hibás munkadarabok számának csökkentése, illetve a maximális üzemi rendelkezésre állás fenntartása mellett.</t>
  </si>
  <si>
    <t>Magabiztosan ismeri a termelőegységek főfolyamatait. Összefüggéseiben ismeri az anyagáramokat, ismeri az optimalizálási módszereket, a gépegységek működését.</t>
  </si>
  <si>
    <t>Felismeri a gép rendellenes működését. Felismeri, azonosítja és kezeli a lehetséges veszélyforrásokat, hiba- és gyökér-okokat. Közreműködik az üzemzavarok és termékminőségi problémák elhárításában. Nem-megfelelőség esetén beavatkozik a technológiai folyamatokba, és szakmai szempontokon alapuló megoldást alkalmaz az újra-előfordulás kizárására.</t>
  </si>
  <si>
    <t>"A" Termelő gépek kezelése és karbantartása (1; 2; 3; 5; 6; 9; 11; 12. Sor)</t>
  </si>
  <si>
    <r>
      <t xml:space="preserve">A tananyagelemek és a deszkriptorok projektszemléletű kapcsolódása: 
</t>
    </r>
    <r>
      <rPr>
        <sz val="11"/>
        <rFont val="Franklin Gothic Book"/>
        <family val="2"/>
        <charset val="238"/>
      </rPr>
      <t>A tanuló folyamatosan figyelemmel kíséri a gyártási paramétereket és azok változásait, ellenőrzi a gyártott termék minőségét és szükség esetén javaslatot tesz a paraméterek módosítására. Ismereteket szerez a termelőegységek fő folyamatairól és megfelelő engedély birtokában képes módosítani a gyártási paramétereket, valamint optimalizálni a módszereket. Használja a termék minősítésére szolgáló jelöléseket is.</t>
    </r>
  </si>
  <si>
    <t>Fontosnak tartja a műszaki dokumentációban szereplő előírások figyelembevételét. Szem előtt tartja a gyártás gazdaságosságát.</t>
  </si>
  <si>
    <t>A korszerű, automatizált gyártás folyamatjelző műszereit figyeli, értelmezi, értékeli, elemzi. Optimalizálja a papíripari termelő- és feldolgozó-gépeket. A jelzések alapján a technológiai utasításnak megfelelő mértékben beavatkozik. Eltéréskor előírt jelöléseket használ.</t>
  </si>
  <si>
    <r>
      <t xml:space="preserve">A tananyagelemek és a deszkriptorok projektszemléletű kapcsolódása: 
</t>
    </r>
    <r>
      <rPr>
        <sz val="11"/>
        <color theme="1"/>
        <rFont val="Franklin Gothic Book"/>
        <family val="2"/>
        <charset val="238"/>
      </rPr>
      <t>A</t>
    </r>
    <r>
      <rPr>
        <sz val="11"/>
        <rFont val="Franklin Gothic Book"/>
        <family val="2"/>
        <charset val="238"/>
      </rPr>
      <t xml:space="preserve"> tanuló f</t>
    </r>
    <r>
      <rPr>
        <sz val="11"/>
        <color theme="1"/>
        <rFont val="Franklin Gothic Book"/>
        <family val="2"/>
        <charset val="238"/>
      </rPr>
      <t xml:space="preserve">igyelemmel </t>
    </r>
    <r>
      <rPr>
        <sz val="11"/>
        <rFont val="Franklin Gothic Book"/>
        <family val="2"/>
        <charset val="238"/>
      </rPr>
      <t>kíséri a gyártási paramétereket, ellenőrzi a gyártott termék minőségét. A gyártási paramétereket, a mérési eredményeket és a megfigyelési tapasztalatokat a helyben szokásos módon rögzíti, dokumentálja. Precíz, részletes dokumentációt készít, amelyben szakmailag helyes jelöléseket és fogalmakat alkalmaz. A dokumentációs rendszert magabiztosan kezeli, papíralapon és digitálisan is, valamint abból adatokat keres vissza. Munkáját a környezetvédelmi, higiéniai, biztonságtechnikai, minőségirányítási és technológiai utasítások</t>
    </r>
    <r>
      <rPr>
        <sz val="11"/>
        <color theme="1"/>
        <rFont val="Franklin Gothic Book"/>
        <family val="2"/>
        <charset val="238"/>
      </rPr>
      <t xml:space="preserve"> alapján végzi.</t>
    </r>
  </si>
  <si>
    <t>A munkafolyamatok figyelemmel kísérése során kritikusan szemléli a mérési eredményeket. Fontosnak tartja a műszaki dokumentációban szereplő előírások figyelembevételét. Elkötelezett a végzett munka pontos dokumentálása iránt. Törekszik, hogy a számításait és feladatmegoldásait kellő részletességgel, precízen, a szakmai jelölés- és fogalomrendszer alkalmazásával írja le.</t>
  </si>
  <si>
    <t>Ismeri a vállalatirányítási rendszer vonatkozó moduljait. Összefüggéseiben látja a dokumentált adatokat, amelyekből következtetést tud levonni és szakszerű javaslatot tenni.</t>
  </si>
  <si>
    <t>A termelést jellemző számításokat végez, kimutatásokat készít. A termelési adatokat, eredményeket papíralapon és digitálisan rögzíti. Integrált irányítási rendszerben, szövegszerkesztő, táblázatkezelő programokban dokumentál.</t>
  </si>
  <si>
    <t>"C" Üzemi folyamatok dokumentálása (10. Sor)</t>
  </si>
  <si>
    <r>
      <t xml:space="preserve">A tananyagelemek és a deszkriptorok projektszemléletű kapcsolódása: 
</t>
    </r>
    <r>
      <rPr>
        <sz val="11"/>
        <color theme="1"/>
        <rFont val="Franklin Gothic Book"/>
        <family val="2"/>
        <charset val="238"/>
      </rPr>
      <t>Komplex szakmai feladatokon keresztül a tanuló aktívan részt vesz a</t>
    </r>
    <r>
      <rPr>
        <sz val="11"/>
        <rFont val="Franklin Gothic Book"/>
        <family val="2"/>
        <charset val="238"/>
      </rPr>
      <t xml:space="preserve"> papíripari gépek üzemeltetésében és figyelemmel kíséri a gyártási paramétereket, ellenőrzi a gyártott termék minőségét, szükség esetén javaslatot tesz a gyártási paraméterek módosítására. A feladatok elvégzése során megtanulja a technológiába való beavatkozás lehetőségeit. </t>
    </r>
    <r>
      <rPr>
        <sz val="11"/>
        <color theme="1"/>
        <rFont val="Franklin Gothic Book"/>
        <family val="2"/>
        <charset val="238"/>
      </rPr>
      <t>Megfelelő engedély birtokában módosítani is tudja a gyártási paramétereket és önállóan végzi az alapvető számításokat, elemzi eredményeit, hibák esetén korrigál és szakmai felügyelet mellett részt vesz a folyamatok optimalizálásában. Munkáját a környezetvédelmi, higiéniai, biztonságtechnikai, minőségirányítási és technológiai utasítások alapján végzi.</t>
    </r>
  </si>
  <si>
    <t>Önállóan elemez és kezdeményez. Önállóan végez alapvető számításokat, és szükség esetén korrigálja hibáit. Szakmai felügyelet mellett optimalizál.</t>
  </si>
  <si>
    <r>
      <t xml:space="preserve">A tananyagelemek és a deszkriptorok projektszemléletű kapcsolódása: 
</t>
    </r>
    <r>
      <rPr>
        <sz val="11"/>
        <color theme="1"/>
        <rFont val="Franklin Gothic Book"/>
        <family val="2"/>
        <charset val="238"/>
      </rPr>
      <t>A tanuló megismeri az alapanyagok, adalékanyagok és segédanyagok tulajdonságait, a gyártandó termékkel szemben támasztott igényeket, valamint hatásukat a kész termékre. A felhasznált anyagokról és az előállított késztermékről a helyben szokásos módon nyilvántartást vezet, adatokat tölt fel, adatokat gyűjt ki az anyagnyilvántartó rendszerből. Gondoskodik az anyagok gyártósor melletti rendelkezésre állásáról. Magabiztosan ismeri a leltározás teljes folyamatát, szem előtt tartva a pontos nyilvántartást és az optimális készletszint fenntartását. A feladatokhoz szükséges anyagokat és eszközöket önállóan és céltudatosan választja ki, ezzel is támogatva a hatékony, gazdaságos munkavégzést.</t>
    </r>
  </si>
  <si>
    <t>Önállóan és kreatívan választja ki a feladatához szükséges anyagokat, eszközöket.</t>
  </si>
  <si>
    <t>Szem előtt tartja az optimális készletnagyságot és a pontos adminisztrációt.</t>
  </si>
  <si>
    <t>Korszerű ismeretekkel rendelkezik a rostokról és a papír tulajdonságaira és a technológiára ható segédanyagokról.  Az anyagokat és eszközöket szakszerűen kezeli, készletszintjüket folyamatosan nyomon kíséri. Átfogóan ismeri a leltározás folyamatát.</t>
  </si>
  <si>
    <t>Alap, segéd-, és adalékanyagok leltározásában, készletkezelésében közreműködik.</t>
  </si>
  <si>
    <t>"B" Anyag- és gyártásismeret, készletkezelés (4; 7; 8. Sor)</t>
  </si>
  <si>
    <r>
      <t xml:space="preserve">A tananyagelemek és a deszkriptorok projektszemléletű kapcsolódása: 
</t>
    </r>
    <r>
      <rPr>
        <sz val="11"/>
        <rFont val="Franklin Gothic Book"/>
        <family val="2"/>
        <charset val="238"/>
      </rPr>
      <t>A projektszemléletű oktatás során a tanuló megismeri az alapanyagok és segédanyagok tulajdonságait, valamint a gyártandó termékkel szemben támasztott igényeket. Korszerű tudással bír a különféle rosttípusokról és a papír tulajdonságaira, továbbá a technológiára ható segédanyagokról. Folyamatosan nyomon követi az anyagok és eszközök készletszintjét, szem előtt tartva a leltározási szabályokat és az optimális készletgazdálkodást. Pontos adminisztrációt végez és törekszik a hatékony anyagfelhasználásra. Feladataihoz önállóan és kreatívan választja ki a szükséges anyagokat és eszközöket, biztosítva a gyártás zavartalanságát.</t>
    </r>
  </si>
  <si>
    <t>Ismeri és felismeri a felhasználásra kerülő alap, segéd-, és adalékanyagokat, eszközöket. Előkészíti a gyártáshoz a felhasználásra kerülő anyagokat.</t>
  </si>
  <si>
    <r>
      <t xml:space="preserve">A tananyagelemek és a deszkriptorok projektszemléletű kapcsolódása: 
</t>
    </r>
    <r>
      <rPr>
        <sz val="11"/>
        <color theme="1"/>
        <rFont val="Franklin Gothic Book"/>
        <family val="2"/>
        <charset val="238"/>
      </rPr>
      <t>A tanuló aktívan részt vesz a pap</t>
    </r>
    <r>
      <rPr>
        <sz val="11"/>
        <rFont val="Franklin Gothic Book"/>
        <family val="2"/>
        <charset val="238"/>
      </rPr>
      <t xml:space="preserve">íripari </t>
    </r>
    <r>
      <rPr>
        <sz val="11"/>
        <color theme="1"/>
        <rFont val="Franklin Gothic Book"/>
        <family val="2"/>
        <charset val="238"/>
      </rPr>
      <t xml:space="preserve">gépek </t>
    </r>
    <r>
      <rPr>
        <sz val="11"/>
        <rFont val="Franklin Gothic Book"/>
        <family val="2"/>
        <charset val="238"/>
      </rPr>
      <t xml:space="preserve">és berendezések megfelelő, rendezett és higiénikus üzemi környezetének megteremtésében, </t>
    </r>
    <r>
      <rPr>
        <sz val="11"/>
        <color theme="1"/>
        <rFont val="Franklin Gothic Book"/>
        <family val="2"/>
        <charset val="238"/>
      </rPr>
      <t>valamin</t>
    </r>
    <r>
      <rPr>
        <sz val="11"/>
        <rFont val="Franklin Gothic Book"/>
        <family val="2"/>
        <charset val="238"/>
      </rPr>
      <t>t az anyagelőkészítő-, gyártó- és</t>
    </r>
    <r>
      <rPr>
        <sz val="11"/>
        <color theme="1"/>
        <rFont val="Franklin Gothic Book"/>
        <family val="2"/>
        <charset val="238"/>
      </rPr>
      <t xml:space="preserve"> feldolgozógépek üzemeltetésében.</t>
    </r>
    <r>
      <rPr>
        <sz val="11"/>
        <color rgb="FFFF0000"/>
        <rFont val="Franklin Gothic Book"/>
        <family val="2"/>
        <charset val="238"/>
      </rPr>
      <t xml:space="preserve"> </t>
    </r>
    <r>
      <rPr>
        <sz val="11"/>
        <rFont val="Franklin Gothic Book"/>
        <family val="2"/>
        <charset val="238"/>
      </rPr>
      <t>Megtanulja az összefüggéseket a félkész- és késztermékek gyártásával kapcsolatosan. Go</t>
    </r>
    <r>
      <rPr>
        <sz val="11"/>
        <color theme="1"/>
        <rFont val="Franklin Gothic Book"/>
        <family val="2"/>
        <charset val="238"/>
      </rPr>
      <t>ndoskodik az alapanyagok és segédanyagok gyártósor melletti rendelkezésre állásáról. Munkáját a környezetvédelmi, higiéniai, biztonságtechnikai, minőségirányítási és technológiai utasítások alapján végzi.</t>
    </r>
    <r>
      <rPr>
        <b/>
        <sz val="11"/>
        <color theme="1"/>
        <rFont val="Franklin Gothic Book"/>
        <family val="2"/>
        <charset val="238"/>
      </rPr>
      <t xml:space="preserve"> </t>
    </r>
    <r>
      <rPr>
        <sz val="11"/>
        <color theme="1"/>
        <rFont val="Franklin Gothic Book"/>
        <family val="2"/>
        <charset val="238"/>
      </rPr>
      <t>Felelősséget vállal a gyártott termékek és a teljes termelési folyamat minőségéért, valamint saját és csapata munkájának eredményességéért.</t>
    </r>
  </si>
  <si>
    <t>Másokkal együttműködve ellenőrzi az anyagok rendelkezésre állását, illetve az azonosításukat és belső regisztrálásukat. Kiemelten kezeli az anyagok és áruk pontos nyomon követhetőségét.</t>
  </si>
  <si>
    <t>Fontosnak érzi a rendezett munkakörnyezet kialakítását, valamint a folyamatos és hibamentes gyártást. Munkája során alkalmazza az iparág zöld készségek iránti igényét, szem előtt tartva az energia- és erőforrás-hatékonyságot, a hulladékgyűjtés, hulladékkezelés és újrahasznosítás fontosságát. Szem előtt tartja a környezetbarát és energiahatékony megoldásokat.</t>
  </si>
  <si>
    <t>Összefüggéseiben ismeri a félkész- és késztermékek legyártásához szükséges technológiákat, anyagáramokat, kapcsolódásokat, és az anyagok alapvető tulajdonságait.</t>
  </si>
  <si>
    <t>Gondoskodik a termelő berendezések megfelelő, rendezett és higiénikus üzemi környezetének megteremtéséről, a zavartalan alapanyag- és energiaellátásról. Eltérés esetén beavatkozik, intézkedik.</t>
  </si>
  <si>
    <r>
      <t xml:space="preserve">A tananyagelemek és a deszkriptorok projektszemléletű kapcsolódása: 
</t>
    </r>
    <r>
      <rPr>
        <sz val="11"/>
        <rFont val="Franklin Gothic Book"/>
        <family val="2"/>
        <charset val="238"/>
      </rPr>
      <t xml:space="preserve">A végrehajtásra kerülő projektek során a tanuló aktívan részt vesz a nyomástartó rendszerek, hőrendszerek kezelésében, valamint technológiai utasítás alapján képes a vízkezelést elvégezni, törekszik a munkavégzésből adódó kockázat minimalizálására. </t>
    </r>
    <r>
      <rPr>
        <sz val="11"/>
        <color theme="1"/>
        <rFont val="Franklin Gothic Book"/>
        <family val="2"/>
        <charset val="238"/>
      </rPr>
      <t>Megfelelő engedélyek birtokában nyomástartó rendszereket, hőrendszereket kezel, vízkezelést, víztisztítást végez. Munkáját a környezetvédelmi, biztonságtechnikai, minőségirányítási és technológiai utasítások alapján végzi.</t>
    </r>
  </si>
  <si>
    <t>A gyártási műveleteket önállóan végzi. Az operáció támogatásához kapcsolódó önálló javaslatot fogalmaz meg. Felelősséget vállal az általa gyártott termék, valamint a termelési folyamat minőségéért. Felelősséget vállal a saját, illetve a csoport munkájának minőségéért.</t>
  </si>
  <si>
    <t>Ellenőrzi és folyamatosan nyomon követi a munkavégzéshez szükséges feltételeket. Az operatív munkavégzés közben önálló döntéseket hoz.</t>
  </si>
  <si>
    <t>Pontosan átlátja az értékteremtő lánc egymáshoz kapcsolódó technológiai lépéseit, összefüggéseit. Pontosan betartja a technológiai utasításokat. Törekszik a munkavégzésből adódó kockázat minimalizálására. Megfelelő mélységében átlátja és tudatosan alkalmazza a technológiai műveleti utasításban és kezelési dokumentációban foglaltakat. Törekszik a precíz és gazdaságos munkavégzésre. Elkötelezett a hibás tételek számának csökkentésére, illetve törekszik a gyártásközi készletek minimálisra csökkentésére.</t>
  </si>
  <si>
    <t>Részletesen ismeri a pontforrások, energiatermelő egységek, tartályok szerepét, működését, valamint a vízkezelés technológiáját.</t>
  </si>
  <si>
    <t>Technológiai utasítás alapján nyomástartó rendszereket, hőrendszereket kezel, vízkezelést végez. Az előírt időtartam szerint ellenőrzéseket végez.</t>
  </si>
  <si>
    <r>
      <t xml:space="preserve">A tananyagelemek és a deszkriptorok projektszemléletű kapcsolódása: 
</t>
    </r>
    <r>
      <rPr>
        <sz val="11"/>
        <color theme="1"/>
        <rFont val="Franklin Gothic Book"/>
        <family val="2"/>
        <charset val="238"/>
      </rPr>
      <t xml:space="preserve">A projektszemléletű oktatás eredményeként a tanuló önállóan összeállítja a félkész-, vagy késztermékek receptúráját, beépülő anyaglistáját, valamint elkészíti a hozzájuk tartozó műveleti utasításokat. Standardizálja a folyamatokat és normaszámítást végez, miközben átfogó iparági, technológiai és biztonságtechnikai ismeretekkel dolgozik. Ismeri a keverési és kimérési módszereket, pontosan átlátja az értékteremtő lánc technológiai összefüggéseit és a gyártás során következetesen betartja a technológiai utasításokat. Munkája során kiemelt figyelmet fordít a kockázatok csökkentésére, a hibás tételek minimalizálására és a gyártásközi készletek optimalizálására. A szükséges feltételeket folyamatosan ellenőrzi, a gyártási műveleteket önállóan végzi és javaslatokat tesz az operáció fejlesztésére. </t>
    </r>
  </si>
  <si>
    <t>Anyagmozgató és szállító eszközök</t>
  </si>
  <si>
    <t>Átfogó, részletes iparági és technológiai ismeretekkel rendelkezik. Ismeri a biztonságtechnikai előírásokat, keverési, kimérési módszereket.</t>
  </si>
  <si>
    <t>Összeállítja a félkész-, vagy késztermék összetételét, gyártási receptúráját, beépülő anyaglistáját, műveleti utasítását. Folyamatot standardizál. Normaszámítást végez.</t>
  </si>
  <si>
    <r>
      <t xml:space="preserve">A tananyagelemek és a deszkriptorok projektszemléletű kapcsolódása: 
</t>
    </r>
    <r>
      <rPr>
        <sz val="11"/>
        <color theme="1"/>
        <rFont val="Franklin Gothic Book"/>
        <family val="2"/>
        <charset val="238"/>
      </rPr>
      <t>A tanuló aktívan részt vesz a gyártósori átállások lebonyolításában, előkészíti a szükséges szerszámokat és anyagokat, valamint elvégzi a gépsor leállítását és az átállás technológiai előkészítését. Az átállást követően önállóan elindítja a gépeket, miközben pontosan ismeri és átlátja az ehhez kapcsolódó technológiai lépéseket és összefüggéseket. Munkáját a technológiai utasítások maradéktalan betartásával végzi, tudatosan alkalmazva a kezelési dokumentáció előírásait. Törekszik a precíz, gazdaságos munkavégzésre, a hibás termékek arányának csökkentésére, valamint a gyártásközi készletek minimalizálására. A gyártási folyamatokat önállóan végzi és javaslatokat fogalmaz meg az operáció támogatására. Teljes felelősséget vállal az általa gyártott termékek és a termelési folyamat, valamint saját és csoportja munkájának minőségéért.</t>
    </r>
  </si>
  <si>
    <r>
      <t xml:space="preserve">A tananyagelemek és a deszkriptorok projektszemléletű kapcsolódása: 
</t>
    </r>
    <r>
      <rPr>
        <sz val="11"/>
        <color theme="1"/>
        <rFont val="Franklin Gothic Book"/>
        <family val="2"/>
        <charset val="238"/>
      </rPr>
      <t>A tanuló aktív szerepet vállal a papírgép, feltekercselő- és kiszerelőgépek működtetésében. Ismeri és alkalmazza a rostanyag előkészítés, a papírgyártás, a felületkezelés, a tekercsvágás és egyéb feldolgozási műveletek technológiáját. Képes a gyártósor elemeinek – szivattyúk, osztályozók, őrlők, tekercselők, szélvágók – önálló kezelésére és gyakorlatot szerez a beállítási paraméterek pontos alkalmazásában. Megismeri a gépek felépítését, az anyagtovábbító és vezérlőrendszerek működését és jártasságot szerez a karbantartási, tisztítási feladatokban is. Tevékenységét a technológiai, környezetvédelmi, biztonságtechnikai és minőségirányítási előírások betartásával végzi. A gyártási dokumentációk, receptúrák és műszaki leírások alapján önállóan képes működtetni és optimalizálni a termelőberendezéseket. Korszerű, naprakész tudással rendelkezik a papíripari alapanyagokról, technológiákról, gépekről és eljárásokról, valamint átlátja az értékteremtő lánc egészét. Precízen dolgozik, figyel a hibák megelőzésére és a selejt csökkentésére. Felelősségteljesen végzi munkáját és aktívan hozzájárul a gyártási folyamat fejlesztéséhez is, nemcsak saját, hanem a csapat eredményességét is szem előtt tartva.</t>
    </r>
  </si>
  <si>
    <t>Szerteágazó és korszerű ismeretekkel rendelkezik a papíriparról, fogalmairól, az alkalmazott technológiákról, felhasznált anyagokról, rostokról.</t>
  </si>
  <si>
    <t>Az alkalmazott technológiai utasítás, műszaki leírás és receptúraalapján működteti a termelőberendezéseket. Ellenőrzi, elindítja, beállítja, optimalizálja a papíripari termelő- és feldolgozó gépeket.</t>
  </si>
  <si>
    <r>
      <t xml:space="preserve">A tananyagelemek és a deszkriptorok projektszemléletű kapcsolódása: 
</t>
    </r>
    <r>
      <rPr>
        <sz val="11"/>
        <rFont val="Franklin Gothic Book"/>
        <family val="2"/>
        <charset val="238"/>
      </rPr>
      <t>A tanuló aktívan részt vesz a papírfeldolgozó gépek üzemeltetésében, amely magában foglalja az alapanyagok előkészítését, a hullámlemez és különféle papírtermékek gyártását, a gyártógépeken a szerszámok ellenőrzését, a gyártási paraméterek beállítását, valamint a gépek üzemeltetését, napi tisztítását és karbantartását. A projektszemléletű oktatás során elsajátítja a gyártógépek felépítését, működését, valamint a különböző gyártási eljárásokat. Figyelemmel kíséri az anyagtovábbító és vezérlőrendszerek működését és gyakorlati tapasztalatot szerez a tekercsváltás és az anyagbetáplálás ellenőrzése terén. A projektfeladatok elvégzése során képessé válik a különféle gyártósorok kezelésére, valamint a szállító-, tekercselő- és tárolóegységek beállítására és felügyeletére. Felismeri és elemzi a gyártás során felmerülő hibákat és hatékony beavatkozásokkal törekszik a termék minőségének javítására. Aktívan közreműködik a gépek és gépsorok napi tisztításában és karbantartásában. Munkáját a környezetvédelmi, biztonságtechnikai, minőségirányítási és technológiai utasítások alapján végzi.</t>
    </r>
  </si>
  <si>
    <t>Magabiztosan ismeri a papírgyártó, papírfeldolgozó és hullámpapírlemez-gyártó gépek főegységeit, kezelő paneleit és előkészítő területeit. Összefüggéseiben ismeri az anyagáramokat. Érti a folyadékok, gázok és szilárd anyagok szállításának elvét.</t>
  </si>
  <si>
    <t>Papírfeldolgozó és hullámpapírlemez-gyártó gépet és kapcsolódó alrendszereket kezel. Félkész-, vagy kész-papírterméket gyárt.</t>
  </si>
  <si>
    <r>
      <t xml:space="preserve">Kapcsolódó tananyagegységek: 
</t>
    </r>
    <r>
      <rPr>
        <sz val="11"/>
        <color theme="1"/>
        <rFont val="Franklin Gothic Book"/>
        <family val="2"/>
        <charset val="238"/>
      </rPr>
      <t>"A", "F"</t>
    </r>
  </si>
  <si>
    <r>
      <t xml:space="preserve">időkeret: </t>
    </r>
    <r>
      <rPr>
        <sz val="11"/>
        <color theme="1"/>
        <rFont val="Franklin Gothic Book"/>
        <family val="2"/>
        <charset val="238"/>
      </rPr>
      <t>15 óra</t>
    </r>
  </si>
  <si>
    <t>Projektfeladat: Csomagolóanyag tervezése
A projektfeladat célja, hogy a tanuló egy kiválasztott termék csomagolási lehetőségeivel megismerkedjen és kiválassza az optimális megoldást. Munkája során ismerje fel a csomagolandó termék – csomagolóanyag – rendelkezésre álló technológia feltételrendszer által kínálkozó lehetőségeket. Munkáját a rendelkezésre álló technológia alkalmazásával, valamint a kapcsolódó szabványok és minőségügyi rendszerek megértésével végzi. 
A projekt során a tanuló a következő lépéseken halad végig:
Csomagolandó anyag és elvárásrendszer kiválasztása: A tanuló a céggel közösen kiválaszt egy csomagolandó terméket és egy csomagolóanyag előállítási technológiát, valamint a megjelenési elvárásokat, amelyet vizsgálatának tárgyául választ.
Szabványok és irányelvek áttanulmányozása: A tanuló áttanulmányozza a kiválasztott anyaghoz, vagy termékhez kapcsolódó szabványokat. Feladata a szabvány felépítésének, főbb részeinek megismerése, valamint a szabvány terminológiájának értelmezése, figyelembe véve annak alkalmazását a gyakorlatban.
Géptípus kiválasztása: A rendelkezésre álló gépparkból kiválasztja a csomagolási eljárásnak és a csomagolóanyagnak megfelelő gépet, gépcsoportot. A műszaki leírások alapján meghatározza a szükséges szerszámot, gépbeállítási paramétereket.
Megjelenés, dizájn meghatározása: A feladatkiírásnak megfelelően kiválasztja a nyomtatási, domborítási eljárásokat. 
Műveleti sorrend meghatározása: A rendelkezésre álló géppark figyelembevételével meghatározza a köztestermékek előállítási sorrendjét és az összeépítés technológiáját. Munkája során a higiéniai elvárásokra is ügyel.
Tervezési dokumentáció összeállítása: A tanuló rögzíti a tervezési adatokat és a paramétereket a cégnél szokásos dokumentumban. A dokumentumnak tartalmaznia kell a tervezéssel kapcsolatos összes fontos adatot, a műveletek sorrendjét, a gép beállítási paramétereit, a környezeti feltételeket. 
Minőségügyi rendszer és adatkezelés: A tanuló megismerkedik a cég minőségügyi és adatkezelési rendszerével, amelyet a tervezési és próbaüzemi adatok nyomon követésére és a dokumentáció kezelésére használ. A tanuló önállóan alkalmazza a cég adatkezelési eljárásait, például az adatok tárolását, archiválását és hozzáférhetőségük biztosítását.
Az elkészült dokumentum a tanuló portfóliójának, vagy záródolgozatának része lehet.</t>
  </si>
  <si>
    <r>
      <t xml:space="preserve">Kapcsolódó tananyagegységek: 
</t>
    </r>
    <r>
      <rPr>
        <sz val="11"/>
        <color theme="1"/>
        <rFont val="Franklin Gothic Book"/>
        <family val="2"/>
        <charset val="238"/>
      </rPr>
      <t>"B", "C", "D", "F"</t>
    </r>
  </si>
  <si>
    <r>
      <t xml:space="preserve">időkeret:  </t>
    </r>
    <r>
      <rPr>
        <sz val="11"/>
        <color theme="1"/>
        <rFont val="Franklin Gothic Book"/>
        <family val="2"/>
        <charset val="238"/>
      </rPr>
      <t>40 óra/gépsor</t>
    </r>
  </si>
  <si>
    <t>Projektfeladat: Gyártási technológiai feladatok (extrúzió, kalanderezés, mélyhúzás, vákuumformázás, nyomatkészítés)
A projektfeladat célja, hogy a tanuló a gyártási folyamatokban való aktív részvétel során megismerje és gyakorolja a különböző technológiai lépéseket. 
A feladat során a tanuló valós gyártási környezetben vesz részt az extrúziós, kalanderezési, mélyhúzási, vákuumformázási és nyomatkészítési folyamatok egyes szakaszaiban.
A munka kezdetén a tanuló megismeri a munkautasítást, azonosítja az alapanyagokat, köztestermékeket és eszközöket. Ezt követően kiválasztja és előkészíti az alapanyagokat, valamint pontos anyagelszámolást végez. A gyártás megkezdése előtt ellenőrzi a gépek állapotát és elvégzi az alapvető karbantartási feladatokat a helyi előírások szerint.
A technológiai paramétereket – mint a hőmérséklet, nyomás, vagy sebesség – a munkautasítás alapján, felügyelet mellett állítja be, majd elindítja a gyártási folyamatot. Munkavégzése közben folyamatosan figyelemmel kíséri a gépek működését és a termék minőségét, szükség esetén beavatkozik, vagy jelzi az észlelt hibákat. A gyártás minden szakaszában dokumentálja az elvégzett munkát és a mért adatokat.
Fontos szerepet kap a minőségellenőrzés is: a tanuló rendszeresen ellenőrzi a készülő termékek megfelelőségét, eltérések esetén intézkedik. Emellett a projekt során fokozott figyelmet fordít a munka- és környezetvédelmi előírások betartására, valamint a megfelelő védőeszközök használatára. Minden tevékenység során betartja a minőségügyi szabályozásokat és elvégzi a szükséges dokumentációt.
A projekt eredményeként létrejött dokumentáció és a megszerzett gyakorlati tapasztalat a tanuló portfóliójának, illetve záródolgozatának részét képezheti.</t>
  </si>
  <si>
    <r>
      <t xml:space="preserve">Kapcsolódó tananyagegységek: 
</t>
    </r>
    <r>
      <rPr>
        <sz val="11"/>
        <color theme="1"/>
        <rFont val="Franklin Gothic Book"/>
        <family val="2"/>
        <charset val="238"/>
      </rPr>
      <t>"C"</t>
    </r>
  </si>
  <si>
    <r>
      <t xml:space="preserve">időkeret: </t>
    </r>
    <r>
      <rPr>
        <sz val="11"/>
        <color theme="1"/>
        <rFont val="Franklin Gothic Book"/>
        <family val="2"/>
        <charset val="238"/>
      </rPr>
      <t>7 óra/mérés</t>
    </r>
  </si>
  <si>
    <t>Projektfeladat: Csomagolóanyagok vizsgálata
A projektfeladat célja, hogy a tanuló egy kiválasztott alapanyag, vagy termék vizsgálatával ismerkedjen meg, a mérési eljárások alkalmazásával, valamint a kapcsolódó szabványok és minőségügyi rendszerek megértésével. 
A projekt során a tanuló a következő lépéseken halad végig:
Alapanyag, vagy termék kiválasztása:
A céggel közösen kiválaszt egy csomagolóanyagot, köztesterméket, vagy terméket, amelyet vizsgálatának tárgyául választ.
Szabványok és irányelvek áttanulmányozása:
Áttanulmányozza a kiválasztott anyaghoz, vagy termékhez kapcsolódó szabványokat. 
Mintavételezés és mintaelőkészítés:
Megismerkedik a vizsgálathoz szükséges mintavételezési eljárásokkal, amelyek során figyelembe veszi az előírt mintaméretet, a minták homogén eloszlását, valamint a mintaelőkészítési eljárásokat.
Mérések:
Előkészíti a szükséges mérőeszközöket, anyagokat és jegyzetet készít a munkafolyamatok során betartandó biztonsági előírásokkal kapcsolatban. Felügyelet mellett elvégzi a szükséges méréseket és alkalmazza a mérőeszközökre vonatkozó szabályokat (például légáteresztő képesség, szakítószilárdság, simaság, szín, átszakadási vizsgálat, vízállóság) és egyéb mechanikai tulajdonságok mérésére vonatkozó eljárásokat. A mérési adatok gyűjtése és dokumentálása során figyel arra, hogy minden adatot pontosan és szabvány szerint rögzítsen. Jegyzőkönyvet készít, aminek tartalmaznia kell a mérésekkel kapcsolatos összes fontos adatot, mint a minták előkészítésének részletei, a mért paraméterek, az alkalmazott eszközök és a mérési környezet feltételei. Önállóan alkalmazza a cég adatkezelési eljárásait, például az adatok tárolását, archiválását és hozzáférhetőségük biztosítását.
Az elkészült dokumentum a tanuló portfóliójának, vagy záródolgozatának része lehet.</t>
  </si>
  <si>
    <r>
      <t xml:space="preserve">A tananyagelemek és a deszkriptorok projektszemléletű kapcsolódása:
</t>
    </r>
    <r>
      <rPr>
        <sz val="11"/>
        <color theme="1"/>
        <rFont val="Franklin Gothic Book"/>
        <family val="2"/>
        <charset val="238"/>
      </rPr>
      <t xml:space="preserve">A tanuló részt vesz a csomagolóanyaggal szemben támasztott igények megfogalmazásában. Meg kell értenie a csomagolandó termék - csomagolóanyag - várható környezeti hatások közötti összefüggést, ismernie kell a csomagolóanyagokra, csomagolási eljárásokra vonatkozó szabályokat, szabványokat. Részt vesz a kiválasztott csomagolóanyagból elkészíthető csomagolás meghatározásában. Ismernie kell a csomagolóanyag feldolgozási technológiáit, a csomagolóanyagok tulajdonságait és az ezekre vonatkozó szabványokat, kezelési szabályokat. A tanuló rendszerezi tudását, összeállítja portfólióját. Záródolgozatához anyagot gyűjt és a vizsgakövetelményekben rögzített formai előírások alapján elkészíti azt. </t>
    </r>
  </si>
  <si>
    <t>Anyaggyűjtés a portfólióhoz és a zárdolgozathoz {új)</t>
  </si>
  <si>
    <t>Felmérés és csomagolóanyag tervezés</t>
  </si>
  <si>
    <t>Másokkal együttműködve javaslatot tesz a legmegfelelőbb csomagolási megoldásra.</t>
  </si>
  <si>
    <t>Kreatívan áll a felmerülő problémák megoldásához.</t>
  </si>
  <si>
    <t>Komplexitásában ismeri a csomagolóanyagok tulajdonságait és a becsomagolandó termék ahhoz való kémiai, fizikai, biológiai viszonyát. Ismeri a csomagolóanyagokra vonatkozó fontosabb EU-harmonizált szabványokat.</t>
  </si>
  <si>
    <t>Felméri a becsomagolandó termék csomagolásával szemben támasztott igényeket.</t>
  </si>
  <si>
    <t>"A" Csomagolások tervezése (1; 2; 4; 19. Sor)</t>
  </si>
  <si>
    <r>
      <t xml:space="preserve">A tananyagelemek és a deszkriptorok projektszemléletű kapcsolódása: 
</t>
    </r>
    <r>
      <rPr>
        <sz val="11"/>
        <color theme="1"/>
        <rFont val="Franklin Gothic Book"/>
        <family val="2"/>
        <charset val="238"/>
      </rPr>
      <t xml:space="preserve">A projektek során a tanuló részt vesz a csomagolóanyag-gyártási folyamat teljes körű végrehajtásában, amely magába foglalja a késztermékek kiszerelésének és tárolásának, elszállításának megismerését és az előírások, irányelvek alkalmazását is.                             
Anyag- és termékismereteit felhasználva gondoskodik az elkészített csomagolóanyag becsomagolásáról, átmeneti tárolásáról, azonosítóval történő ellátásáról, a termék adatbázisban történő rögzítéséről. A gyártás befejezésekor, vagy a kiszállítási mennyiség elérésekor részt vesz a kiszállítás előkészítésében.  </t>
    </r>
  </si>
  <si>
    <t>A vonatkozó szabályzatokat tudatosan alkalmazza.</t>
  </si>
  <si>
    <t>Alapfokon ismeri a közúti árufuvarozási szabályzatot.</t>
  </si>
  <si>
    <t>Irányítja a vállalkozás ki- és beszállítási tevékenységét.</t>
  </si>
  <si>
    <t>"F" Szabályozott, biztonságos munkakörnyezet (14; 15; 16; 17; 18. Sor)</t>
  </si>
  <si>
    <r>
      <t xml:space="preserve">A tananyagelemek és a deszkriptorok projektszemléletű kapcsolódása: 
</t>
    </r>
    <r>
      <rPr>
        <sz val="11"/>
        <color theme="1"/>
        <rFont val="Franklin Gothic Book"/>
        <family val="2"/>
        <charset val="238"/>
      </rPr>
      <t>Gyakorlati projekt keretében a tanuló megismeri és alkalmazza a személyi egészségügyi rendelkezéseket. A vállalati munkavédelmi oktatás keretében szerzett elsősegélynyújtási ismereteket képes alkalmazni. A munkavégzés során folyamatosan betartja a tűz- és környezetvédelmi, valamint a biztonságtechnikai utasításokat, gondoskodik a munkaterület tisztán tartásáról. Munkáját fenntarthatósági szempontok figyelembevételével végzi, biztosítva a biztonságos munkavégzés feltételeit és az előírások alkalmazását.</t>
    </r>
  </si>
  <si>
    <t>Empatikusan viselkedik a szervezetben.</t>
  </si>
  <si>
    <t>Érti a rendelkezés szükségességét. Ismeri a szabályzatot és a nyilvántartást. Készségszinten ismeri az elsősegélynyújtás feladatait.</t>
  </si>
  <si>
    <t>Ismeri és alkalmazza a személyi egészségügyi rendelkezéseket, és ellátja az alapvető elsősegély feladatokat.</t>
  </si>
  <si>
    <r>
      <t xml:space="preserve">A tananyagelemek és a deszkriptorok projektszemléletű kapcsolódása: 
</t>
    </r>
    <r>
      <rPr>
        <sz val="11"/>
        <color theme="1"/>
        <rFont val="Franklin Gothic Book"/>
        <family val="2"/>
        <charset val="238"/>
      </rPr>
      <t>A projektszemléletű oktatás során, komplex szakmai helyzetek megoldásával a tanuló megismerkedik a a vegyszerek kezelésére vonatkozó szabályokkal, valamint a CLP- és REACH-rendeletek munkavégzésre vonatkozó előírásaival. Képes értelmezni a biztonsági adatlapokat (MSDS) és ismeri az ATEX-zónákban használt anyagok – különösen a savak és lúgok – kezelésének szabályait.
Munkavégzése során folyamatosan betartja a tűz- és környezetvédelmi, valamint a biztonságtechnikai előírásokat, kiemelt figyelmet fordít a munkaterület tisztaságára és rendezettségére. Feladatait a fenntarthatósági szempontokat figyelembe véve végzi, biztosítva a biztonságos munkavégzés feltételeit és az érvényben lévő szabályozások alkalmazását.</t>
    </r>
  </si>
  <si>
    <t>PE fóliatípusok főcsoportjai</t>
  </si>
  <si>
    <t>Önálló javaslatokat, új kezdeményezéseket fogalmaz meg.</t>
  </si>
  <si>
    <t>A szabályzat szempontjából kritikusan figyeli az üzemi tevékenységet.</t>
  </si>
  <si>
    <t>Alkalmazási szinten ismeri a vonatkozó szabályzatokat.</t>
  </si>
  <si>
    <t>munkakörnyezetet.</t>
  </si>
  <si>
    <t>Ellenőrzi a BMTH-nak megfelelő munkakörnyezetet.</t>
  </si>
  <si>
    <r>
      <t xml:space="preserve">A tananyagelemek és a deszkriptorok projektszemléletű kapcsolódása: 
</t>
    </r>
    <r>
      <rPr>
        <sz val="11"/>
        <color theme="1"/>
        <rFont val="Franklin Gothic Book"/>
        <family val="2"/>
        <charset val="238"/>
      </rPr>
      <t>A csoportos műhelymunka során a tanuló részt vesz a csomagolóanyag-gyártás teljes körű végrehajtásában, amely magába foglalja a késztermékek kiszerelésének és tárolásának megismerését, valamint az ehhez kapcsolódó előírások és irányelvek alkalmazását. Anyag- és termékismereteit alkalmazva gondoskodik az elkészült csomagolóanyag szakszerű becsomagolásáról, átmeneti tárolásáról, azonosítóval történő ellátásáról, valamint a termék adatainak pontos rögzítéséről a nyilvántartó rendszerben. E tevékenysége hozzájárul a termékek szállítás közbeni épségének megőrzéséhez és a készáru raktárban történő gyors, hatékony visszakereshetőségéhez. Munkája során fokozott figyelmet fordít a tárolási és hulladékkezelési előírások betartására, megismeri a gyártásközi hulladékok szelektív válogatásának, újrahasznosításának és jelölésének eljárásait. A technológiai utasítások alapján dokumentálja a gyártási folyamatot, biztosítva ezzel a minőségbiztosítási és minőségirányítási követelmények teljesülését. Munkahelyi vezetője irányítása mellett előkészíti és üzemelteti a gépsorokat, elvégzi a szükséges beállításokat és karbantartási műveleteket, ezzel is hozzájárulva a gyártás hatékonyságához és biztonságához.</t>
    </r>
  </si>
  <si>
    <t>Feladatát önállóan végzi.</t>
  </si>
  <si>
    <t>Pontosan ismeri az egyes alap- és segédanyagokra vonatkozó minőségmegőrző raktározási feltételeket, valamint azok optimális feldolgozási paramétereit (hőmérséklet, nedvességtartalom).</t>
  </si>
  <si>
    <t>Elvégzi az alap-, segédanyagok és késztermékek értékmegőrző tárolását és azok szükség szerinti kondicionálását.</t>
  </si>
  <si>
    <r>
      <t xml:space="preserve">A tananyagelemek és a deszkriptorok projektszemléletű kapcsolódása: 
</t>
    </r>
    <r>
      <rPr>
        <sz val="11"/>
        <color theme="1"/>
        <rFont val="Franklin Gothic Book"/>
        <family val="2"/>
        <charset val="238"/>
      </rPr>
      <t xml:space="preserve">Adott munkakörnyezetet szimulálva a projektfeladatok során a tanuló részt vesz a csomagolóanyag-gyártás teljes folyamatának végrehajtásában, amely magába foglalja az integrált minőségirányítási rendszer megismerését és az ahhoz kapcsolódó előírások, irányelvek alkalmazását. A gyártás során folyamatosan figyelemmel kíséri a félkész termékek minőségét és szükség esetén önállóan módosítja a beállításokat. Megtanulja felismerni a gyártási hibákat és azok kiváltó okait, valamint képes hatékony beavatkozások végrehajtására a termékminőség javítása érdekében. Rendszeresen ellenőrzi a munkavédelmi és vészjelző eszközök állapotát és betartja a biztonságos üzemeltetéshez szükséges előírásokat. Munkája során figyelmet fordít a hulladékkezelési előírásokra, megismeri a gyártásközi hulladékok szelektív válogatásának, újrahasznosításának és jelölésének módját. </t>
    </r>
  </si>
  <si>
    <t>Korrigálja saját és mások hibáit.</t>
  </si>
  <si>
    <t>Érti, és munkája során betartja a vállalkozás minőség- és egyéb irányítási rendszerének szabályait. Motivált azok fejlesztésében.</t>
  </si>
  <si>
    <t>Összefüggésében ismeri a vállalkozás minőség- és egyéb irányítási rendszerét.</t>
  </si>
  <si>
    <t>Részt vesz az Integrált Irányítási Rendszer működtetésében.</t>
  </si>
  <si>
    <r>
      <t xml:space="preserve">A tananyagelemek és a deszkriptorok projektszemléletű kapcsolódása: 
</t>
    </r>
    <r>
      <rPr>
        <sz val="11"/>
        <color theme="1"/>
        <rFont val="Franklin Gothic Book"/>
        <family val="2"/>
        <charset val="238"/>
      </rPr>
      <t xml:space="preserve">A tanuló aktívan részt vesz a csomagolóanyag-gyártás teljes folyamatában, amely magába foglalja a termékfejlesztést, a vevői igények megismerését, a termékkel kapcsolatos elő-, és utókalkulációkat. Figyelembe veszi a gépsor beállításához szükséges időt és alapanyag-szükségletet, a keletkező hulladék mennyiségét, a hulladékhányadot. Munkája során használja a megrendelések, alapanyagok, gépek leterhelési, karbantartási adatbázisát, valamint figyelemmel kíséri a gyártási folyamatot és adatot gyűjt. </t>
    </r>
  </si>
  <si>
    <t>Felettese ellenőrzése mellett önállóan végzi feladatát. Korrekciót önállóan képes elvégezni.</t>
  </si>
  <si>
    <t>Igényli a pontosságot.</t>
  </si>
  <si>
    <t>Pontosan ismeri az adott kalkulációs sémákat.</t>
  </si>
  <si>
    <t>Elkészíti egy termék elő- és utókalkulációját.</t>
  </si>
  <si>
    <t>"E" Termékfejlesztés, ügyfél kapcsolattartás (11; 12; 13. Sor)</t>
  </si>
  <si>
    <r>
      <t xml:space="preserve">A tananyagelemek és a deszkriptorok projektszemléletű kapcsolódása: 
</t>
    </r>
    <r>
      <rPr>
        <sz val="11"/>
        <color theme="1"/>
        <rFont val="Franklin Gothic Book"/>
        <family val="2"/>
        <charset val="238"/>
      </rPr>
      <t>Gyakorlati projektek keretében a tanuló  részt vesz a csomagolóanyag-gyártás teljes folyamatában, amely magába foglalja a termékfejlesztést, a vevői igények megismerését, valamint a termékkel kapcsolatos elő- és utókalkulációk elkészítését. A vevői elvárások figyelembevételével nyomon követi a gyártási folyamatot és a gyártási határidőket, az esetleges eltéréseket jelzi közvetlen felettesének. Folyamatosan ellenőrzi a felhasznált és még rendelkezésre álló alapanyagkészletet és munkája során szakszerűen használja a megrendelések, alapanyagok, gépleterheltség és karbantartások nyilvántartására szolgáló adatbázisokat.</t>
    </r>
    <r>
      <rPr>
        <b/>
        <sz val="11"/>
        <color theme="1"/>
        <rFont val="Franklin Gothic Book"/>
        <family val="2"/>
        <charset val="238"/>
      </rPr>
      <t xml:space="preserve"> </t>
    </r>
  </si>
  <si>
    <t>Felettes vezetőjével együttműködve képes a felmerülő problémákat korrigálni.</t>
  </si>
  <si>
    <t>Részletesen ismeri a Vevő igényeit és az alkalmazás-technikai lehetőségeit. Összefüggéseiben ismeri az adott üzem termelését, programozását.</t>
  </si>
  <si>
    <t>Kapcsolatot tart a felhasználóval terméktervezési és gyártási készültség vonatkozásában.</t>
  </si>
  <si>
    <r>
      <t xml:space="preserve">A tananyagelemek és a deszkriptorok projektszemléletű kapcsolódása: 
</t>
    </r>
    <r>
      <rPr>
        <sz val="11"/>
        <color theme="1"/>
        <rFont val="Franklin Gothic Book"/>
        <family val="2"/>
        <charset val="238"/>
      </rPr>
      <t xml:space="preserve">A tanuló tudatosan alkalmazza az iparág zöld készségeit, különös figyelmet fordítva az energia- és erőforrás-hatékonyságra, valamint a hulladékgyűjtés, hulladékkezelés és újrahasznosítás fontosságára. Kész a közös munkára, kreatív és kezdeményező hozzáállással. Aktívan részt vesz a csomagolóanyag-gyártás teljes folyamatában, beleértve a termékfejlesztést, a vevői igények megismerését, valamint a termékkel kapcsolatos elő- és utókalkulációkat. A vevői elvárások alapján részt vesz a gyártás koordinálásában, ellenőrzi az alapanyagkészleteket, és tájékozódik a folyamatban lévő gyártások gép-, szerszám- és humánerőforrás igényeiről. Ezek alapján javaslatot tesz a gyártás indításának és befejezésének ütemezésére, valamint a szükséges humánerőforrás biztosítására. </t>
    </r>
  </si>
  <si>
    <t>Egyéb csomagolószer technológiák</t>
  </si>
  <si>
    <t>Speciális ipari csomagolóanyagok gyártástechnológiája</t>
  </si>
  <si>
    <t>Fülezett-tasakgyártó műveletek</t>
  </si>
  <si>
    <t>Alapanyag gyártás</t>
  </si>
  <si>
    <t>Önálló javaslatokat, újkezdeménye¬zéseket fogalmaz meg.</t>
  </si>
  <si>
    <t>Kész a közös munkára, kreatív és kezdeményező. Munkája során alkalmazza az iparág zöld készségek iránti igényét, szem előtt tartva az energia- és erőforrás-hatékonyságot, a hulladékgyűjtés, hulladékkezelés és újrahasznosítás fontosságát.</t>
  </si>
  <si>
    <t>Behatóan ismeri a folyamatokat és az üzemi lehetőségeket.</t>
  </si>
  <si>
    <t>Technológiai koordinátorként részt vesz a különféle gyártási folyamatok előkészítésében, fejlesztésében.</t>
  </si>
  <si>
    <r>
      <t xml:space="preserve">A tananyagelemek és a deszkriptorok projektszemléletű kapcsolódása: 
</t>
    </r>
    <r>
      <rPr>
        <sz val="11"/>
        <color theme="1"/>
        <rFont val="Franklin Gothic Book"/>
        <family val="2"/>
        <charset val="238"/>
      </rPr>
      <t>A tanuló aktívan részt vesz a csomagolóanyag-gyártás teljes folyamatában, amely magába foglalja az alapanyagok előkészítését, az anyagok megfelelő vezetését a gyártósoron, a szerszámok ellenőrzését, a gyártási paraméterek beállítását, valamint a gyártógépek üzemeltetését. Figyelemmel kíséri a gyártógépek műszaki paramétereit és a gyártott termék minőségét és az előírástól eltérő eredmény esetén módosítja a gyártási beállításokat.
Elsajátítja a gyártógépek felépítését, működését és a különböző gyártási eljárásokat. Folyamatosan figyelemmel kíséri az anyagtovábbító és vezérlőrendszerek működését, ellenőrzi a félkész termékek minőségét, elvégzi a szükséges vizsgálatokat és szükség esetén módosítja a beállításokat. Képes kezelni a különböző gyártósorokat, valamint beállítani és felügyelni a hűtő-, szállító-, tekercselő- és tárolóegységeket. Felismeri és elemzi a gyártás során felmerülő hibákat és hatékony beavatkozásokkal javítja a termék minőségét.</t>
    </r>
  </si>
  <si>
    <t>Szem előtt tartja a minőségi követelményeket. Kritikusan szemlél, és elkötelezett a precíz munkavégzés irányába.</t>
  </si>
  <si>
    <t>Magabiztosan és részletesen ismeri a csomagolószer-gyártással kapcsolatos minden részműveletet.</t>
  </si>
  <si>
    <t>Ellenőrzi a gyártási folyamatokra előírt technológia betartását.</t>
  </si>
  <si>
    <t>"D" Termékek gyártása (8; 9; 10. Sor)</t>
  </si>
  <si>
    <r>
      <t xml:space="preserve">A tananyagelemek és a deszkriptorok projektszemléletű kapcsolódása: 
</t>
    </r>
    <r>
      <rPr>
        <sz val="11"/>
        <color theme="1"/>
        <rFont val="Franklin Gothic Book"/>
        <family val="2"/>
        <charset val="238"/>
      </rPr>
      <t>A tanuló a projektek során aktívan részt vesz a csomagolóanyag-gyártás teljes folyamatában, amely magába foglalja az alapanyagok előkészítését, az anyagok megfelelő vezetését a gyártósoron, a szerszámok ellenőrzését, a gyártási paraméterek beállítását, valamint a gyártógépek üzemeltetését.
Elsajátítja a gyártógépek felépítését, működését és a különböző gyártási eljárásokat. Figyelemmel kíséri az anyagtovábbító és vezérlőrendszerek működését és gyakorlati tapasztalatot szerez a tekercsváltás, valamint az anyagbetáplálás ellenőrzése terén. A gyártás során folyamatosan ellenőrzi a félkész termékek minőségét, elvégzi a szükséges vizsgálatokat és nem megfelelő eredmény esetén módosítja a beállításokat. Képessé válik a különböző gyártósorok kezelésére, valamint a hűtő-, szállító-, tekercselő- és tárolóegységek beállítására, valamint felügyeletére. Átlátja és elemzi a gyártás során felmerülő hibákat és hatékony beavatkozásokkal javítja a termék minőségét.</t>
    </r>
  </si>
  <si>
    <t>Felelősséget vállal a saját, illetve a csoport munkájáért, annak minőségéért.</t>
  </si>
  <si>
    <t>Szem előtt tartja a BMTH szabályait, törekszik a pontos munkavégzésre és adminisztrációra.</t>
  </si>
  <si>
    <t>Érti a műszaki technológiák működési elvét.</t>
  </si>
  <si>
    <t>Elvégzi az egyes résztechnológiák üzemeltetési feladatait. Gépmester szinten kezel egy műveletet, a többi gépen második emberként magabiztosan dolgozik.</t>
  </si>
  <si>
    <r>
      <t xml:space="preserve">A tananyagelemek és a deszkriptorok projektszemléletű kapcsolódása: 
</t>
    </r>
    <r>
      <rPr>
        <sz val="11"/>
        <color theme="1"/>
        <rFont val="Franklin Gothic Book"/>
        <family val="2"/>
        <charset val="238"/>
      </rPr>
      <t>A tanuló a projektek során aktívan részt vesz a csomagolóanyag-gyártás teljes folyamatában, amely magába foglalja az alapanyagok előkészítését, az anyagok megfelelő vezetését a gyártósoron, a szerszámok ellenőrzését, a gyártási paraméterek beállítását, valamint a gyártógépek üzemeltetését. Elsajátítja a gyártógépek felépítését, működését és a különböző gyártási eljárásokat. Figyelemmel kíséri az anyagtovábbító és vezérlőrendszerek működését és gyakorlati tapasztalatot szerez a tekercsváltás, valamint az anyagbetáplálás ellenőrzése terén.
Képes kezelni a különböző gyártósorokat, valamint beállítani és felügyelni a hűtő-, szállító-, tekercselő- és tárolóegységeket. Felismeri és elemzi a gyártás során előforduló hibákat és hatékony beavatkozásokkal javítja a termék minőségét.</t>
    </r>
  </si>
  <si>
    <t>Figyelemmel kíséri a pályavezetést, és szükség esetén javaslatot tesz a gyakori hibák elhárítására.</t>
  </si>
  <si>
    <t>Részletesen ismeri a pályavezetés műszaki kritériumait, felismeri a hibákat, és képes azokat korrigálni.</t>
  </si>
  <si>
    <t>Ellenőrzi a tekercses pályavezetést.</t>
  </si>
  <si>
    <r>
      <t xml:space="preserve">A tananyagelemek és a deszkriptorok projektszemléletű kapcsolódása: 
</t>
    </r>
    <r>
      <rPr>
        <sz val="11"/>
        <color theme="1"/>
        <rFont val="Franklin Gothic Book"/>
        <family val="2"/>
        <charset val="238"/>
      </rPr>
      <t>A tanuló részt vesz a gyártásközi minőségellenőrzésben, amely magába foglalja a mintavételezést, a minták laboratóriumba juttatását, valamint a zároló és felszabadító jelölések szakszerű használatát. Megismeri a félkész- és késztermékekkel szembeni minőségi követelményeket, a mintavételhez szükséges eszközöket és az alkalmazandó eljárásokat. Munkája során precízen és felelősségteljesen jár el, különös figyelmet fordítva a minőségellenőrzési folyamatokra, a környezetvédelmi előírásokra és a hulladékkezelési szabályokra. A hulladékkezelési eljárások ismeretében képes a gyártásközi hulladékok szelektív válogatására, jelölésére és anyagában történő újrahasznosítására. Jártasságot szerez az alapanyagok és termékek fizikai és mechanikai tulajdonságainak vizsgálatában, többek között a vastagság- és simaságmérés, szakítóvizsgálatok, légáteresztő-képesség mérés, nedvességtartalom meghatározás, higiéniai gyorstesztek, valamint tapadás- és tépésvizsgálatok terén. Az elvégzett mérések eredményeit pontosan dokumentálja – írásban és digitálisan egyaránt – az üzemi szabványok és dokumentációs előírások szerint.</t>
    </r>
  </si>
  <si>
    <t>Igényli, és képes a higiéniai követelmények betartására.</t>
  </si>
  <si>
    <t>Magabiztosan ismeri az alapvető mikrobiológiai vizsgálatokat és a vonatkozó adminisztratív szabályzást.</t>
  </si>
  <si>
    <t>Elvégzi a gyártási körülményekhez kapcsolódó, szükséges mikrobiológiai vizsgálatot.</t>
  </si>
  <si>
    <t>"C" Laboratóriumi és üzemi mérések (7. Sor)</t>
  </si>
  <si>
    <r>
      <t xml:space="preserve">A tananyagelemek és a deszkriptorok projektszemléletű kapcsolódása: 
</t>
    </r>
    <r>
      <rPr>
        <sz val="11"/>
        <color theme="1"/>
        <rFont val="Franklin Gothic Book"/>
        <family val="2"/>
        <charset val="238"/>
      </rPr>
      <t>A tanuló a projektfeladatok során alkalmazza a színkörökről tanult ismereteit, alapszínekből leírás alapján színeket kever ki, az eredményt színkártyával ellenőrzi, szükség esetén módosít a színen. Színeket kever ki alap- és megfelelő kevert színekből, majd elvégzi azok összehasonlító ellenőrzését. Alkalmazói szinten ismeri a színkeverés szabályait és lehetőségeit, a színskálát, valamint a festékek felhasználási paramétereit. Tudja értelmezni és alkalmazni a festékek bizonylatain szereplő jelöléseket és utasításokat. Munkáját felügyelet mellett önállóan végzi.</t>
    </r>
  </si>
  <si>
    <t>Grafikai, képfeldolgozó, nyomóformakészítési és egyéb nyomdaipari előkészítési műveletek</t>
  </si>
  <si>
    <t>Képes az önellenőrzésre és a hibák önálló javítására.</t>
  </si>
  <si>
    <t>Alkalmazói szinten ismeri a színkeverés szabályait, lehetőségeit, a színskálát, valamint a festékek felhasználási paramétereit.</t>
  </si>
  <si>
    <t>Színeket kever ki alap-és hozzá megfelelő kevert színekből, és elvégzi annak összehasonlító ellenőrzését.</t>
  </si>
  <si>
    <t>"B"  Nyomatkészítés (3; 5; 6. Sor)</t>
  </si>
  <si>
    <r>
      <t xml:space="preserve">A tananyagelemek és a deszkriptorok projektszemléletű kapcsolódása: 
</t>
    </r>
    <r>
      <rPr>
        <sz val="11"/>
        <color theme="1"/>
        <rFont val="Franklin Gothic Book"/>
        <family val="2"/>
        <charset val="238"/>
      </rPr>
      <t>A tanuló a vevői igények figyelembevételével ellenőrzi a csomagolóanyag felületi tulajdonságait, kiválasztja az igényeknek megfelelő festéktípust. Megállapítja, hogy az adott grafika alkalmas-e az adott nyomdatechnológián történő, elvárható minőségben való kivitelezésre. Összefüggéseiben ismeri az adott üzem nyomdatechnológiáját és annak minden, a képminőséggel kapcsolatos vonatkozását, beleértve a gép állapotát, a nyomólemez minőségét, a raszterhenger lehetőségeit, a csészeforma és -mélység jellemzőit, a kimerítést, valamint a lehúzási technikát. Ellenőrzi a nyomat megfelelő méretben és minőségben történő előállíthatóságát a rendelkezésre álló technológiával.</t>
    </r>
  </si>
  <si>
    <t>Önálló véleményt alkot a nyomtatás üzemi lehetőségeiről.</t>
  </si>
  <si>
    <t>Összefüggéseiben ismeri az adott üzem nyomdatechno¬lógiáját és annak minden, képminőséggel kapcsolatos vonatkozásait (gép állapot, nyomó-lemez minőség, raszter henger lehetőségek, csészeforma és mélység, kimerítés, lehúzási technika).</t>
  </si>
  <si>
    <t>Megállapítja, hogy az adott grafika alkalmas-e az adott nyomdatechno-lógián történő, elvárható minőségben történő elkészítésre.</t>
  </si>
  <si>
    <r>
      <t xml:space="preserve">A tananyagelemek és a deszkriptorok projektszemléletű kapcsolódása: 
</t>
    </r>
    <r>
      <rPr>
        <sz val="11"/>
        <color theme="1"/>
        <rFont val="Franklin Gothic Book"/>
        <family val="2"/>
        <charset val="238"/>
      </rPr>
      <t>A tanuló megtervezi egy adott termék csomagolóanyagának, vagy eszközének szerkezeti összetételét és az alkalmazandó technológiai műveleteket. Gyakorlatiasan megismeri az adott technológiai megoldások alapján az igényelt termék gyárthatósági lehetőségeit. Kreatívan áll a felmerülő problémák megoldásához és önálló véleményt alkot a termékgyártás üzemi lehetőségeiről. Kiválasztja a csomagolóanyag előállítására alkalmas technológiát, gépsort, szerszámot, meghatározza a műveleti sorrendet, a csomagolóanyag felépítésének lépéseit.</t>
    </r>
  </si>
  <si>
    <t>Önálló véleményt alkot a termékgyártás üzemi lehetőségeiről.</t>
  </si>
  <si>
    <t>Gyakorlatiasan ismeri az adott technológiai megoldások alapján az igényelt termék gyárthatósági lehetőségeit.</t>
  </si>
  <si>
    <t>Megtervezi egy adott termék csomagolóanyag / eszköz szerkezeti összetételét és az alkalmazandó technológiai műveleteket.</t>
  </si>
  <si>
    <r>
      <t xml:space="preserve">A tananyagelemek és a deszkriptorok projektszemléletű kapcsolódása: 
</t>
    </r>
    <r>
      <rPr>
        <sz val="11"/>
        <color theme="1"/>
        <rFont val="Franklin Gothic Book"/>
        <family val="2"/>
        <charset val="238"/>
      </rPr>
      <t>A tanuló szakmai kihívások megoldásával kiválasztja a csomagolóanyag felületének megfelelő festési és dombornyomási technológiáit. Figyelembe veszi az alapanyag tulajdonságait, a csomagolóanyag felhasználási területét. Kiválasztja a megfelelő összeállítási, felépítési technológiát, meghatározza a műveletek sorrendjét. Munkája során alkalmazza a szabványok előírásait, anyagkiválasztáshoz, ellenőrzéshez felhasználja a csomagolóanyag, valamint a festék minősítési bizonylatait.</t>
    </r>
  </si>
  <si>
    <t>Önálló véleményt alkot a vizsgált termékről.</t>
  </si>
  <si>
    <t>Kritikus, de elismeri és értékként tekint mások munkájára.</t>
  </si>
  <si>
    <t>Ismeri az alap- és segédanyagok típusait és azok szerkezetét. Ismeri a képalkotó pontok értékelési módszereit. Képes a képalkotó pontok értékelésére.</t>
  </si>
  <si>
    <t>Megállapítja egy adott, többrétegű kész csomagolóanyag szerkezeti összetételét, az alkalmazott nyomtatási és összeállítási technológiát.</t>
  </si>
  <si>
    <r>
      <t xml:space="preserve">A tananyagelemek és a deszkriptorok projektszemléletű kapcsolódása: 
</t>
    </r>
    <r>
      <rPr>
        <sz val="11"/>
        <color theme="1"/>
        <rFont val="Franklin Gothic Book"/>
        <family val="2"/>
        <charset val="238"/>
      </rPr>
      <t>A tanuló csoportos feladatmegoldások során elsajátítja az igényelt csomagolóanyag felhasználójának műszaki-technológiai paramétereit. Behatóan ismeri az adott csomagolóanyagokat feldolgozó műszaki-technológiai megoldásokat. Kreatívan áll a felmerülő problémák megoldásához. Másokkal együttműködve javaslatot tesz a legmegfelelőbb csomagolási megoldásra. Ismernie kell a csomagolóanyag-feldolgozás technológiáit, a csomagolóanyagok tulajdonságait és az ezekre vonatkozó szabványokat, kezelési szabályokat.</t>
    </r>
  </si>
  <si>
    <t>Behatóan ismeri az adott csomagoló-anyagokat feldolgozó műszaki- technológiai megoldásokat.</t>
  </si>
  <si>
    <t>Felméri az igényelt csomagolóanyag felhasználójának műszaki-technológiai paramétereit.</t>
  </si>
  <si>
    <r>
      <t xml:space="preserve">A tananyagelemek és a deszkriptorok projektszemléletű kapcsolódása: 
</t>
    </r>
    <r>
      <rPr>
        <sz val="11"/>
        <color theme="1"/>
        <rFont val="Franklin Gothic Book"/>
        <family val="2"/>
        <charset val="238"/>
      </rPr>
      <t xml:space="preserve">A projektoktatás során a tanuló megtanulja felmérni a csomagolandó termék csomagolásával szemben támasztott fizikai, kémiai és biológiai igényeket és ezek alapján meghatározza a legmegfelelőbb csomagolási módot. Rendelkezik átfogó ismeretekkel a különféle csomagolóanyagok tulajdonságairól, azok viselkedéséről a becsomagolandó termékekkel való kölcsönhatásban. Tájékozott az EU-harmonizált szabványokban, amelyeket a csomagolóanyagok kiválasztásánál figyelembe vesz.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</si>
</sst>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color theme="1"/>
      <name val="Franklin Gothic Book"/>
      <charset val="238"/>
    </font>
    <font>
      <sz val="11"/>
      <color rgb="FFFF0000"/>
      <name val="Franklin Gothic Book"/>
      <family val="2"/>
      <charset val="238"/>
    </font>
    <font>
      <b/>
      <sz val="11"/>
      <color theme="1"/>
      <name val="Franklin Gothic Book"/>
      <charset val="238"/>
    </font>
    <font>
      <sz val="11"/>
      <name val="Franklin Gothic Book"/>
      <family val="2"/>
      <charset val="238"/>
    </font>
    <font>
      <b/>
      <sz val="11"/>
      <name val="Franklin Gothic Book"/>
      <family val="2"/>
      <charset val="238"/>
    </font>
    <font>
      <b/>
      <sz val="11"/>
      <color rgb="FFFF0000"/>
      <name val="Franklin Gothic Book"/>
      <family val="2"/>
      <charset val="238"/>
    </font>
    <font>
      <sz val="11"/>
      <color theme="1"/>
      <name val="Franklin Gothic Book"/>
      <family val="2"/>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32">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auto="1"/>
      </left>
      <right/>
      <top/>
      <bottom/>
      <diagonal/>
    </border>
    <border>
      <left style="thin">
        <color auto="1"/>
      </left>
      <right/>
      <top/>
      <bottom style="medium">
        <color auto="1"/>
      </bottom>
      <diagonal/>
    </border>
    <border>
      <left style="thin">
        <color auto="1"/>
      </left>
      <right/>
      <top/>
      <bottom/>
      <diagonal/>
    </border>
    <border>
      <left style="thin">
        <color auto="1"/>
      </left>
      <right/>
      <top style="medium">
        <color auto="1"/>
      </top>
      <bottom/>
      <diagonal/>
    </border>
  </borders>
  <cellStyleXfs count="1">
    <xf numFmtId="0" fontId="0" fillId="0" borderId="0"/>
  </cellStyleXfs>
  <cellXfs count="7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28"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vertical="top"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4"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6" fillId="6" borderId="12"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7" fillId="5" borderId="9" xfId="0" applyFont="1" applyFill="1" applyBorder="1" applyAlignment="1">
      <alignment horizontal="justify" vertical="center" wrapText="1"/>
    </xf>
    <xf numFmtId="0" fontId="7" fillId="5" borderId="11"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5" borderId="12" xfId="0" applyFont="1" applyFill="1" applyBorder="1" applyAlignment="1">
      <alignment horizontal="justify" vertical="center" wrapText="1"/>
    </xf>
    <xf numFmtId="0" fontId="7" fillId="2" borderId="25" xfId="0" applyFont="1" applyFill="1" applyBorder="1" applyAlignment="1">
      <alignment horizontal="center" vertical="center" textRotation="90" wrapText="1"/>
    </xf>
    <xf numFmtId="0" fontId="6" fillId="3" borderId="21" xfId="0" applyFont="1" applyFill="1" applyBorder="1" applyAlignment="1">
      <alignment horizontal="center" vertical="center" wrapText="1"/>
    </xf>
    <xf numFmtId="0" fontId="7" fillId="3" borderId="5" xfId="0" applyFont="1" applyFill="1" applyBorder="1" applyAlignment="1">
      <alignment horizontal="left" vertical="center" wrapText="1"/>
    </xf>
    <xf numFmtId="0" fontId="6" fillId="6" borderId="12" xfId="0" applyFont="1" applyFill="1" applyBorder="1" applyAlignment="1">
      <alignment horizontal="justify" vertical="center" wrapText="1"/>
    </xf>
    <xf numFmtId="0" fontId="7" fillId="6" borderId="4" xfId="0" applyFont="1" applyFill="1" applyBorder="1" applyAlignment="1">
      <alignment horizontal="center" vertical="center" wrapText="1"/>
    </xf>
    <xf numFmtId="0" fontId="6" fillId="6" borderId="13" xfId="0" applyFont="1" applyFill="1" applyBorder="1" applyAlignment="1">
      <alignment horizontal="justify" vertical="center" wrapText="1"/>
    </xf>
    <xf numFmtId="0" fontId="6" fillId="6" borderId="9" xfId="0" applyFont="1" applyFill="1" applyBorder="1" applyAlignment="1">
      <alignment horizontal="justify" vertical="center" wrapText="1"/>
    </xf>
    <xf numFmtId="0" fontId="1" fillId="5" borderId="10" xfId="0" applyFont="1" applyFill="1" applyBorder="1" applyAlignment="1">
      <alignment horizontal="justify" vertical="center" wrapText="1"/>
    </xf>
    <xf numFmtId="0" fontId="1" fillId="2" borderId="29" xfId="0" applyFont="1" applyFill="1" applyBorder="1" applyAlignment="1">
      <alignment horizontal="center" vertical="center" textRotation="90" wrapText="1"/>
    </xf>
    <xf numFmtId="0" fontId="1" fillId="2" borderId="30" xfId="0" applyFont="1" applyFill="1" applyBorder="1" applyAlignment="1">
      <alignment horizontal="center" vertical="center" textRotation="90" wrapText="1"/>
    </xf>
    <xf numFmtId="0" fontId="1" fillId="2" borderId="31" xfId="0" applyFont="1" applyFill="1" applyBorder="1" applyAlignment="1">
      <alignment horizontal="center" vertical="center" textRotation="90" wrapText="1"/>
    </xf>
    <xf numFmtId="0" fontId="2" fillId="2" borderId="31" xfId="0" applyFont="1" applyFill="1" applyBorder="1" applyAlignment="1">
      <alignment horizontal="center" vertical="center" textRotation="90" wrapText="1"/>
    </xf>
    <xf numFmtId="0" fontId="7" fillId="0" borderId="0" xfId="0" applyFont="1" applyAlignment="1">
      <alignment horizontal="center" vertical="center" wrapText="1"/>
    </xf>
    <xf numFmtId="0" fontId="7" fillId="2" borderId="27" xfId="0" applyFont="1" applyFill="1" applyBorder="1" applyAlignment="1">
      <alignment horizontal="center" vertical="center" textRotation="90" wrapText="1"/>
    </xf>
    <xf numFmtId="0" fontId="7" fillId="2" borderId="26" xfId="0" applyFont="1" applyFill="1" applyBorder="1" applyAlignment="1">
      <alignment horizontal="center" vertical="center" textRotation="90" wrapText="1"/>
    </xf>
    <xf numFmtId="0" fontId="7" fillId="2" borderId="2" xfId="0" applyFont="1" applyFill="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97"/>
  <sheetViews>
    <sheetView tabSelected="1" zoomScale="85" zoomScaleNormal="85" workbookViewId="0">
      <pane ySplit="1" topLeftCell="A2" activePane="bottomLeft" state="frozen"/>
      <selection pane="bottomLeft" activeCell="I4" sqref="I4"/>
    </sheetView>
  </sheetViews>
  <sheetFormatPr defaultColWidth="9.140625" defaultRowHeight="15.75" x14ac:dyDescent="0.25"/>
  <cols>
    <col min="1" max="1" width="12" style="3" customWidth="1"/>
    <col min="2" max="2" width="23" style="4" customWidth="1"/>
    <col min="3" max="3" width="38.28515625" style="3" customWidth="1"/>
    <col min="4" max="4" width="38.85546875" style="3" customWidth="1"/>
    <col min="5" max="5" width="47.7109375" style="3" customWidth="1"/>
    <col min="6" max="6" width="28" style="3" customWidth="1"/>
    <col min="7" max="7" width="24" style="3" customWidth="1"/>
    <col min="8" max="8" width="26.5703125" style="3" customWidth="1"/>
    <col min="9" max="9" width="87.7109375" style="2" customWidth="1"/>
    <col min="10" max="16384" width="9.140625" style="2"/>
  </cols>
  <sheetData>
    <row r="1" spans="1:10" s="1" customFormat="1" ht="32.25" thickBot="1" x14ac:dyDescent="0.3">
      <c r="A1" s="8" t="s">
        <v>0</v>
      </c>
      <c r="B1" s="9" t="s">
        <v>1</v>
      </c>
      <c r="C1" s="10" t="s">
        <v>2</v>
      </c>
      <c r="D1" s="10" t="s">
        <v>3</v>
      </c>
      <c r="E1" s="10" t="s">
        <v>4</v>
      </c>
      <c r="F1" s="10" t="s">
        <v>5</v>
      </c>
      <c r="G1" s="11" t="s">
        <v>6</v>
      </c>
      <c r="H1" s="12" t="s">
        <v>7</v>
      </c>
    </row>
    <row r="2" spans="1:10" x14ac:dyDescent="0.25">
      <c r="A2" s="35">
        <v>1</v>
      </c>
      <c r="B2" s="21" t="s">
        <v>75</v>
      </c>
      <c r="C2" s="32" t="s">
        <v>10</v>
      </c>
      <c r="D2" s="32" t="s">
        <v>11</v>
      </c>
      <c r="E2" s="32" t="s">
        <v>12</v>
      </c>
      <c r="F2" s="32" t="s">
        <v>13</v>
      </c>
      <c r="G2" s="24" t="s">
        <v>61</v>
      </c>
      <c r="H2" s="25"/>
    </row>
    <row r="3" spans="1:10" ht="47.25" x14ac:dyDescent="0.25">
      <c r="A3" s="36"/>
      <c r="B3" s="22"/>
      <c r="C3" s="33"/>
      <c r="D3" s="33"/>
      <c r="E3" s="33"/>
      <c r="F3" s="33"/>
      <c r="G3" s="13" t="s">
        <v>62</v>
      </c>
      <c r="H3" s="14">
        <v>5</v>
      </c>
    </row>
    <row r="4" spans="1:10" ht="31.5" x14ac:dyDescent="0.25">
      <c r="A4" s="36"/>
      <c r="B4" s="22"/>
      <c r="C4" s="33"/>
      <c r="D4" s="33"/>
      <c r="E4" s="33"/>
      <c r="F4" s="33"/>
      <c r="G4" s="13" t="s">
        <v>63</v>
      </c>
      <c r="H4" s="14">
        <v>25</v>
      </c>
    </row>
    <row r="5" spans="1:10" ht="32.25" thickBot="1" x14ac:dyDescent="0.3">
      <c r="A5" s="36"/>
      <c r="B5" s="22"/>
      <c r="C5" s="33"/>
      <c r="D5" s="33"/>
      <c r="E5" s="33"/>
      <c r="F5" s="33"/>
      <c r="G5" s="13" t="s">
        <v>73</v>
      </c>
      <c r="H5" s="14">
        <v>15</v>
      </c>
    </row>
    <row r="6" spans="1:10" x14ac:dyDescent="0.25">
      <c r="A6" s="36"/>
      <c r="B6" s="22"/>
      <c r="C6" s="33"/>
      <c r="D6" s="33"/>
      <c r="E6" s="33"/>
      <c r="F6" s="33"/>
      <c r="G6" s="24" t="s">
        <v>64</v>
      </c>
      <c r="H6" s="25"/>
    </row>
    <row r="7" spans="1:10" ht="78.75" x14ac:dyDescent="0.25">
      <c r="A7" s="36"/>
      <c r="B7" s="22"/>
      <c r="C7" s="33"/>
      <c r="D7" s="33"/>
      <c r="E7" s="33"/>
      <c r="F7" s="33"/>
      <c r="G7" s="13" t="s">
        <v>65</v>
      </c>
      <c r="H7" s="14">
        <v>1</v>
      </c>
    </row>
    <row r="8" spans="1:10" ht="154.5" customHeight="1" thickBot="1" x14ac:dyDescent="0.3">
      <c r="A8" s="36"/>
      <c r="B8" s="22"/>
      <c r="C8" s="34"/>
      <c r="D8" s="34"/>
      <c r="E8" s="34"/>
      <c r="F8" s="34"/>
      <c r="G8" s="26" t="s">
        <v>8</v>
      </c>
      <c r="H8" s="28">
        <f>SUM(H3:H5,H7:H7)</f>
        <v>46</v>
      </c>
    </row>
    <row r="9" spans="1:10" ht="150" customHeight="1" thickBot="1" x14ac:dyDescent="0.3">
      <c r="A9" s="37"/>
      <c r="B9" s="23"/>
      <c r="C9" s="30" t="s">
        <v>90</v>
      </c>
      <c r="D9" s="30"/>
      <c r="E9" s="30"/>
      <c r="F9" s="31"/>
      <c r="G9" s="27"/>
      <c r="H9" s="29"/>
      <c r="I9" s="5"/>
      <c r="J9" s="6"/>
    </row>
    <row r="10" spans="1:10" x14ac:dyDescent="0.25">
      <c r="A10" s="35">
        <v>2</v>
      </c>
      <c r="B10" s="21" t="s">
        <v>76</v>
      </c>
      <c r="C10" s="32" t="s">
        <v>14</v>
      </c>
      <c r="D10" s="32" t="s">
        <v>15</v>
      </c>
      <c r="E10" s="32" t="s">
        <v>12</v>
      </c>
      <c r="F10" s="32" t="s">
        <v>16</v>
      </c>
      <c r="G10" s="24" t="s">
        <v>61</v>
      </c>
      <c r="H10" s="25"/>
    </row>
    <row r="11" spans="1:10" ht="31.5" x14ac:dyDescent="0.25">
      <c r="A11" s="36"/>
      <c r="B11" s="22"/>
      <c r="C11" s="33"/>
      <c r="D11" s="33"/>
      <c r="E11" s="33"/>
      <c r="F11" s="33"/>
      <c r="G11" s="13" t="s">
        <v>66</v>
      </c>
      <c r="H11" s="14">
        <v>20</v>
      </c>
    </row>
    <row r="12" spans="1:10" ht="296.25" customHeight="1" thickBot="1" x14ac:dyDescent="0.3">
      <c r="A12" s="36"/>
      <c r="B12" s="22"/>
      <c r="C12" s="34"/>
      <c r="D12" s="34"/>
      <c r="E12" s="34"/>
      <c r="F12" s="34"/>
      <c r="G12" s="26" t="s">
        <v>8</v>
      </c>
      <c r="H12" s="28">
        <f>SUM(H11:H11,)</f>
        <v>20</v>
      </c>
    </row>
    <row r="13" spans="1:10" ht="150" customHeight="1" thickBot="1" x14ac:dyDescent="0.3">
      <c r="A13" s="37"/>
      <c r="B13" s="23"/>
      <c r="C13" s="30" t="s">
        <v>91</v>
      </c>
      <c r="D13" s="30"/>
      <c r="E13" s="30"/>
      <c r="F13" s="31"/>
      <c r="G13" s="27"/>
      <c r="H13" s="29"/>
    </row>
    <row r="14" spans="1:10" x14ac:dyDescent="0.25">
      <c r="A14" s="35">
        <v>3</v>
      </c>
      <c r="B14" s="21" t="s">
        <v>84</v>
      </c>
      <c r="C14" s="32" t="s">
        <v>17</v>
      </c>
      <c r="D14" s="32" t="s">
        <v>18</v>
      </c>
      <c r="E14" s="32" t="s">
        <v>12</v>
      </c>
      <c r="F14" s="32" t="s">
        <v>19</v>
      </c>
      <c r="G14" s="24" t="s">
        <v>61</v>
      </c>
      <c r="H14" s="25"/>
    </row>
    <row r="15" spans="1:10" ht="31.5" x14ac:dyDescent="0.25">
      <c r="A15" s="36"/>
      <c r="B15" s="22"/>
      <c r="C15" s="33"/>
      <c r="D15" s="33"/>
      <c r="E15" s="33"/>
      <c r="F15" s="33"/>
      <c r="G15" s="13" t="s">
        <v>66</v>
      </c>
      <c r="H15" s="14">
        <v>75</v>
      </c>
    </row>
    <row r="16" spans="1:10" ht="31.5" x14ac:dyDescent="0.25">
      <c r="A16" s="36"/>
      <c r="B16" s="22"/>
      <c r="C16" s="33"/>
      <c r="D16" s="33"/>
      <c r="E16" s="33"/>
      <c r="F16" s="33"/>
      <c r="G16" s="13" t="s">
        <v>73</v>
      </c>
      <c r="H16" s="14">
        <v>27</v>
      </c>
    </row>
    <row r="17" spans="1:8" ht="273" customHeight="1" thickBot="1" x14ac:dyDescent="0.3">
      <c r="A17" s="36"/>
      <c r="B17" s="22"/>
      <c r="C17" s="34"/>
      <c r="D17" s="34"/>
      <c r="E17" s="34"/>
      <c r="F17" s="34"/>
      <c r="G17" s="26" t="s">
        <v>8</v>
      </c>
      <c r="H17" s="28">
        <f>SUM(H15:H16,)</f>
        <v>102</v>
      </c>
    </row>
    <row r="18" spans="1:8" ht="150" customHeight="1" thickBot="1" x14ac:dyDescent="0.3">
      <c r="A18" s="37"/>
      <c r="B18" s="23"/>
      <c r="C18" s="30" t="s">
        <v>88</v>
      </c>
      <c r="D18" s="30"/>
      <c r="E18" s="30"/>
      <c r="F18" s="31"/>
      <c r="G18" s="27"/>
      <c r="H18" s="29"/>
    </row>
    <row r="19" spans="1:8" x14ac:dyDescent="0.25">
      <c r="A19" s="35">
        <v>4</v>
      </c>
      <c r="B19" s="21" t="s">
        <v>77</v>
      </c>
      <c r="C19" s="32" t="s">
        <v>20</v>
      </c>
      <c r="D19" s="32" t="s">
        <v>21</v>
      </c>
      <c r="E19" s="32" t="s">
        <v>12</v>
      </c>
      <c r="F19" s="32" t="s">
        <v>22</v>
      </c>
      <c r="G19" s="24" t="s">
        <v>61</v>
      </c>
      <c r="H19" s="25"/>
    </row>
    <row r="20" spans="1:8" ht="31.5" x14ac:dyDescent="0.25">
      <c r="A20" s="36"/>
      <c r="B20" s="22"/>
      <c r="C20" s="33"/>
      <c r="D20" s="33"/>
      <c r="E20" s="33"/>
      <c r="F20" s="33"/>
      <c r="G20" s="13" t="s">
        <v>66</v>
      </c>
      <c r="H20" s="14">
        <v>7</v>
      </c>
    </row>
    <row r="21" spans="1:8" ht="48" thickBot="1" x14ac:dyDescent="0.3">
      <c r="A21" s="36"/>
      <c r="B21" s="22"/>
      <c r="C21" s="33"/>
      <c r="D21" s="33"/>
      <c r="E21" s="33"/>
      <c r="F21" s="33"/>
      <c r="G21" s="13" t="s">
        <v>67</v>
      </c>
      <c r="H21" s="14">
        <v>30</v>
      </c>
    </row>
    <row r="22" spans="1:8" x14ac:dyDescent="0.25">
      <c r="A22" s="36"/>
      <c r="B22" s="22"/>
      <c r="C22" s="33"/>
      <c r="D22" s="33"/>
      <c r="E22" s="33"/>
      <c r="F22" s="33"/>
      <c r="G22" s="24" t="s">
        <v>64</v>
      </c>
      <c r="H22" s="25"/>
    </row>
    <row r="23" spans="1:8" ht="63" x14ac:dyDescent="0.25">
      <c r="A23" s="36"/>
      <c r="B23" s="22"/>
      <c r="C23" s="33"/>
      <c r="D23" s="33"/>
      <c r="E23" s="33"/>
      <c r="F23" s="33"/>
      <c r="G23" s="13" t="s">
        <v>68</v>
      </c>
      <c r="H23" s="14">
        <v>10</v>
      </c>
    </row>
    <row r="24" spans="1:8" ht="173.25" customHeight="1" thickBot="1" x14ac:dyDescent="0.3">
      <c r="A24" s="36"/>
      <c r="B24" s="22"/>
      <c r="C24" s="34"/>
      <c r="D24" s="34"/>
      <c r="E24" s="34"/>
      <c r="F24" s="34"/>
      <c r="G24" s="26" t="s">
        <v>8</v>
      </c>
      <c r="H24" s="28">
        <f>SUM(H20:H21,H23:H23)</f>
        <v>47</v>
      </c>
    </row>
    <row r="25" spans="1:8" ht="150" customHeight="1" thickBot="1" x14ac:dyDescent="0.3">
      <c r="A25" s="37"/>
      <c r="B25" s="23"/>
      <c r="C25" s="30" t="s">
        <v>92</v>
      </c>
      <c r="D25" s="30"/>
      <c r="E25" s="30"/>
      <c r="F25" s="31"/>
      <c r="G25" s="27"/>
      <c r="H25" s="29"/>
    </row>
    <row r="26" spans="1:8" x14ac:dyDescent="0.25">
      <c r="A26" s="35">
        <v>5</v>
      </c>
      <c r="B26" s="21" t="s">
        <v>77</v>
      </c>
      <c r="C26" s="32" t="s">
        <v>23</v>
      </c>
      <c r="D26" s="32" t="s">
        <v>24</v>
      </c>
      <c r="E26" s="32" t="s">
        <v>12</v>
      </c>
      <c r="F26" s="32" t="s">
        <v>25</v>
      </c>
      <c r="G26" s="24" t="s">
        <v>61</v>
      </c>
      <c r="H26" s="25"/>
    </row>
    <row r="27" spans="1:8" ht="47.25" x14ac:dyDescent="0.25">
      <c r="A27" s="36"/>
      <c r="B27" s="22"/>
      <c r="C27" s="33"/>
      <c r="D27" s="33"/>
      <c r="E27" s="33"/>
      <c r="F27" s="33"/>
      <c r="G27" s="13" t="s">
        <v>67</v>
      </c>
      <c r="H27" s="14">
        <v>55</v>
      </c>
    </row>
    <row r="28" spans="1:8" ht="216.75" customHeight="1" thickBot="1" x14ac:dyDescent="0.3">
      <c r="A28" s="36"/>
      <c r="B28" s="22"/>
      <c r="C28" s="34"/>
      <c r="D28" s="34"/>
      <c r="E28" s="34"/>
      <c r="F28" s="34"/>
      <c r="G28" s="26" t="s">
        <v>8</v>
      </c>
      <c r="H28" s="28">
        <f>SUM(H27:H27)</f>
        <v>55</v>
      </c>
    </row>
    <row r="29" spans="1:8" ht="150" customHeight="1" thickBot="1" x14ac:dyDescent="0.3">
      <c r="A29" s="37"/>
      <c r="B29" s="23"/>
      <c r="C29" s="30" t="s">
        <v>89</v>
      </c>
      <c r="D29" s="30"/>
      <c r="E29" s="30"/>
      <c r="F29" s="31"/>
      <c r="G29" s="27"/>
      <c r="H29" s="29"/>
    </row>
    <row r="30" spans="1:8" x14ac:dyDescent="0.25">
      <c r="A30" s="35">
        <v>6</v>
      </c>
      <c r="B30" s="21" t="s">
        <v>78</v>
      </c>
      <c r="C30" s="32" t="s">
        <v>29</v>
      </c>
      <c r="D30" s="32" t="s">
        <v>30</v>
      </c>
      <c r="E30" s="32" t="s">
        <v>12</v>
      </c>
      <c r="F30" s="32" t="s">
        <v>31</v>
      </c>
      <c r="G30" s="24" t="s">
        <v>64</v>
      </c>
      <c r="H30" s="25"/>
    </row>
    <row r="31" spans="1:8" ht="79.5" thickBot="1" x14ac:dyDescent="0.3">
      <c r="A31" s="36"/>
      <c r="B31" s="22"/>
      <c r="C31" s="33"/>
      <c r="D31" s="33"/>
      <c r="E31" s="33"/>
      <c r="F31" s="33"/>
      <c r="G31" s="13" t="s">
        <v>65</v>
      </c>
      <c r="H31" s="14">
        <v>17</v>
      </c>
    </row>
    <row r="32" spans="1:8" x14ac:dyDescent="0.25">
      <c r="A32" s="36"/>
      <c r="B32" s="22"/>
      <c r="C32" s="33"/>
      <c r="D32" s="33"/>
      <c r="E32" s="33"/>
      <c r="F32" s="33"/>
      <c r="G32" s="24" t="s">
        <v>61</v>
      </c>
      <c r="H32" s="25"/>
    </row>
    <row r="33" spans="1:8" ht="31.5" x14ac:dyDescent="0.25">
      <c r="A33" s="36"/>
      <c r="B33" s="22"/>
      <c r="C33" s="33"/>
      <c r="D33" s="33"/>
      <c r="E33" s="33"/>
      <c r="F33" s="33"/>
      <c r="G33" s="13" t="s">
        <v>73</v>
      </c>
      <c r="H33" s="14">
        <v>35</v>
      </c>
    </row>
    <row r="34" spans="1:8" ht="120" customHeight="1" thickBot="1" x14ac:dyDescent="0.3">
      <c r="A34" s="36"/>
      <c r="B34" s="22"/>
      <c r="C34" s="34"/>
      <c r="D34" s="34"/>
      <c r="E34" s="34"/>
      <c r="F34" s="34"/>
      <c r="G34" s="26" t="s">
        <v>8</v>
      </c>
      <c r="H34" s="28">
        <f>SUM(H31:H31,H33:H33)</f>
        <v>52</v>
      </c>
    </row>
    <row r="35" spans="1:8" ht="150" customHeight="1" thickBot="1" x14ac:dyDescent="0.3">
      <c r="A35" s="37"/>
      <c r="B35" s="23"/>
      <c r="C35" s="30" t="s">
        <v>93</v>
      </c>
      <c r="D35" s="30"/>
      <c r="E35" s="30"/>
      <c r="F35" s="31"/>
      <c r="G35" s="27"/>
      <c r="H35" s="29"/>
    </row>
    <row r="36" spans="1:8" x14ac:dyDescent="0.25">
      <c r="A36" s="35">
        <v>7</v>
      </c>
      <c r="B36" s="21" t="s">
        <v>77</v>
      </c>
      <c r="C36" s="32" t="s">
        <v>26</v>
      </c>
      <c r="D36" s="32" t="s">
        <v>27</v>
      </c>
      <c r="E36" s="32" t="s">
        <v>12</v>
      </c>
      <c r="F36" s="32" t="s">
        <v>28</v>
      </c>
      <c r="G36" s="24" t="s">
        <v>61</v>
      </c>
      <c r="H36" s="25"/>
    </row>
    <row r="37" spans="1:8" ht="47.25" x14ac:dyDescent="0.25">
      <c r="A37" s="36"/>
      <c r="B37" s="22"/>
      <c r="C37" s="33"/>
      <c r="D37" s="33"/>
      <c r="E37" s="33"/>
      <c r="F37" s="33"/>
      <c r="G37" s="13" t="s">
        <v>67</v>
      </c>
      <c r="H37" s="14">
        <v>15</v>
      </c>
    </row>
    <row r="38" spans="1:8" ht="16.5" thickBot="1" x14ac:dyDescent="0.3">
      <c r="A38" s="36"/>
      <c r="B38" s="22"/>
      <c r="C38" s="33"/>
      <c r="D38" s="33"/>
      <c r="E38" s="33"/>
      <c r="F38" s="33"/>
      <c r="G38" s="13" t="s">
        <v>69</v>
      </c>
      <c r="H38" s="14">
        <v>20</v>
      </c>
    </row>
    <row r="39" spans="1:8" x14ac:dyDescent="0.25">
      <c r="A39" s="36"/>
      <c r="B39" s="22"/>
      <c r="C39" s="33"/>
      <c r="D39" s="33"/>
      <c r="E39" s="33"/>
      <c r="F39" s="33"/>
      <c r="G39" s="24" t="s">
        <v>64</v>
      </c>
      <c r="H39" s="25"/>
    </row>
    <row r="40" spans="1:8" ht="63" x14ac:dyDescent="0.25">
      <c r="A40" s="36"/>
      <c r="B40" s="22"/>
      <c r="C40" s="33"/>
      <c r="D40" s="33"/>
      <c r="E40" s="33"/>
      <c r="F40" s="33"/>
      <c r="G40" s="13" t="s">
        <v>68</v>
      </c>
      <c r="H40" s="14">
        <v>5</v>
      </c>
    </row>
    <row r="41" spans="1:8" ht="132.75" customHeight="1" thickBot="1" x14ac:dyDescent="0.3">
      <c r="A41" s="36"/>
      <c r="B41" s="22"/>
      <c r="C41" s="34"/>
      <c r="D41" s="34"/>
      <c r="E41" s="34"/>
      <c r="F41" s="34"/>
      <c r="G41" s="26" t="s">
        <v>8</v>
      </c>
      <c r="H41" s="28">
        <f>SUM(H37:H38,H40:H40)</f>
        <v>40</v>
      </c>
    </row>
    <row r="42" spans="1:8" ht="150" customHeight="1" thickBot="1" x14ac:dyDescent="0.3">
      <c r="A42" s="37"/>
      <c r="B42" s="23"/>
      <c r="C42" s="30" t="s">
        <v>86</v>
      </c>
      <c r="D42" s="30"/>
      <c r="E42" s="30"/>
      <c r="F42" s="31"/>
      <c r="G42" s="27"/>
      <c r="H42" s="29"/>
    </row>
    <row r="43" spans="1:8" x14ac:dyDescent="0.25">
      <c r="A43" s="35">
        <v>8</v>
      </c>
      <c r="B43" s="21" t="s">
        <v>79</v>
      </c>
      <c r="C43" s="32" t="s">
        <v>32</v>
      </c>
      <c r="D43" s="32" t="s">
        <v>33</v>
      </c>
      <c r="E43" s="32" t="s">
        <v>12</v>
      </c>
      <c r="F43" s="32" t="s">
        <v>28</v>
      </c>
      <c r="G43" s="24" t="s">
        <v>61</v>
      </c>
      <c r="H43" s="25"/>
    </row>
    <row r="44" spans="1:8" ht="16.5" thickBot="1" x14ac:dyDescent="0.3">
      <c r="A44" s="36"/>
      <c r="B44" s="22"/>
      <c r="C44" s="33"/>
      <c r="D44" s="33"/>
      <c r="E44" s="33"/>
      <c r="F44" s="33"/>
      <c r="G44" s="13" t="s">
        <v>69</v>
      </c>
      <c r="H44" s="14">
        <v>22</v>
      </c>
    </row>
    <row r="45" spans="1:8" x14ac:dyDescent="0.25">
      <c r="A45" s="36"/>
      <c r="B45" s="22"/>
      <c r="C45" s="33"/>
      <c r="D45" s="33"/>
      <c r="E45" s="33"/>
      <c r="F45" s="33"/>
      <c r="G45" s="24" t="s">
        <v>64</v>
      </c>
      <c r="H45" s="25"/>
    </row>
    <row r="46" spans="1:8" ht="63" x14ac:dyDescent="0.25">
      <c r="A46" s="36"/>
      <c r="B46" s="22"/>
      <c r="C46" s="33"/>
      <c r="D46" s="33"/>
      <c r="E46" s="33"/>
      <c r="F46" s="33"/>
      <c r="G46" s="13" t="s">
        <v>68</v>
      </c>
      <c r="H46" s="14">
        <v>5</v>
      </c>
    </row>
    <row r="47" spans="1:8" ht="47.25" x14ac:dyDescent="0.25">
      <c r="A47" s="36"/>
      <c r="B47" s="22"/>
      <c r="C47" s="33"/>
      <c r="D47" s="33"/>
      <c r="E47" s="33"/>
      <c r="F47" s="33"/>
      <c r="G47" s="13" t="s">
        <v>70</v>
      </c>
      <c r="H47" s="14">
        <v>36</v>
      </c>
    </row>
    <row r="48" spans="1:8" ht="148.5" customHeight="1" thickBot="1" x14ac:dyDescent="0.3">
      <c r="A48" s="36"/>
      <c r="B48" s="22"/>
      <c r="C48" s="34"/>
      <c r="D48" s="34"/>
      <c r="E48" s="34"/>
      <c r="F48" s="34"/>
      <c r="G48" s="26" t="s">
        <v>8</v>
      </c>
      <c r="H48" s="28">
        <f>SUM(H44:H44,H46:H47)</f>
        <v>63</v>
      </c>
    </row>
    <row r="49" spans="1:8" ht="150" customHeight="1" thickBot="1" x14ac:dyDescent="0.3">
      <c r="A49" s="37"/>
      <c r="B49" s="23"/>
      <c r="C49" s="30" t="s">
        <v>97</v>
      </c>
      <c r="D49" s="30"/>
      <c r="E49" s="30"/>
      <c r="F49" s="31"/>
      <c r="G49" s="27"/>
      <c r="H49" s="29"/>
    </row>
    <row r="50" spans="1:8" x14ac:dyDescent="0.25">
      <c r="A50" s="35">
        <v>9</v>
      </c>
      <c r="B50" s="21" t="s">
        <v>78</v>
      </c>
      <c r="C50" s="32" t="s">
        <v>34</v>
      </c>
      <c r="D50" s="32" t="s">
        <v>35</v>
      </c>
      <c r="E50" s="32" t="s">
        <v>12</v>
      </c>
      <c r="F50" s="32" t="s">
        <v>36</v>
      </c>
      <c r="G50" s="24" t="s">
        <v>61</v>
      </c>
      <c r="H50" s="25"/>
    </row>
    <row r="51" spans="1:8" ht="32.25" thickBot="1" x14ac:dyDescent="0.3">
      <c r="A51" s="36"/>
      <c r="B51" s="22"/>
      <c r="C51" s="33"/>
      <c r="D51" s="33"/>
      <c r="E51" s="33"/>
      <c r="F51" s="33"/>
      <c r="G51" s="13" t="s">
        <v>71</v>
      </c>
      <c r="H51" s="14">
        <v>10</v>
      </c>
    </row>
    <row r="52" spans="1:8" x14ac:dyDescent="0.25">
      <c r="A52" s="36"/>
      <c r="B52" s="22"/>
      <c r="C52" s="33"/>
      <c r="D52" s="33"/>
      <c r="E52" s="33"/>
      <c r="F52" s="33"/>
      <c r="G52" s="24" t="s">
        <v>64</v>
      </c>
      <c r="H52" s="25"/>
    </row>
    <row r="53" spans="1:8" ht="63" x14ac:dyDescent="0.25">
      <c r="A53" s="36"/>
      <c r="B53" s="22"/>
      <c r="C53" s="33"/>
      <c r="D53" s="33"/>
      <c r="E53" s="33"/>
      <c r="F53" s="33"/>
      <c r="G53" s="13" t="s">
        <v>72</v>
      </c>
      <c r="H53" s="14">
        <v>6</v>
      </c>
    </row>
    <row r="54" spans="1:8" ht="63" x14ac:dyDescent="0.25">
      <c r="A54" s="36"/>
      <c r="B54" s="22"/>
      <c r="C54" s="33"/>
      <c r="D54" s="33"/>
      <c r="E54" s="33"/>
      <c r="F54" s="33"/>
      <c r="G54" s="13" t="s">
        <v>68</v>
      </c>
      <c r="H54" s="14">
        <v>3</v>
      </c>
    </row>
    <row r="55" spans="1:8" ht="132.75" customHeight="1" thickBot="1" x14ac:dyDescent="0.3">
      <c r="A55" s="36"/>
      <c r="B55" s="22"/>
      <c r="C55" s="34"/>
      <c r="D55" s="34"/>
      <c r="E55" s="34"/>
      <c r="F55" s="34"/>
      <c r="G55" s="26" t="s">
        <v>8</v>
      </c>
      <c r="H55" s="28">
        <f>SUM(H51:H51,H53:H54)</f>
        <v>19</v>
      </c>
    </row>
    <row r="56" spans="1:8" ht="150" customHeight="1" thickBot="1" x14ac:dyDescent="0.3">
      <c r="A56" s="37"/>
      <c r="B56" s="23"/>
      <c r="C56" s="30" t="s">
        <v>99</v>
      </c>
      <c r="D56" s="30"/>
      <c r="E56" s="30"/>
      <c r="F56" s="31"/>
      <c r="G56" s="27"/>
      <c r="H56" s="29"/>
    </row>
    <row r="57" spans="1:8" x14ac:dyDescent="0.25">
      <c r="A57" s="35">
        <v>10</v>
      </c>
      <c r="B57" s="21" t="s">
        <v>78</v>
      </c>
      <c r="C57" s="32" t="s">
        <v>37</v>
      </c>
      <c r="D57" s="32" t="s">
        <v>38</v>
      </c>
      <c r="E57" s="32" t="s">
        <v>12</v>
      </c>
      <c r="F57" s="32" t="s">
        <v>39</v>
      </c>
      <c r="G57" s="24" t="s">
        <v>64</v>
      </c>
      <c r="H57" s="25"/>
    </row>
    <row r="58" spans="1:8" ht="63" x14ac:dyDescent="0.25">
      <c r="A58" s="36"/>
      <c r="B58" s="22"/>
      <c r="C58" s="33"/>
      <c r="D58" s="33"/>
      <c r="E58" s="33"/>
      <c r="F58" s="33"/>
      <c r="G58" s="13" t="s">
        <v>72</v>
      </c>
      <c r="H58" s="14">
        <v>5</v>
      </c>
    </row>
    <row r="59" spans="1:8" ht="63" x14ac:dyDescent="0.25">
      <c r="A59" s="36"/>
      <c r="B59" s="22"/>
      <c r="C59" s="33"/>
      <c r="D59" s="33"/>
      <c r="E59" s="33"/>
      <c r="F59" s="33"/>
      <c r="G59" s="13" t="s">
        <v>68</v>
      </c>
      <c r="H59" s="14">
        <v>5</v>
      </c>
    </row>
    <row r="60" spans="1:8" ht="114.75" customHeight="1" thickBot="1" x14ac:dyDescent="0.3">
      <c r="A60" s="36"/>
      <c r="B60" s="22"/>
      <c r="C60" s="34"/>
      <c r="D60" s="34"/>
      <c r="E60" s="34"/>
      <c r="F60" s="34"/>
      <c r="G60" s="26" t="s">
        <v>8</v>
      </c>
      <c r="H60" s="28">
        <f>SUM(H58:H59)</f>
        <v>10</v>
      </c>
    </row>
    <row r="61" spans="1:8" ht="150" customHeight="1" thickBot="1" x14ac:dyDescent="0.3">
      <c r="A61" s="37"/>
      <c r="B61" s="23"/>
      <c r="C61" s="30" t="s">
        <v>98</v>
      </c>
      <c r="D61" s="30"/>
      <c r="E61" s="30"/>
      <c r="F61" s="31"/>
      <c r="G61" s="27"/>
      <c r="H61" s="29"/>
    </row>
    <row r="62" spans="1:8" x14ac:dyDescent="0.25">
      <c r="A62" s="35">
        <v>11</v>
      </c>
      <c r="B62" s="21" t="s">
        <v>79</v>
      </c>
      <c r="C62" s="32" t="s">
        <v>40</v>
      </c>
      <c r="D62" s="32" t="s">
        <v>41</v>
      </c>
      <c r="E62" s="32" t="s">
        <v>12</v>
      </c>
      <c r="F62" s="32" t="s">
        <v>42</v>
      </c>
      <c r="G62" s="24" t="s">
        <v>64</v>
      </c>
      <c r="H62" s="25"/>
    </row>
    <row r="63" spans="1:8" ht="63" x14ac:dyDescent="0.25">
      <c r="A63" s="36"/>
      <c r="B63" s="22"/>
      <c r="C63" s="33"/>
      <c r="D63" s="33"/>
      <c r="E63" s="33"/>
      <c r="F63" s="33"/>
      <c r="G63" s="13" t="s">
        <v>68</v>
      </c>
      <c r="H63" s="14">
        <v>3</v>
      </c>
    </row>
    <row r="64" spans="1:8" ht="173.25" customHeight="1" thickBot="1" x14ac:dyDescent="0.3">
      <c r="A64" s="36"/>
      <c r="B64" s="22"/>
      <c r="C64" s="34"/>
      <c r="D64" s="34"/>
      <c r="E64" s="34"/>
      <c r="F64" s="34"/>
      <c r="G64" s="26" t="s">
        <v>8</v>
      </c>
      <c r="H64" s="28">
        <f>SUM(H63:H63)</f>
        <v>3</v>
      </c>
    </row>
    <row r="65" spans="1:8" ht="150" customHeight="1" thickBot="1" x14ac:dyDescent="0.3">
      <c r="A65" s="37"/>
      <c r="B65" s="23"/>
      <c r="C65" s="30" t="s">
        <v>87</v>
      </c>
      <c r="D65" s="30"/>
      <c r="E65" s="30"/>
      <c r="F65" s="31"/>
      <c r="G65" s="27"/>
      <c r="H65" s="29"/>
    </row>
    <row r="66" spans="1:8" x14ac:dyDescent="0.25">
      <c r="A66" s="35">
        <v>12</v>
      </c>
      <c r="B66" s="21" t="s">
        <v>79</v>
      </c>
      <c r="C66" s="32" t="s">
        <v>43</v>
      </c>
      <c r="D66" s="32" t="s">
        <v>44</v>
      </c>
      <c r="E66" s="32" t="s">
        <v>12</v>
      </c>
      <c r="F66" s="32" t="s">
        <v>45</v>
      </c>
      <c r="G66" s="24" t="s">
        <v>64</v>
      </c>
      <c r="H66" s="25"/>
    </row>
    <row r="67" spans="1:8" ht="63" x14ac:dyDescent="0.25">
      <c r="A67" s="36"/>
      <c r="B67" s="22"/>
      <c r="C67" s="33"/>
      <c r="D67" s="33"/>
      <c r="E67" s="33"/>
      <c r="F67" s="33"/>
      <c r="G67" s="13" t="s">
        <v>68</v>
      </c>
      <c r="H67" s="14">
        <v>5</v>
      </c>
    </row>
    <row r="68" spans="1:8" ht="174" customHeight="1" thickBot="1" x14ac:dyDescent="0.3">
      <c r="A68" s="36"/>
      <c r="B68" s="22"/>
      <c r="C68" s="34"/>
      <c r="D68" s="34"/>
      <c r="E68" s="34"/>
      <c r="F68" s="34"/>
      <c r="G68" s="26" t="s">
        <v>8</v>
      </c>
      <c r="H68" s="28">
        <f>SUM(H67:H67)</f>
        <v>5</v>
      </c>
    </row>
    <row r="69" spans="1:8" ht="150" customHeight="1" thickBot="1" x14ac:dyDescent="0.3">
      <c r="A69" s="37"/>
      <c r="B69" s="23"/>
      <c r="C69" s="30" t="s">
        <v>100</v>
      </c>
      <c r="D69" s="30"/>
      <c r="E69" s="30"/>
      <c r="F69" s="31"/>
      <c r="G69" s="27"/>
      <c r="H69" s="29"/>
    </row>
    <row r="70" spans="1:8" x14ac:dyDescent="0.25">
      <c r="A70" s="35">
        <v>13</v>
      </c>
      <c r="B70" s="21" t="s">
        <v>79</v>
      </c>
      <c r="C70" s="32" t="s">
        <v>46</v>
      </c>
      <c r="D70" s="32" t="s">
        <v>47</v>
      </c>
      <c r="E70" s="32" t="s">
        <v>12</v>
      </c>
      <c r="F70" s="32" t="s">
        <v>48</v>
      </c>
      <c r="G70" s="24" t="s">
        <v>61</v>
      </c>
      <c r="H70" s="25"/>
    </row>
    <row r="71" spans="1:8" ht="47.25" x14ac:dyDescent="0.25">
      <c r="A71" s="36"/>
      <c r="B71" s="22"/>
      <c r="C71" s="33"/>
      <c r="D71" s="33"/>
      <c r="E71" s="33"/>
      <c r="F71" s="33"/>
      <c r="G71" s="13" t="s">
        <v>62</v>
      </c>
      <c r="H71" s="14">
        <v>2</v>
      </c>
    </row>
    <row r="72" spans="1:8" ht="31.5" x14ac:dyDescent="0.25">
      <c r="A72" s="36"/>
      <c r="B72" s="22"/>
      <c r="C72" s="33"/>
      <c r="D72" s="33"/>
      <c r="E72" s="33"/>
      <c r="F72" s="33"/>
      <c r="G72" s="13" t="s">
        <v>66</v>
      </c>
      <c r="H72" s="14">
        <v>5</v>
      </c>
    </row>
    <row r="73" spans="1:8" ht="176.25" customHeight="1" thickBot="1" x14ac:dyDescent="0.3">
      <c r="A73" s="36"/>
      <c r="B73" s="22"/>
      <c r="C73" s="34"/>
      <c r="D73" s="34"/>
      <c r="E73" s="34"/>
      <c r="F73" s="34"/>
      <c r="G73" s="26" t="s">
        <v>8</v>
      </c>
      <c r="H73" s="28">
        <f>SUM(H71:H72)</f>
        <v>7</v>
      </c>
    </row>
    <row r="74" spans="1:8" ht="150" customHeight="1" thickBot="1" x14ac:dyDescent="0.3">
      <c r="A74" s="37"/>
      <c r="B74" s="23"/>
      <c r="C74" s="30" t="s">
        <v>101</v>
      </c>
      <c r="D74" s="30"/>
      <c r="E74" s="30"/>
      <c r="F74" s="31"/>
      <c r="G74" s="27"/>
      <c r="H74" s="29"/>
    </row>
    <row r="75" spans="1:8" x14ac:dyDescent="0.25">
      <c r="A75" s="35">
        <v>14</v>
      </c>
      <c r="B75" s="21" t="s">
        <v>76</v>
      </c>
      <c r="C75" s="32" t="s">
        <v>49</v>
      </c>
      <c r="D75" s="32" t="s">
        <v>50</v>
      </c>
      <c r="E75" s="32" t="s">
        <v>12</v>
      </c>
      <c r="F75" s="32" t="s">
        <v>51</v>
      </c>
      <c r="G75" s="24" t="s">
        <v>61</v>
      </c>
      <c r="H75" s="25"/>
    </row>
    <row r="76" spans="1:8" ht="31.5" x14ac:dyDescent="0.25">
      <c r="A76" s="36"/>
      <c r="B76" s="22"/>
      <c r="C76" s="33"/>
      <c r="D76" s="33"/>
      <c r="E76" s="33"/>
      <c r="F76" s="33"/>
      <c r="G76" s="13" t="s">
        <v>66</v>
      </c>
      <c r="H76" s="14">
        <v>5</v>
      </c>
    </row>
    <row r="77" spans="1:8" ht="219" customHeight="1" thickBot="1" x14ac:dyDescent="0.3">
      <c r="A77" s="36"/>
      <c r="B77" s="22"/>
      <c r="C77" s="34"/>
      <c r="D77" s="34"/>
      <c r="E77" s="34"/>
      <c r="F77" s="34"/>
      <c r="G77" s="26" t="s">
        <v>8</v>
      </c>
      <c r="H77" s="28">
        <f>SUM(H76:H76)</f>
        <v>5</v>
      </c>
    </row>
    <row r="78" spans="1:8" ht="150" customHeight="1" thickBot="1" x14ac:dyDescent="0.3">
      <c r="A78" s="37"/>
      <c r="B78" s="23"/>
      <c r="C78" s="30" t="s">
        <v>94</v>
      </c>
      <c r="D78" s="30"/>
      <c r="E78" s="30"/>
      <c r="F78" s="31"/>
      <c r="G78" s="27"/>
      <c r="H78" s="29"/>
    </row>
    <row r="79" spans="1:8" x14ac:dyDescent="0.25">
      <c r="A79" s="35">
        <v>15</v>
      </c>
      <c r="B79" s="21" t="s">
        <v>80</v>
      </c>
      <c r="C79" s="32" t="s">
        <v>52</v>
      </c>
      <c r="D79" s="32" t="s">
        <v>53</v>
      </c>
      <c r="E79" s="32" t="s">
        <v>12</v>
      </c>
      <c r="F79" s="32" t="s">
        <v>54</v>
      </c>
      <c r="G79" s="24" t="s">
        <v>61</v>
      </c>
      <c r="H79" s="25"/>
    </row>
    <row r="80" spans="1:8" ht="32.25" thickBot="1" x14ac:dyDescent="0.3">
      <c r="A80" s="36"/>
      <c r="B80" s="22"/>
      <c r="C80" s="33"/>
      <c r="D80" s="33"/>
      <c r="E80" s="33"/>
      <c r="F80" s="33"/>
      <c r="G80" s="13" t="s">
        <v>71</v>
      </c>
      <c r="H80" s="14">
        <v>36</v>
      </c>
    </row>
    <row r="81" spans="1:9" x14ac:dyDescent="0.25">
      <c r="A81" s="36"/>
      <c r="B81" s="22"/>
      <c r="C81" s="33"/>
      <c r="D81" s="33"/>
      <c r="E81" s="33"/>
      <c r="F81" s="33"/>
      <c r="G81" s="24" t="s">
        <v>64</v>
      </c>
      <c r="H81" s="25"/>
    </row>
    <row r="82" spans="1:9" ht="63" x14ac:dyDescent="0.25">
      <c r="A82" s="36"/>
      <c r="B82" s="22"/>
      <c r="C82" s="33"/>
      <c r="D82" s="33"/>
      <c r="E82" s="33"/>
      <c r="F82" s="33"/>
      <c r="G82" s="13" t="s">
        <v>72</v>
      </c>
      <c r="H82" s="14">
        <v>25</v>
      </c>
    </row>
    <row r="83" spans="1:9" ht="132" customHeight="1" thickBot="1" x14ac:dyDescent="0.3">
      <c r="A83" s="36"/>
      <c r="B83" s="22"/>
      <c r="C83" s="34"/>
      <c r="D83" s="34"/>
      <c r="E83" s="34"/>
      <c r="F83" s="34"/>
      <c r="G83" s="26" t="s">
        <v>8</v>
      </c>
      <c r="H83" s="28">
        <f>SUM(H80:H80,H82:H82)</f>
        <v>61</v>
      </c>
    </row>
    <row r="84" spans="1:9" ht="150" customHeight="1" thickBot="1" x14ac:dyDescent="0.3">
      <c r="A84" s="37"/>
      <c r="B84" s="23"/>
      <c r="C84" s="30" t="s">
        <v>102</v>
      </c>
      <c r="D84" s="30"/>
      <c r="E84" s="30"/>
      <c r="F84" s="31"/>
      <c r="G84" s="27"/>
      <c r="H84" s="29"/>
    </row>
    <row r="85" spans="1:9" x14ac:dyDescent="0.25">
      <c r="A85" s="35">
        <v>16</v>
      </c>
      <c r="B85" s="21" t="s">
        <v>77</v>
      </c>
      <c r="C85" s="32" t="s">
        <v>55</v>
      </c>
      <c r="D85" s="32" t="s">
        <v>56</v>
      </c>
      <c r="E85" s="32" t="s">
        <v>12</v>
      </c>
      <c r="F85" s="32" t="s">
        <v>57</v>
      </c>
      <c r="G85" s="24" t="s">
        <v>61</v>
      </c>
      <c r="H85" s="25"/>
    </row>
    <row r="86" spans="1:9" ht="47.25" x14ac:dyDescent="0.25">
      <c r="A86" s="36"/>
      <c r="B86" s="22"/>
      <c r="C86" s="33"/>
      <c r="D86" s="33"/>
      <c r="E86" s="33"/>
      <c r="F86" s="33"/>
      <c r="G86" s="13" t="s">
        <v>67</v>
      </c>
      <c r="H86" s="14">
        <v>5</v>
      </c>
    </row>
    <row r="87" spans="1:9" ht="31.5" x14ac:dyDescent="0.25">
      <c r="A87" s="36"/>
      <c r="B87" s="22"/>
      <c r="C87" s="33"/>
      <c r="D87" s="33"/>
      <c r="E87" s="33"/>
      <c r="F87" s="33"/>
      <c r="G87" s="13" t="s">
        <v>63</v>
      </c>
      <c r="H87" s="14">
        <v>5</v>
      </c>
    </row>
    <row r="88" spans="1:9" ht="174.75" customHeight="1" thickBot="1" x14ac:dyDescent="0.3">
      <c r="A88" s="36"/>
      <c r="B88" s="22"/>
      <c r="C88" s="34"/>
      <c r="D88" s="34"/>
      <c r="E88" s="34"/>
      <c r="F88" s="34"/>
      <c r="G88" s="26" t="s">
        <v>8</v>
      </c>
      <c r="H88" s="28">
        <f>SUM(H86:H87)</f>
        <v>10</v>
      </c>
    </row>
    <row r="89" spans="1:9" ht="150" customHeight="1" thickBot="1" x14ac:dyDescent="0.3">
      <c r="A89" s="37"/>
      <c r="B89" s="23"/>
      <c r="C89" s="30" t="s">
        <v>96</v>
      </c>
      <c r="D89" s="30"/>
      <c r="E89" s="30"/>
      <c r="F89" s="31"/>
      <c r="G89" s="27"/>
      <c r="H89" s="29"/>
    </row>
    <row r="90" spans="1:9" x14ac:dyDescent="0.25">
      <c r="A90" s="35">
        <v>17</v>
      </c>
      <c r="B90" s="21" t="s">
        <v>81</v>
      </c>
      <c r="C90" s="32" t="s">
        <v>58</v>
      </c>
      <c r="D90" s="32" t="s">
        <v>59</v>
      </c>
      <c r="E90" s="32" t="s">
        <v>12</v>
      </c>
      <c r="F90" s="32" t="s">
        <v>60</v>
      </c>
      <c r="G90" s="24" t="s">
        <v>61</v>
      </c>
      <c r="H90" s="25"/>
    </row>
    <row r="91" spans="1:9" ht="47.25" x14ac:dyDescent="0.25">
      <c r="A91" s="36"/>
      <c r="B91" s="22"/>
      <c r="C91" s="33"/>
      <c r="D91" s="33"/>
      <c r="E91" s="33"/>
      <c r="F91" s="33"/>
      <c r="G91" s="13" t="s">
        <v>62</v>
      </c>
      <c r="H91" s="14">
        <v>13</v>
      </c>
    </row>
    <row r="92" spans="1:9" ht="191.25" customHeight="1" thickBot="1" x14ac:dyDescent="0.3">
      <c r="A92" s="36"/>
      <c r="B92" s="22"/>
      <c r="C92" s="34"/>
      <c r="D92" s="34"/>
      <c r="E92" s="34"/>
      <c r="F92" s="34"/>
      <c r="G92" s="26" t="s">
        <v>8</v>
      </c>
      <c r="H92" s="28">
        <f>SUM(H91:H91)</f>
        <v>13</v>
      </c>
    </row>
    <row r="93" spans="1:9" ht="150" customHeight="1" thickBot="1" x14ac:dyDescent="0.3">
      <c r="A93" s="37"/>
      <c r="B93" s="23"/>
      <c r="C93" s="30" t="s">
        <v>95</v>
      </c>
      <c r="D93" s="30"/>
      <c r="E93" s="30"/>
      <c r="F93" s="31"/>
      <c r="G93" s="27"/>
      <c r="H93" s="29"/>
    </row>
    <row r="94" spans="1:9" ht="16.5" thickBot="1" x14ac:dyDescent="0.3">
      <c r="A94" s="43" t="s">
        <v>103</v>
      </c>
      <c r="B94" s="44"/>
      <c r="C94" s="44"/>
      <c r="D94" s="44"/>
      <c r="E94" s="45"/>
      <c r="F94" s="46">
        <f>H92+H88+H83+H77+H73+H68+H64+H60+H55+H48+H41+H34+H28+H24+H17+H12+H8</f>
        <v>558</v>
      </c>
      <c r="G94" s="47"/>
      <c r="H94" s="48"/>
    </row>
    <row r="95" spans="1:9" ht="399.95" customHeight="1" thickBot="1" x14ac:dyDescent="0.3">
      <c r="A95" s="38" t="s">
        <v>9</v>
      </c>
      <c r="B95" s="39"/>
      <c r="C95" s="49" t="s">
        <v>82</v>
      </c>
      <c r="D95" s="50"/>
      <c r="E95" s="50"/>
      <c r="F95" s="51"/>
      <c r="G95" s="15" t="s">
        <v>74</v>
      </c>
      <c r="H95" s="16" t="s">
        <v>104</v>
      </c>
      <c r="I95" s="7"/>
    </row>
    <row r="96" spans="1:9" ht="409.5" customHeight="1" thickBot="1" x14ac:dyDescent="0.3">
      <c r="A96" s="38" t="s">
        <v>9</v>
      </c>
      <c r="B96" s="39"/>
      <c r="C96" s="49" t="s">
        <v>83</v>
      </c>
      <c r="D96" s="50"/>
      <c r="E96" s="50"/>
      <c r="F96" s="51"/>
      <c r="G96" s="15" t="s">
        <v>74</v>
      </c>
      <c r="H96" s="16" t="s">
        <v>105</v>
      </c>
      <c r="I96" s="7"/>
    </row>
    <row r="97" spans="1:9" ht="399.95" customHeight="1" thickBot="1" x14ac:dyDescent="0.3">
      <c r="A97" s="38" t="s">
        <v>9</v>
      </c>
      <c r="B97" s="39"/>
      <c r="C97" s="40" t="s">
        <v>85</v>
      </c>
      <c r="D97" s="41"/>
      <c r="E97" s="41"/>
      <c r="F97" s="42"/>
      <c r="G97" s="17" t="s">
        <v>74</v>
      </c>
      <c r="H97" s="16" t="s">
        <v>104</v>
      </c>
      <c r="I97" s="7"/>
    </row>
  </sheetData>
  <sheetProtection algorithmName="SHA-512" hashValue="/1iAnlQ3PRxQ+fbsxnLVsf5z+8wC1yrR3EySvfh9T+IWNVFBcpisx+cb/d6jrnapbJreajUn0KJZhEFz70g1gw==" saltValue="3qctKCm50di2EW2r71UoYw==" spinCount="100000" sheet="1" formatCells="0" formatColumns="0" formatRows="0" insertColumns="0" insertRows="0" insertHyperlinks="0" sort="0" autoFilter="0"/>
  <autoFilter ref="A1:H433" xr:uid="{00000000-0009-0000-0000-000000000000}"/>
  <mergeCells count="185">
    <mergeCell ref="E85:E88"/>
    <mergeCell ref="C85:C88"/>
    <mergeCell ref="D85:D88"/>
    <mergeCell ref="F85:F88"/>
    <mergeCell ref="E90:E92"/>
    <mergeCell ref="C90:C92"/>
    <mergeCell ref="D90:D92"/>
    <mergeCell ref="F90:F92"/>
    <mergeCell ref="C70:C73"/>
    <mergeCell ref="D70:D73"/>
    <mergeCell ref="E70:E73"/>
    <mergeCell ref="F70:F73"/>
    <mergeCell ref="E75:E77"/>
    <mergeCell ref="C75:C77"/>
    <mergeCell ref="D75:D77"/>
    <mergeCell ref="F75:F77"/>
    <mergeCell ref="E79:E83"/>
    <mergeCell ref="F79:F83"/>
    <mergeCell ref="D79:D83"/>
    <mergeCell ref="C79:C83"/>
    <mergeCell ref="C74:F74"/>
    <mergeCell ref="D57:D60"/>
    <mergeCell ref="F57:F60"/>
    <mergeCell ref="C62:C64"/>
    <mergeCell ref="D62:D64"/>
    <mergeCell ref="F62:F64"/>
    <mergeCell ref="E62:E64"/>
    <mergeCell ref="E66:E68"/>
    <mergeCell ref="C66:C68"/>
    <mergeCell ref="D66:D68"/>
    <mergeCell ref="F66:F68"/>
    <mergeCell ref="E57:E60"/>
    <mergeCell ref="C57:C60"/>
    <mergeCell ref="A97:B97"/>
    <mergeCell ref="C97:F97"/>
    <mergeCell ref="A94:E94"/>
    <mergeCell ref="F94:H94"/>
    <mergeCell ref="A95:B95"/>
    <mergeCell ref="C95:F95"/>
    <mergeCell ref="H92:H93"/>
    <mergeCell ref="C93:F93"/>
    <mergeCell ref="B79:B84"/>
    <mergeCell ref="G79:H79"/>
    <mergeCell ref="G81:H81"/>
    <mergeCell ref="G83:G84"/>
    <mergeCell ref="H83:H84"/>
    <mergeCell ref="C84:F84"/>
    <mergeCell ref="G88:G89"/>
    <mergeCell ref="A96:B96"/>
    <mergeCell ref="C96:F96"/>
    <mergeCell ref="B85:B89"/>
    <mergeCell ref="G85:H85"/>
    <mergeCell ref="G92:G93"/>
    <mergeCell ref="H88:H89"/>
    <mergeCell ref="C89:F89"/>
    <mergeCell ref="B90:B93"/>
    <mergeCell ref="G90:H90"/>
    <mergeCell ref="H68:H69"/>
    <mergeCell ref="C69:F69"/>
    <mergeCell ref="G70:H70"/>
    <mergeCell ref="G73:G74"/>
    <mergeCell ref="H73:H74"/>
    <mergeCell ref="B75:B78"/>
    <mergeCell ref="G75:H75"/>
    <mergeCell ref="G77:G78"/>
    <mergeCell ref="H77:H78"/>
    <mergeCell ref="C78:F78"/>
    <mergeCell ref="B14:B18"/>
    <mergeCell ref="G14:H14"/>
    <mergeCell ref="G17:G18"/>
    <mergeCell ref="H17:H18"/>
    <mergeCell ref="C18:F18"/>
    <mergeCell ref="C14:C17"/>
    <mergeCell ref="D14:D17"/>
    <mergeCell ref="E14:E17"/>
    <mergeCell ref="F14:F17"/>
    <mergeCell ref="B10:B13"/>
    <mergeCell ref="G10:H10"/>
    <mergeCell ref="G12:G13"/>
    <mergeCell ref="H12:H13"/>
    <mergeCell ref="C13:F13"/>
    <mergeCell ref="C10:C12"/>
    <mergeCell ref="D10:D12"/>
    <mergeCell ref="E10:E12"/>
    <mergeCell ref="F10:F12"/>
    <mergeCell ref="B2:B9"/>
    <mergeCell ref="G2:H2"/>
    <mergeCell ref="G6:H6"/>
    <mergeCell ref="G8:G9"/>
    <mergeCell ref="H8:H9"/>
    <mergeCell ref="C9:F9"/>
    <mergeCell ref="C2:C8"/>
    <mergeCell ref="D2:D8"/>
    <mergeCell ref="E2:E8"/>
    <mergeCell ref="F2:F8"/>
    <mergeCell ref="A70:A74"/>
    <mergeCell ref="A75:A78"/>
    <mergeCell ref="A79:A84"/>
    <mergeCell ref="A85:A89"/>
    <mergeCell ref="A90:A93"/>
    <mergeCell ref="A2:A9"/>
    <mergeCell ref="A10:A13"/>
    <mergeCell ref="A14:A18"/>
    <mergeCell ref="A62:A65"/>
    <mergeCell ref="A66:A69"/>
    <mergeCell ref="A19:A25"/>
    <mergeCell ref="A26:A29"/>
    <mergeCell ref="A30:A35"/>
    <mergeCell ref="A36:A42"/>
    <mergeCell ref="A43:A49"/>
    <mergeCell ref="A50:A56"/>
    <mergeCell ref="A57:A61"/>
    <mergeCell ref="B19:B25"/>
    <mergeCell ref="G19:H19"/>
    <mergeCell ref="G22:H22"/>
    <mergeCell ref="G24:G25"/>
    <mergeCell ref="H24:H25"/>
    <mergeCell ref="C25:F25"/>
    <mergeCell ref="C19:C24"/>
    <mergeCell ref="D19:D24"/>
    <mergeCell ref="E19:E24"/>
    <mergeCell ref="F19:F24"/>
    <mergeCell ref="B26:B29"/>
    <mergeCell ref="G26:H26"/>
    <mergeCell ref="G28:G29"/>
    <mergeCell ref="H28:H29"/>
    <mergeCell ref="C29:F29"/>
    <mergeCell ref="C26:C28"/>
    <mergeCell ref="D26:D28"/>
    <mergeCell ref="E26:E28"/>
    <mergeCell ref="F26:F28"/>
    <mergeCell ref="B30:B35"/>
    <mergeCell ref="G30:H30"/>
    <mergeCell ref="G32:H32"/>
    <mergeCell ref="G34:G35"/>
    <mergeCell ref="H34:H35"/>
    <mergeCell ref="C35:F35"/>
    <mergeCell ref="E30:E34"/>
    <mergeCell ref="C30:C34"/>
    <mergeCell ref="D30:D34"/>
    <mergeCell ref="F30:F34"/>
    <mergeCell ref="B36:B42"/>
    <mergeCell ref="G36:H36"/>
    <mergeCell ref="G39:H39"/>
    <mergeCell ref="G41:G42"/>
    <mergeCell ref="H41:H42"/>
    <mergeCell ref="C42:F42"/>
    <mergeCell ref="E36:E41"/>
    <mergeCell ref="C36:C41"/>
    <mergeCell ref="D36:D41"/>
    <mergeCell ref="F36:F41"/>
    <mergeCell ref="B43:B49"/>
    <mergeCell ref="G43:H43"/>
    <mergeCell ref="G45:H45"/>
    <mergeCell ref="G48:G49"/>
    <mergeCell ref="H48:H49"/>
    <mergeCell ref="C49:F49"/>
    <mergeCell ref="E43:E48"/>
    <mergeCell ref="F43:F48"/>
    <mergeCell ref="C43:C48"/>
    <mergeCell ref="D43:D48"/>
    <mergeCell ref="B57:B61"/>
    <mergeCell ref="B62:B65"/>
    <mergeCell ref="B70:B74"/>
    <mergeCell ref="G57:H57"/>
    <mergeCell ref="G60:G61"/>
    <mergeCell ref="H60:H61"/>
    <mergeCell ref="C61:F61"/>
    <mergeCell ref="G62:H62"/>
    <mergeCell ref="B50:B56"/>
    <mergeCell ref="G50:H50"/>
    <mergeCell ref="G52:H52"/>
    <mergeCell ref="G55:G56"/>
    <mergeCell ref="H55:H56"/>
    <mergeCell ref="C56:F56"/>
    <mergeCell ref="E50:E55"/>
    <mergeCell ref="C50:C55"/>
    <mergeCell ref="D50:D55"/>
    <mergeCell ref="F50:F55"/>
    <mergeCell ref="G64:G65"/>
    <mergeCell ref="H64:H65"/>
    <mergeCell ref="C65:F65"/>
    <mergeCell ref="B66:B69"/>
    <mergeCell ref="G66:H66"/>
    <mergeCell ref="G68:G6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BF096-E0D9-4162-B7AC-AAC0C4D3CE65}">
  <dimension ref="A1:I167"/>
  <sheetViews>
    <sheetView zoomScale="85" zoomScaleNormal="85" workbookViewId="0">
      <selection activeCell="H16" sqref="H16"/>
    </sheetView>
  </sheetViews>
  <sheetFormatPr defaultColWidth="9.140625" defaultRowHeight="15.75" x14ac:dyDescent="0.25"/>
  <cols>
    <col min="1" max="1" width="13.42578125" style="3" customWidth="1"/>
    <col min="2" max="2" width="21.42578125" style="4" customWidth="1"/>
    <col min="3" max="3" width="26.85546875" style="3" customWidth="1"/>
    <col min="4" max="4" width="28.7109375" style="3" customWidth="1"/>
    <col min="5" max="5" width="37.7109375" style="3" customWidth="1"/>
    <col min="6" max="6" width="28" style="3" customWidth="1"/>
    <col min="7" max="7" width="40.85546875" style="3" customWidth="1"/>
    <col min="8" max="8" width="23.140625" style="3" customWidth="1"/>
    <col min="9" max="9" width="21.28515625" style="2" customWidth="1"/>
    <col min="10" max="16384" width="9.140625" style="2"/>
  </cols>
  <sheetData>
    <row r="1" spans="1:8" s="1" customFormat="1" ht="32.25" thickBot="1" x14ac:dyDescent="0.3">
      <c r="A1" s="8" t="s">
        <v>0</v>
      </c>
      <c r="B1" s="9" t="s">
        <v>1</v>
      </c>
      <c r="C1" s="10" t="s">
        <v>2</v>
      </c>
      <c r="D1" s="10" t="s">
        <v>3</v>
      </c>
      <c r="E1" s="10" t="s">
        <v>4</v>
      </c>
      <c r="F1" s="10" t="s">
        <v>5</v>
      </c>
      <c r="G1" s="11" t="s">
        <v>6</v>
      </c>
      <c r="H1" s="12" t="s">
        <v>7</v>
      </c>
    </row>
    <row r="2" spans="1:8" x14ac:dyDescent="0.25">
      <c r="A2" s="35">
        <v>1</v>
      </c>
      <c r="B2" s="71" t="s">
        <v>278</v>
      </c>
      <c r="C2" s="32" t="s">
        <v>210</v>
      </c>
      <c r="D2" s="32" t="s">
        <v>277</v>
      </c>
      <c r="E2" s="32" t="s">
        <v>276</v>
      </c>
      <c r="F2" s="32" t="s">
        <v>275</v>
      </c>
      <c r="G2" s="24" t="s">
        <v>183</v>
      </c>
      <c r="H2" s="25"/>
    </row>
    <row r="3" spans="1:8" ht="31.5" x14ac:dyDescent="0.25">
      <c r="A3" s="36"/>
      <c r="B3" s="70"/>
      <c r="C3" s="33"/>
      <c r="D3" s="33"/>
      <c r="E3" s="33"/>
      <c r="F3" s="33"/>
      <c r="G3" s="13" t="s">
        <v>209</v>
      </c>
      <c r="H3" s="14">
        <v>2</v>
      </c>
    </row>
    <row r="4" spans="1:8" x14ac:dyDescent="0.25">
      <c r="A4" s="36"/>
      <c r="B4" s="70"/>
      <c r="C4" s="33"/>
      <c r="D4" s="33"/>
      <c r="E4" s="33"/>
      <c r="F4" s="33"/>
      <c r="G4" s="13" t="s">
        <v>192</v>
      </c>
      <c r="H4" s="14">
        <v>1</v>
      </c>
    </row>
    <row r="5" spans="1:8" x14ac:dyDescent="0.25">
      <c r="A5" s="36"/>
      <c r="B5" s="70"/>
      <c r="C5" s="33"/>
      <c r="D5" s="33"/>
      <c r="E5" s="33"/>
      <c r="F5" s="33"/>
      <c r="G5" s="13" t="s">
        <v>208</v>
      </c>
      <c r="H5" s="14">
        <v>3</v>
      </c>
    </row>
    <row r="6" spans="1:8" ht="16.5" thickBot="1" x14ac:dyDescent="0.3">
      <c r="A6" s="36"/>
      <c r="B6" s="70"/>
      <c r="C6" s="33"/>
      <c r="D6" s="33"/>
      <c r="E6" s="33"/>
      <c r="F6" s="33"/>
      <c r="G6" s="13" t="s">
        <v>182</v>
      </c>
      <c r="H6" s="14">
        <v>2</v>
      </c>
    </row>
    <row r="7" spans="1:8" x14ac:dyDescent="0.25">
      <c r="A7" s="36"/>
      <c r="B7" s="70"/>
      <c r="C7" s="33"/>
      <c r="D7" s="33"/>
      <c r="E7" s="33"/>
      <c r="F7" s="33"/>
      <c r="G7" s="24" t="s">
        <v>181</v>
      </c>
      <c r="H7" s="25"/>
    </row>
    <row r="8" spans="1:8" x14ac:dyDescent="0.25">
      <c r="A8" s="36"/>
      <c r="B8" s="70"/>
      <c r="C8" s="33"/>
      <c r="D8" s="33"/>
      <c r="E8" s="33"/>
      <c r="F8" s="33"/>
      <c r="G8" s="13" t="s">
        <v>163</v>
      </c>
      <c r="H8" s="14">
        <v>4</v>
      </c>
    </row>
    <row r="9" spans="1:8" x14ac:dyDescent="0.25">
      <c r="A9" s="36"/>
      <c r="B9" s="70"/>
      <c r="C9" s="33"/>
      <c r="D9" s="33"/>
      <c r="E9" s="33"/>
      <c r="F9" s="33"/>
      <c r="G9" s="13" t="s">
        <v>180</v>
      </c>
      <c r="H9" s="14">
        <v>2</v>
      </c>
    </row>
    <row r="10" spans="1:8" ht="16.5" thickBot="1" x14ac:dyDescent="0.3">
      <c r="A10" s="36"/>
      <c r="B10" s="70"/>
      <c r="C10" s="33"/>
      <c r="D10" s="33"/>
      <c r="E10" s="33"/>
      <c r="F10" s="33"/>
      <c r="G10" s="13" t="s">
        <v>179</v>
      </c>
      <c r="H10" s="14">
        <v>1</v>
      </c>
    </row>
    <row r="11" spans="1:8" x14ac:dyDescent="0.25">
      <c r="A11" s="36"/>
      <c r="B11" s="70"/>
      <c r="C11" s="33"/>
      <c r="D11" s="33"/>
      <c r="E11" s="33"/>
      <c r="F11" s="33"/>
      <c r="G11" s="24" t="s">
        <v>190</v>
      </c>
      <c r="H11" s="25"/>
    </row>
    <row r="12" spans="1:8" x14ac:dyDescent="0.25">
      <c r="A12" s="36"/>
      <c r="B12" s="70"/>
      <c r="C12" s="33"/>
      <c r="D12" s="33"/>
      <c r="E12" s="33"/>
      <c r="F12" s="33"/>
      <c r="G12" s="13" t="s">
        <v>207</v>
      </c>
      <c r="H12" s="14">
        <v>5</v>
      </c>
    </row>
    <row r="13" spans="1:8" ht="31.5" x14ac:dyDescent="0.25">
      <c r="A13" s="36"/>
      <c r="B13" s="70"/>
      <c r="C13" s="33"/>
      <c r="D13" s="33"/>
      <c r="E13" s="33"/>
      <c r="F13" s="33"/>
      <c r="G13" s="13" t="s">
        <v>189</v>
      </c>
      <c r="H13" s="14">
        <v>1</v>
      </c>
    </row>
    <row r="14" spans="1:8" ht="16.5" thickBot="1" x14ac:dyDescent="0.3">
      <c r="A14" s="36"/>
      <c r="B14" s="70"/>
      <c r="C14" s="33"/>
      <c r="D14" s="33"/>
      <c r="E14" s="33"/>
      <c r="F14" s="33"/>
      <c r="G14" s="13" t="s">
        <v>188</v>
      </c>
      <c r="H14" s="14">
        <v>2</v>
      </c>
    </row>
    <row r="15" spans="1:8" x14ac:dyDescent="0.25">
      <c r="A15" s="36"/>
      <c r="B15" s="70"/>
      <c r="C15" s="33"/>
      <c r="D15" s="33"/>
      <c r="E15" s="33"/>
      <c r="F15" s="33"/>
      <c r="G15" s="24" t="s">
        <v>175</v>
      </c>
      <c r="H15" s="25"/>
    </row>
    <row r="16" spans="1:8" ht="32.25" thickBot="1" x14ac:dyDescent="0.3">
      <c r="A16" s="36"/>
      <c r="B16" s="70"/>
      <c r="C16" s="33"/>
      <c r="D16" s="33"/>
      <c r="E16" s="33"/>
      <c r="F16" s="33"/>
      <c r="G16" s="13" t="s">
        <v>174</v>
      </c>
      <c r="H16" s="14">
        <v>2</v>
      </c>
    </row>
    <row r="17" spans="1:8" x14ac:dyDescent="0.25">
      <c r="A17" s="36"/>
      <c r="B17" s="70"/>
      <c r="C17" s="33"/>
      <c r="D17" s="33"/>
      <c r="E17" s="33"/>
      <c r="F17" s="33"/>
      <c r="G17" s="24" t="s">
        <v>171</v>
      </c>
      <c r="H17" s="25"/>
    </row>
    <row r="18" spans="1:8" x14ac:dyDescent="0.25">
      <c r="A18" s="36"/>
      <c r="B18" s="70"/>
      <c r="C18" s="33"/>
      <c r="D18" s="33"/>
      <c r="E18" s="33"/>
      <c r="F18" s="33"/>
      <c r="G18" s="13" t="s">
        <v>169</v>
      </c>
      <c r="H18" s="14">
        <v>8</v>
      </c>
    </row>
    <row r="19" spans="1:8" ht="31.5" x14ac:dyDescent="0.25">
      <c r="A19" s="36"/>
      <c r="B19" s="70"/>
      <c r="C19" s="33"/>
      <c r="D19" s="33"/>
      <c r="E19" s="33"/>
      <c r="F19" s="33"/>
      <c r="G19" s="13" t="s">
        <v>193</v>
      </c>
      <c r="H19" s="14">
        <v>5</v>
      </c>
    </row>
    <row r="20" spans="1:8" ht="16.5" thickBot="1" x14ac:dyDescent="0.3">
      <c r="A20" s="36"/>
      <c r="B20" s="70"/>
      <c r="C20" s="34"/>
      <c r="D20" s="34"/>
      <c r="E20" s="34"/>
      <c r="F20" s="34"/>
      <c r="G20" s="26" t="s">
        <v>8</v>
      </c>
      <c r="H20" s="28">
        <f>SUM(H3:H6,H8:H10,H12:H14,H16:H16,H18:H19,)</f>
        <v>38</v>
      </c>
    </row>
    <row r="21" spans="1:8" ht="116.25" customHeight="1" thickBot="1" x14ac:dyDescent="0.3">
      <c r="A21" s="37"/>
      <c r="B21" s="69"/>
      <c r="C21" s="68" t="s">
        <v>274</v>
      </c>
      <c r="D21" s="30"/>
      <c r="E21" s="30"/>
      <c r="F21" s="31"/>
      <c r="G21" s="27"/>
      <c r="H21" s="29"/>
    </row>
    <row r="22" spans="1:8" x14ac:dyDescent="0.25">
      <c r="A22" s="35">
        <v>2</v>
      </c>
      <c r="B22" s="71" t="s">
        <v>273</v>
      </c>
      <c r="C22" s="32" t="s">
        <v>206</v>
      </c>
      <c r="D22" s="32" t="s">
        <v>272</v>
      </c>
      <c r="E22" s="32" t="s">
        <v>263</v>
      </c>
      <c r="F22" s="32" t="s">
        <v>262</v>
      </c>
      <c r="G22" s="24" t="s">
        <v>162</v>
      </c>
      <c r="H22" s="25"/>
    </row>
    <row r="23" spans="1:8" x14ac:dyDescent="0.25">
      <c r="A23" s="36"/>
      <c r="B23" s="70"/>
      <c r="C23" s="33"/>
      <c r="D23" s="33"/>
      <c r="E23" s="33"/>
      <c r="F23" s="33"/>
      <c r="G23" s="13" t="s">
        <v>271</v>
      </c>
      <c r="H23" s="14">
        <v>23</v>
      </c>
    </row>
    <row r="24" spans="1:8" x14ac:dyDescent="0.25">
      <c r="A24" s="36"/>
      <c r="B24" s="70"/>
      <c r="C24" s="33"/>
      <c r="D24" s="33"/>
      <c r="E24" s="33"/>
      <c r="F24" s="33"/>
      <c r="G24" s="13" t="s">
        <v>205</v>
      </c>
      <c r="H24" s="14">
        <v>13</v>
      </c>
    </row>
    <row r="25" spans="1:8" x14ac:dyDescent="0.25">
      <c r="A25" s="36"/>
      <c r="B25" s="70"/>
      <c r="C25" s="33"/>
      <c r="D25" s="33"/>
      <c r="E25" s="33"/>
      <c r="F25" s="33"/>
      <c r="G25" s="13" t="s">
        <v>204</v>
      </c>
      <c r="H25" s="14">
        <v>17</v>
      </c>
    </row>
    <row r="26" spans="1:8" x14ac:dyDescent="0.25">
      <c r="A26" s="36"/>
      <c r="B26" s="70"/>
      <c r="C26" s="33"/>
      <c r="D26" s="33"/>
      <c r="E26" s="33"/>
      <c r="F26" s="33"/>
      <c r="G26" s="13" t="s">
        <v>203</v>
      </c>
      <c r="H26" s="14">
        <v>13</v>
      </c>
    </row>
    <row r="27" spans="1:8" x14ac:dyDescent="0.25">
      <c r="A27" s="36"/>
      <c r="B27" s="70"/>
      <c r="C27" s="33"/>
      <c r="D27" s="33"/>
      <c r="E27" s="33"/>
      <c r="F27" s="33"/>
      <c r="G27" s="13" t="s">
        <v>202</v>
      </c>
      <c r="H27" s="14">
        <v>18</v>
      </c>
    </row>
    <row r="28" spans="1:8" x14ac:dyDescent="0.25">
      <c r="A28" s="36"/>
      <c r="B28" s="70"/>
      <c r="C28" s="33"/>
      <c r="D28" s="33"/>
      <c r="E28" s="33"/>
      <c r="F28" s="33"/>
      <c r="G28" s="13" t="s">
        <v>270</v>
      </c>
      <c r="H28" s="14">
        <v>18</v>
      </c>
    </row>
    <row r="29" spans="1:8" ht="16.5" thickBot="1" x14ac:dyDescent="0.3">
      <c r="A29" s="36"/>
      <c r="B29" s="70"/>
      <c r="C29" s="33"/>
      <c r="D29" s="33"/>
      <c r="E29" s="33"/>
      <c r="F29" s="33"/>
      <c r="G29" s="13" t="s">
        <v>269</v>
      </c>
      <c r="H29" s="14">
        <v>24</v>
      </c>
    </row>
    <row r="30" spans="1:8" x14ac:dyDescent="0.25">
      <c r="A30" s="36"/>
      <c r="B30" s="70"/>
      <c r="C30" s="33"/>
      <c r="D30" s="33"/>
      <c r="E30" s="33"/>
      <c r="F30" s="33"/>
      <c r="G30" s="24" t="s">
        <v>183</v>
      </c>
      <c r="H30" s="25"/>
    </row>
    <row r="31" spans="1:8" ht="16.5" thickBot="1" x14ac:dyDescent="0.3">
      <c r="A31" s="36"/>
      <c r="B31" s="70"/>
      <c r="C31" s="33"/>
      <c r="D31" s="33"/>
      <c r="E31" s="33"/>
      <c r="F31" s="33"/>
      <c r="G31" s="13" t="s">
        <v>192</v>
      </c>
      <c r="H31" s="14">
        <v>1</v>
      </c>
    </row>
    <row r="32" spans="1:8" x14ac:dyDescent="0.25">
      <c r="A32" s="36"/>
      <c r="B32" s="70"/>
      <c r="C32" s="33"/>
      <c r="D32" s="33"/>
      <c r="E32" s="33"/>
      <c r="F32" s="33"/>
      <c r="G32" s="24" t="s">
        <v>198</v>
      </c>
      <c r="H32" s="25"/>
    </row>
    <row r="33" spans="1:8" ht="31.5" x14ac:dyDescent="0.25">
      <c r="A33" s="36"/>
      <c r="B33" s="70"/>
      <c r="C33" s="33"/>
      <c r="D33" s="33"/>
      <c r="E33" s="33"/>
      <c r="F33" s="33"/>
      <c r="G33" s="13" t="s">
        <v>197</v>
      </c>
      <c r="H33" s="14">
        <v>30</v>
      </c>
    </row>
    <row r="34" spans="1:8" ht="31.5" x14ac:dyDescent="0.25">
      <c r="A34" s="36"/>
      <c r="B34" s="70"/>
      <c r="C34" s="33"/>
      <c r="D34" s="33"/>
      <c r="E34" s="33"/>
      <c r="F34" s="33"/>
      <c r="G34" s="13" t="s">
        <v>196</v>
      </c>
      <c r="H34" s="14">
        <v>24</v>
      </c>
    </row>
    <row r="35" spans="1:8" x14ac:dyDescent="0.25">
      <c r="A35" s="36"/>
      <c r="B35" s="70"/>
      <c r="C35" s="33"/>
      <c r="D35" s="33"/>
      <c r="E35" s="33"/>
      <c r="F35" s="33"/>
      <c r="G35" s="13" t="s">
        <v>268</v>
      </c>
      <c r="H35" s="14">
        <v>18</v>
      </c>
    </row>
    <row r="36" spans="1:8" ht="48" thickBot="1" x14ac:dyDescent="0.3">
      <c r="A36" s="36"/>
      <c r="B36" s="70"/>
      <c r="C36" s="33"/>
      <c r="D36" s="33"/>
      <c r="E36" s="33"/>
      <c r="F36" s="33"/>
      <c r="G36" s="13" t="s">
        <v>195</v>
      </c>
      <c r="H36" s="14">
        <v>36</v>
      </c>
    </row>
    <row r="37" spans="1:8" x14ac:dyDescent="0.25">
      <c r="A37" s="36"/>
      <c r="B37" s="70"/>
      <c r="C37" s="33"/>
      <c r="D37" s="33"/>
      <c r="E37" s="33"/>
      <c r="F37" s="33"/>
      <c r="G37" s="24" t="s">
        <v>190</v>
      </c>
      <c r="H37" s="25"/>
    </row>
    <row r="38" spans="1:8" ht="31.5" x14ac:dyDescent="0.25">
      <c r="A38" s="36"/>
      <c r="B38" s="70"/>
      <c r="C38" s="33"/>
      <c r="D38" s="33"/>
      <c r="E38" s="33"/>
      <c r="F38" s="33"/>
      <c r="G38" s="13" t="s">
        <v>189</v>
      </c>
      <c r="H38" s="14">
        <v>1</v>
      </c>
    </row>
    <row r="39" spans="1:8" ht="16.5" thickBot="1" x14ac:dyDescent="0.3">
      <c r="A39" s="36"/>
      <c r="B39" s="70"/>
      <c r="C39" s="33"/>
      <c r="D39" s="33"/>
      <c r="E39" s="33"/>
      <c r="F39" s="33"/>
      <c r="G39" s="13" t="s">
        <v>188</v>
      </c>
      <c r="H39" s="14">
        <v>1</v>
      </c>
    </row>
    <row r="40" spans="1:8" x14ac:dyDescent="0.25">
      <c r="A40" s="36"/>
      <c r="B40" s="70"/>
      <c r="C40" s="33"/>
      <c r="D40" s="33"/>
      <c r="E40" s="33"/>
      <c r="F40" s="33"/>
      <c r="G40" s="24" t="s">
        <v>165</v>
      </c>
      <c r="H40" s="25"/>
    </row>
    <row r="41" spans="1:8" ht="31.5" x14ac:dyDescent="0.25">
      <c r="A41" s="36"/>
      <c r="B41" s="70"/>
      <c r="C41" s="33"/>
      <c r="D41" s="33"/>
      <c r="E41" s="33"/>
      <c r="F41" s="33"/>
      <c r="G41" s="13" t="s">
        <v>178</v>
      </c>
      <c r="H41" s="14">
        <v>25</v>
      </c>
    </row>
    <row r="42" spans="1:8" x14ac:dyDescent="0.25">
      <c r="A42" s="36"/>
      <c r="B42" s="70"/>
      <c r="C42" s="33"/>
      <c r="D42" s="33"/>
      <c r="E42" s="33"/>
      <c r="F42" s="33"/>
      <c r="G42" s="13" t="s">
        <v>177</v>
      </c>
      <c r="H42" s="14">
        <v>25</v>
      </c>
    </row>
    <row r="43" spans="1:8" ht="31.5" x14ac:dyDescent="0.25">
      <c r="A43" s="36"/>
      <c r="B43" s="70"/>
      <c r="C43" s="33"/>
      <c r="D43" s="33"/>
      <c r="E43" s="33"/>
      <c r="F43" s="33"/>
      <c r="G43" s="13" t="s">
        <v>167</v>
      </c>
      <c r="H43" s="14">
        <v>10</v>
      </c>
    </row>
    <row r="44" spans="1:8" ht="16.5" thickBot="1" x14ac:dyDescent="0.3">
      <c r="A44" s="36"/>
      <c r="B44" s="70"/>
      <c r="C44" s="34"/>
      <c r="D44" s="34"/>
      <c r="E44" s="34"/>
      <c r="F44" s="34"/>
      <c r="G44" s="26" t="s">
        <v>8</v>
      </c>
      <c r="H44" s="28">
        <f>SUM(H23:H29,H31:H31,H33:H36,H38:H39,H41:H43,)</f>
        <v>297</v>
      </c>
    </row>
    <row r="45" spans="1:8" ht="246" customHeight="1" thickBot="1" x14ac:dyDescent="0.3">
      <c r="A45" s="37"/>
      <c r="B45" s="69"/>
      <c r="C45" s="68" t="s">
        <v>267</v>
      </c>
      <c r="D45" s="30"/>
      <c r="E45" s="30"/>
      <c r="F45" s="31"/>
      <c r="G45" s="27"/>
      <c r="H45" s="29"/>
    </row>
    <row r="46" spans="1:8" x14ac:dyDescent="0.25">
      <c r="A46" s="35">
        <v>3</v>
      </c>
      <c r="B46" s="71" t="s">
        <v>266</v>
      </c>
      <c r="C46" s="32" t="s">
        <v>265</v>
      </c>
      <c r="D46" s="32" t="s">
        <v>264</v>
      </c>
      <c r="E46" s="32" t="s">
        <v>263</v>
      </c>
      <c r="F46" s="32" t="s">
        <v>262</v>
      </c>
      <c r="G46" s="24" t="s">
        <v>162</v>
      </c>
      <c r="H46" s="25"/>
    </row>
    <row r="47" spans="1:8" ht="16.5" thickBot="1" x14ac:dyDescent="0.3">
      <c r="A47" s="36"/>
      <c r="B47" s="70"/>
      <c r="C47" s="33"/>
      <c r="D47" s="33"/>
      <c r="E47" s="33"/>
      <c r="F47" s="33"/>
      <c r="G47" s="13" t="s">
        <v>166</v>
      </c>
      <c r="H47" s="14">
        <v>19</v>
      </c>
    </row>
    <row r="48" spans="1:8" x14ac:dyDescent="0.25">
      <c r="A48" s="36"/>
      <c r="B48" s="70"/>
      <c r="C48" s="33"/>
      <c r="D48" s="33"/>
      <c r="E48" s="33"/>
      <c r="F48" s="33"/>
      <c r="G48" s="24" t="s">
        <v>190</v>
      </c>
      <c r="H48" s="25"/>
    </row>
    <row r="49" spans="1:8" ht="32.25" thickBot="1" x14ac:dyDescent="0.3">
      <c r="A49" s="36"/>
      <c r="B49" s="70"/>
      <c r="C49" s="33"/>
      <c r="D49" s="33"/>
      <c r="E49" s="33"/>
      <c r="F49" s="33"/>
      <c r="G49" s="13" t="s">
        <v>189</v>
      </c>
      <c r="H49" s="14">
        <v>1</v>
      </c>
    </row>
    <row r="50" spans="1:8" x14ac:dyDescent="0.25">
      <c r="A50" s="36"/>
      <c r="B50" s="70"/>
      <c r="C50" s="33"/>
      <c r="D50" s="33"/>
      <c r="E50" s="33"/>
      <c r="F50" s="33"/>
      <c r="G50" s="24" t="s">
        <v>165</v>
      </c>
      <c r="H50" s="25"/>
    </row>
    <row r="51" spans="1:8" x14ac:dyDescent="0.25">
      <c r="A51" s="36"/>
      <c r="B51" s="70"/>
      <c r="C51" s="33"/>
      <c r="D51" s="33"/>
      <c r="E51" s="33"/>
      <c r="F51" s="33"/>
      <c r="G51" s="13" t="s">
        <v>168</v>
      </c>
      <c r="H51" s="14">
        <v>25</v>
      </c>
    </row>
    <row r="52" spans="1:8" ht="69" customHeight="1" thickBot="1" x14ac:dyDescent="0.3">
      <c r="A52" s="36"/>
      <c r="B52" s="70"/>
      <c r="C52" s="34"/>
      <c r="D52" s="34"/>
      <c r="E52" s="34"/>
      <c r="F52" s="34"/>
      <c r="G52" s="26" t="s">
        <v>8</v>
      </c>
      <c r="H52" s="28">
        <f>SUM(H47:H47,H49:H49,H51:H51,)</f>
        <v>45</v>
      </c>
    </row>
    <row r="53" spans="1:8" ht="152.25" customHeight="1" thickBot="1" x14ac:dyDescent="0.3">
      <c r="A53" s="37"/>
      <c r="B53" s="69"/>
      <c r="C53" s="68" t="s">
        <v>261</v>
      </c>
      <c r="D53" s="30"/>
      <c r="E53" s="30"/>
      <c r="F53" s="31"/>
      <c r="G53" s="27"/>
      <c r="H53" s="29"/>
    </row>
    <row r="54" spans="1:8" x14ac:dyDescent="0.25">
      <c r="A54" s="35">
        <v>4</v>
      </c>
      <c r="B54" s="71" t="s">
        <v>201</v>
      </c>
      <c r="C54" s="32" t="s">
        <v>260</v>
      </c>
      <c r="D54" s="32" t="s">
        <v>259</v>
      </c>
      <c r="E54" s="32" t="s">
        <v>258</v>
      </c>
      <c r="F54" s="32" t="s">
        <v>138</v>
      </c>
      <c r="G54" s="24" t="s">
        <v>162</v>
      </c>
      <c r="H54" s="25"/>
    </row>
    <row r="55" spans="1:8" ht="16.5" thickBot="1" x14ac:dyDescent="0.3">
      <c r="A55" s="36"/>
      <c r="B55" s="70"/>
      <c r="C55" s="33"/>
      <c r="D55" s="33"/>
      <c r="E55" s="33"/>
      <c r="F55" s="33"/>
      <c r="G55" s="13" t="s">
        <v>200</v>
      </c>
      <c r="H55" s="14">
        <v>6</v>
      </c>
    </row>
    <row r="56" spans="1:8" x14ac:dyDescent="0.25">
      <c r="A56" s="36"/>
      <c r="B56" s="70"/>
      <c r="C56" s="33"/>
      <c r="D56" s="33"/>
      <c r="E56" s="33"/>
      <c r="F56" s="33"/>
      <c r="G56" s="24" t="s">
        <v>183</v>
      </c>
      <c r="H56" s="25"/>
    </row>
    <row r="57" spans="1:8" x14ac:dyDescent="0.25">
      <c r="A57" s="36"/>
      <c r="B57" s="70"/>
      <c r="C57" s="33"/>
      <c r="D57" s="33"/>
      <c r="E57" s="33"/>
      <c r="F57" s="33"/>
      <c r="G57" s="13" t="s">
        <v>192</v>
      </c>
      <c r="H57" s="14">
        <v>1</v>
      </c>
    </row>
    <row r="58" spans="1:8" ht="16.5" thickBot="1" x14ac:dyDescent="0.3">
      <c r="A58" s="36"/>
      <c r="B58" s="70"/>
      <c r="C58" s="33"/>
      <c r="D58" s="33"/>
      <c r="E58" s="33"/>
      <c r="F58" s="33"/>
      <c r="G58" s="13" t="s">
        <v>199</v>
      </c>
      <c r="H58" s="14">
        <v>4</v>
      </c>
    </row>
    <row r="59" spans="1:8" x14ac:dyDescent="0.25">
      <c r="A59" s="36"/>
      <c r="B59" s="70"/>
      <c r="C59" s="33"/>
      <c r="D59" s="33"/>
      <c r="E59" s="33"/>
      <c r="F59" s="33"/>
      <c r="G59" s="24" t="s">
        <v>190</v>
      </c>
      <c r="H59" s="25"/>
    </row>
    <row r="60" spans="1:8" ht="16.5" thickBot="1" x14ac:dyDescent="0.3">
      <c r="A60" s="36"/>
      <c r="B60" s="70"/>
      <c r="C60" s="33"/>
      <c r="D60" s="33"/>
      <c r="E60" s="33"/>
      <c r="F60" s="33"/>
      <c r="G60" s="13" t="s">
        <v>188</v>
      </c>
      <c r="H60" s="14">
        <v>1</v>
      </c>
    </row>
    <row r="61" spans="1:8" x14ac:dyDescent="0.25">
      <c r="A61" s="36"/>
      <c r="B61" s="70"/>
      <c r="C61" s="33"/>
      <c r="D61" s="33"/>
      <c r="E61" s="33"/>
      <c r="F61" s="33"/>
      <c r="G61" s="24" t="s">
        <v>165</v>
      </c>
      <c r="H61" s="25"/>
    </row>
    <row r="62" spans="1:8" ht="31.5" x14ac:dyDescent="0.25">
      <c r="A62" s="36"/>
      <c r="B62" s="70"/>
      <c r="C62" s="33"/>
      <c r="D62" s="33"/>
      <c r="E62" s="33"/>
      <c r="F62" s="33"/>
      <c r="G62" s="13" t="s">
        <v>178</v>
      </c>
      <c r="H62" s="14">
        <v>2</v>
      </c>
    </row>
    <row r="63" spans="1:8" x14ac:dyDescent="0.25">
      <c r="A63" s="36"/>
      <c r="B63" s="70"/>
      <c r="C63" s="33"/>
      <c r="D63" s="33"/>
      <c r="E63" s="33"/>
      <c r="F63" s="33"/>
      <c r="G63" s="13" t="s">
        <v>177</v>
      </c>
      <c r="H63" s="14">
        <v>2</v>
      </c>
    </row>
    <row r="64" spans="1:8" x14ac:dyDescent="0.25">
      <c r="A64" s="36"/>
      <c r="B64" s="70"/>
      <c r="C64" s="33"/>
      <c r="D64" s="33"/>
      <c r="E64" s="33"/>
      <c r="F64" s="33"/>
      <c r="G64" s="13" t="s">
        <v>168</v>
      </c>
      <c r="H64" s="14">
        <v>2</v>
      </c>
    </row>
    <row r="65" spans="1:8" ht="16.5" thickBot="1" x14ac:dyDescent="0.3">
      <c r="A65" s="36"/>
      <c r="B65" s="70"/>
      <c r="C65" s="34"/>
      <c r="D65" s="34"/>
      <c r="E65" s="34"/>
      <c r="F65" s="34"/>
      <c r="G65" s="26" t="s">
        <v>8</v>
      </c>
      <c r="H65" s="28">
        <f>SUM(H55:H55,H57:H58,H60:H60,H62:H64,)</f>
        <v>18</v>
      </c>
    </row>
    <row r="66" spans="1:8" ht="91.9" customHeight="1" thickBot="1" x14ac:dyDescent="0.3">
      <c r="A66" s="37"/>
      <c r="B66" s="69"/>
      <c r="C66" s="68" t="s">
        <v>257</v>
      </c>
      <c r="D66" s="30"/>
      <c r="E66" s="30"/>
      <c r="F66" s="31"/>
      <c r="G66" s="27"/>
      <c r="H66" s="29"/>
    </row>
    <row r="67" spans="1:8" x14ac:dyDescent="0.25">
      <c r="A67" s="35">
        <v>5</v>
      </c>
      <c r="B67" s="71" t="s">
        <v>194</v>
      </c>
      <c r="C67" s="32" t="s">
        <v>256</v>
      </c>
      <c r="D67" s="32" t="s">
        <v>255</v>
      </c>
      <c r="E67" s="32" t="s">
        <v>254</v>
      </c>
      <c r="F67" s="32" t="s">
        <v>253</v>
      </c>
      <c r="G67" s="24" t="s">
        <v>183</v>
      </c>
      <c r="H67" s="25"/>
    </row>
    <row r="68" spans="1:8" x14ac:dyDescent="0.25">
      <c r="A68" s="36"/>
      <c r="B68" s="70"/>
      <c r="C68" s="33"/>
      <c r="D68" s="33"/>
      <c r="E68" s="33"/>
      <c r="F68" s="33"/>
      <c r="G68" s="13" t="s">
        <v>192</v>
      </c>
      <c r="H68" s="14">
        <v>1</v>
      </c>
    </row>
    <row r="69" spans="1:8" ht="16.5" thickBot="1" x14ac:dyDescent="0.3">
      <c r="A69" s="36"/>
      <c r="B69" s="70"/>
      <c r="C69" s="33"/>
      <c r="D69" s="33"/>
      <c r="E69" s="33"/>
      <c r="F69" s="33"/>
      <c r="G69" s="13" t="s">
        <v>191</v>
      </c>
      <c r="H69" s="14">
        <v>2</v>
      </c>
    </row>
    <row r="70" spans="1:8" x14ac:dyDescent="0.25">
      <c r="A70" s="36"/>
      <c r="B70" s="70"/>
      <c r="C70" s="33"/>
      <c r="D70" s="33"/>
      <c r="E70" s="33"/>
      <c r="F70" s="33"/>
      <c r="G70" s="24" t="s">
        <v>190</v>
      </c>
      <c r="H70" s="25"/>
    </row>
    <row r="71" spans="1:8" ht="31.5" x14ac:dyDescent="0.25">
      <c r="A71" s="36"/>
      <c r="B71" s="70"/>
      <c r="C71" s="33"/>
      <c r="D71" s="33"/>
      <c r="E71" s="33"/>
      <c r="F71" s="33"/>
      <c r="G71" s="13" t="s">
        <v>189</v>
      </c>
      <c r="H71" s="14">
        <v>1</v>
      </c>
    </row>
    <row r="72" spans="1:8" ht="16.5" thickBot="1" x14ac:dyDescent="0.3">
      <c r="A72" s="36"/>
      <c r="B72" s="70"/>
      <c r="C72" s="33"/>
      <c r="D72" s="33"/>
      <c r="E72" s="33"/>
      <c r="F72" s="33"/>
      <c r="G72" s="13" t="s">
        <v>188</v>
      </c>
      <c r="H72" s="14">
        <v>1</v>
      </c>
    </row>
    <row r="73" spans="1:8" x14ac:dyDescent="0.25">
      <c r="A73" s="36"/>
      <c r="B73" s="70"/>
      <c r="C73" s="33"/>
      <c r="D73" s="33"/>
      <c r="E73" s="33"/>
      <c r="F73" s="33"/>
      <c r="G73" s="24" t="s">
        <v>175</v>
      </c>
      <c r="H73" s="25"/>
    </row>
    <row r="74" spans="1:8" ht="31.5" x14ac:dyDescent="0.25">
      <c r="A74" s="36"/>
      <c r="B74" s="70"/>
      <c r="C74" s="33"/>
      <c r="D74" s="33"/>
      <c r="E74" s="33"/>
      <c r="F74" s="33"/>
      <c r="G74" s="13" t="s">
        <v>174</v>
      </c>
      <c r="H74" s="14">
        <v>8</v>
      </c>
    </row>
    <row r="75" spans="1:8" ht="47.25" x14ac:dyDescent="0.25">
      <c r="A75" s="36"/>
      <c r="B75" s="70"/>
      <c r="C75" s="33"/>
      <c r="D75" s="33"/>
      <c r="E75" s="33"/>
      <c r="F75" s="33"/>
      <c r="G75" s="13" t="s">
        <v>173</v>
      </c>
      <c r="H75" s="14">
        <v>25</v>
      </c>
    </row>
    <row r="76" spans="1:8" ht="31.5" x14ac:dyDescent="0.25">
      <c r="A76" s="36"/>
      <c r="B76" s="70"/>
      <c r="C76" s="33"/>
      <c r="D76" s="33"/>
      <c r="E76" s="33"/>
      <c r="F76" s="33"/>
      <c r="G76" s="13" t="s">
        <v>172</v>
      </c>
      <c r="H76" s="14">
        <v>20</v>
      </c>
    </row>
    <row r="77" spans="1:8" ht="16.5" thickBot="1" x14ac:dyDescent="0.3">
      <c r="A77" s="36"/>
      <c r="B77" s="70"/>
      <c r="C77" s="33"/>
      <c r="D77" s="33"/>
      <c r="E77" s="33"/>
      <c r="F77" s="33"/>
      <c r="G77" s="13" t="s">
        <v>170</v>
      </c>
      <c r="H77" s="14">
        <v>4</v>
      </c>
    </row>
    <row r="78" spans="1:8" x14ac:dyDescent="0.25">
      <c r="A78" s="36"/>
      <c r="B78" s="70"/>
      <c r="C78" s="33"/>
      <c r="D78" s="33"/>
      <c r="E78" s="33"/>
      <c r="F78" s="33"/>
      <c r="G78" s="24" t="s">
        <v>171</v>
      </c>
      <c r="H78" s="25"/>
    </row>
    <row r="79" spans="1:8" x14ac:dyDescent="0.25">
      <c r="A79" s="36"/>
      <c r="B79" s="70"/>
      <c r="C79" s="33"/>
      <c r="D79" s="33"/>
      <c r="E79" s="33"/>
      <c r="F79" s="33"/>
      <c r="G79" s="13" t="s">
        <v>169</v>
      </c>
      <c r="H79" s="14">
        <v>5</v>
      </c>
    </row>
    <row r="80" spans="1:8" ht="31.5" x14ac:dyDescent="0.25">
      <c r="A80" s="36"/>
      <c r="B80" s="70"/>
      <c r="C80" s="33"/>
      <c r="D80" s="33"/>
      <c r="E80" s="33"/>
      <c r="F80" s="33"/>
      <c r="G80" s="13" t="s">
        <v>193</v>
      </c>
      <c r="H80" s="14">
        <v>25</v>
      </c>
    </row>
    <row r="81" spans="1:8" ht="16.5" thickBot="1" x14ac:dyDescent="0.3">
      <c r="A81" s="36"/>
      <c r="B81" s="70"/>
      <c r="C81" s="34"/>
      <c r="D81" s="34"/>
      <c r="E81" s="34"/>
      <c r="F81" s="34"/>
      <c r="G81" s="26" t="s">
        <v>8</v>
      </c>
      <c r="H81" s="28">
        <f>SUM(H68:H69,H71:H72,H74:H77,H79:H80,)</f>
        <v>92</v>
      </c>
    </row>
    <row r="82" spans="1:8" ht="184.5" customHeight="1" thickBot="1" x14ac:dyDescent="0.3">
      <c r="A82" s="37"/>
      <c r="B82" s="69"/>
      <c r="C82" s="68" t="s">
        <v>252</v>
      </c>
      <c r="D82" s="30"/>
      <c r="E82" s="30"/>
      <c r="F82" s="31"/>
      <c r="G82" s="27"/>
      <c r="H82" s="29"/>
    </row>
    <row r="83" spans="1:8" x14ac:dyDescent="0.25">
      <c r="A83" s="35">
        <v>6</v>
      </c>
      <c r="B83" s="71" t="s">
        <v>229</v>
      </c>
      <c r="C83" s="32" t="s">
        <v>251</v>
      </c>
      <c r="D83" s="32" t="s">
        <v>250</v>
      </c>
      <c r="E83" s="32" t="s">
        <v>246</v>
      </c>
      <c r="F83" s="32" t="s">
        <v>245</v>
      </c>
      <c r="G83" s="24" t="s">
        <v>165</v>
      </c>
      <c r="H83" s="25"/>
    </row>
    <row r="84" spans="1:8" ht="31.5" x14ac:dyDescent="0.25">
      <c r="A84" s="36"/>
      <c r="B84" s="70"/>
      <c r="C84" s="33"/>
      <c r="D84" s="33"/>
      <c r="E84" s="33"/>
      <c r="F84" s="33"/>
      <c r="G84" s="13" t="s">
        <v>178</v>
      </c>
      <c r="H84" s="14">
        <v>10</v>
      </c>
    </row>
    <row r="85" spans="1:8" x14ac:dyDescent="0.25">
      <c r="A85" s="36"/>
      <c r="B85" s="70"/>
      <c r="C85" s="33"/>
      <c r="D85" s="33"/>
      <c r="E85" s="33"/>
      <c r="F85" s="33"/>
      <c r="G85" s="13" t="s">
        <v>177</v>
      </c>
      <c r="H85" s="14">
        <v>10</v>
      </c>
    </row>
    <row r="86" spans="1:8" x14ac:dyDescent="0.25">
      <c r="A86" s="36"/>
      <c r="B86" s="70"/>
      <c r="C86" s="33"/>
      <c r="D86" s="33"/>
      <c r="E86" s="33"/>
      <c r="F86" s="33"/>
      <c r="G86" s="13" t="s">
        <v>168</v>
      </c>
      <c r="H86" s="14">
        <v>10</v>
      </c>
    </row>
    <row r="87" spans="1:8" ht="32.25" thickBot="1" x14ac:dyDescent="0.3">
      <c r="A87" s="36"/>
      <c r="B87" s="70"/>
      <c r="C87" s="33"/>
      <c r="D87" s="33"/>
      <c r="E87" s="33"/>
      <c r="F87" s="33"/>
      <c r="G87" s="13" t="s">
        <v>167</v>
      </c>
      <c r="H87" s="14">
        <v>2</v>
      </c>
    </row>
    <row r="88" spans="1:8" x14ac:dyDescent="0.25">
      <c r="A88" s="36"/>
      <c r="B88" s="70"/>
      <c r="C88" s="33"/>
      <c r="D88" s="33"/>
      <c r="E88" s="33"/>
      <c r="F88" s="33"/>
      <c r="G88" s="24" t="s">
        <v>175</v>
      </c>
      <c r="H88" s="25"/>
    </row>
    <row r="89" spans="1:8" ht="31.5" x14ac:dyDescent="0.25">
      <c r="A89" s="36"/>
      <c r="B89" s="70"/>
      <c r="C89" s="33"/>
      <c r="D89" s="33"/>
      <c r="E89" s="33"/>
      <c r="F89" s="33"/>
      <c r="G89" s="13" t="s">
        <v>172</v>
      </c>
      <c r="H89" s="14">
        <v>5</v>
      </c>
    </row>
    <row r="90" spans="1:8" ht="16.5" thickBot="1" x14ac:dyDescent="0.3">
      <c r="A90" s="36"/>
      <c r="B90" s="70"/>
      <c r="C90" s="33"/>
      <c r="D90" s="33"/>
      <c r="E90" s="33"/>
      <c r="F90" s="33"/>
      <c r="G90" s="13" t="s">
        <v>170</v>
      </c>
      <c r="H90" s="14">
        <v>5</v>
      </c>
    </row>
    <row r="91" spans="1:8" x14ac:dyDescent="0.25">
      <c r="A91" s="36"/>
      <c r="B91" s="70"/>
      <c r="C91" s="33"/>
      <c r="D91" s="33"/>
      <c r="E91" s="33"/>
      <c r="F91" s="33"/>
      <c r="G91" s="24" t="s">
        <v>171</v>
      </c>
      <c r="H91" s="25"/>
    </row>
    <row r="92" spans="1:8" ht="31.5" x14ac:dyDescent="0.25">
      <c r="A92" s="36"/>
      <c r="B92" s="70"/>
      <c r="C92" s="33"/>
      <c r="D92" s="33"/>
      <c r="E92" s="33"/>
      <c r="F92" s="33"/>
      <c r="G92" s="13" t="s">
        <v>193</v>
      </c>
      <c r="H92" s="14">
        <v>5</v>
      </c>
    </row>
    <row r="93" spans="1:8" x14ac:dyDescent="0.25">
      <c r="A93" s="36"/>
      <c r="B93" s="70"/>
      <c r="C93" s="33"/>
      <c r="D93" s="33"/>
      <c r="E93" s="33"/>
      <c r="F93" s="33"/>
      <c r="G93" s="13" t="s">
        <v>170</v>
      </c>
      <c r="H93" s="14">
        <v>5</v>
      </c>
    </row>
    <row r="94" spans="1:8" ht="16.5" thickBot="1" x14ac:dyDescent="0.3">
      <c r="A94" s="36"/>
      <c r="B94" s="70"/>
      <c r="C94" s="34"/>
      <c r="D94" s="34"/>
      <c r="E94" s="34"/>
      <c r="F94" s="34"/>
      <c r="G94" s="26" t="s">
        <v>8</v>
      </c>
      <c r="H94" s="28">
        <f>SUM(H84:H87,H89:H90,H92:H93,)</f>
        <v>52</v>
      </c>
    </row>
    <row r="95" spans="1:8" ht="126.75" customHeight="1" thickBot="1" x14ac:dyDescent="0.3">
      <c r="A95" s="37"/>
      <c r="B95" s="69"/>
      <c r="C95" s="68" t="s">
        <v>249</v>
      </c>
      <c r="D95" s="30"/>
      <c r="E95" s="30"/>
      <c r="F95" s="31"/>
      <c r="G95" s="27"/>
      <c r="H95" s="29"/>
    </row>
    <row r="96" spans="1:8" x14ac:dyDescent="0.25">
      <c r="A96" s="35">
        <v>7</v>
      </c>
      <c r="B96" s="71" t="s">
        <v>229</v>
      </c>
      <c r="C96" s="32" t="s">
        <v>248</v>
      </c>
      <c r="D96" s="32" t="s">
        <v>247</v>
      </c>
      <c r="E96" s="32" t="s">
        <v>246</v>
      </c>
      <c r="F96" s="32" t="s">
        <v>245</v>
      </c>
      <c r="G96" s="24" t="s">
        <v>165</v>
      </c>
      <c r="H96" s="25"/>
    </row>
    <row r="97" spans="1:8" ht="31.5" x14ac:dyDescent="0.25">
      <c r="A97" s="36"/>
      <c r="B97" s="70"/>
      <c r="C97" s="33"/>
      <c r="D97" s="33"/>
      <c r="E97" s="33"/>
      <c r="F97" s="33"/>
      <c r="G97" s="13" t="s">
        <v>178</v>
      </c>
      <c r="H97" s="14">
        <v>10</v>
      </c>
    </row>
    <row r="98" spans="1:8" x14ac:dyDescent="0.25">
      <c r="A98" s="36"/>
      <c r="B98" s="70"/>
      <c r="C98" s="33"/>
      <c r="D98" s="33"/>
      <c r="E98" s="33"/>
      <c r="F98" s="33"/>
      <c r="G98" s="13" t="s">
        <v>177</v>
      </c>
      <c r="H98" s="14">
        <v>10</v>
      </c>
    </row>
    <row r="99" spans="1:8" x14ac:dyDescent="0.25">
      <c r="A99" s="36"/>
      <c r="B99" s="70"/>
      <c r="C99" s="33"/>
      <c r="D99" s="33"/>
      <c r="E99" s="33"/>
      <c r="F99" s="33"/>
      <c r="G99" s="13" t="s">
        <v>168</v>
      </c>
      <c r="H99" s="14">
        <v>10</v>
      </c>
    </row>
    <row r="100" spans="1:8" ht="32.25" thickBot="1" x14ac:dyDescent="0.3">
      <c r="A100" s="36"/>
      <c r="B100" s="70"/>
      <c r="C100" s="33"/>
      <c r="D100" s="33"/>
      <c r="E100" s="33"/>
      <c r="F100" s="33"/>
      <c r="G100" s="13" t="s">
        <v>167</v>
      </c>
      <c r="H100" s="14">
        <v>2</v>
      </c>
    </row>
    <row r="101" spans="1:8" x14ac:dyDescent="0.25">
      <c r="A101" s="36"/>
      <c r="B101" s="70"/>
      <c r="C101" s="33"/>
      <c r="D101" s="33"/>
      <c r="E101" s="33"/>
      <c r="F101" s="33"/>
      <c r="G101" s="24" t="s">
        <v>175</v>
      </c>
      <c r="H101" s="25"/>
    </row>
    <row r="102" spans="1:8" ht="31.5" x14ac:dyDescent="0.25">
      <c r="A102" s="36"/>
      <c r="B102" s="70"/>
      <c r="C102" s="33"/>
      <c r="D102" s="33"/>
      <c r="E102" s="33"/>
      <c r="F102" s="33"/>
      <c r="G102" s="13" t="s">
        <v>172</v>
      </c>
      <c r="H102" s="14">
        <v>5</v>
      </c>
    </row>
    <row r="103" spans="1:8" ht="16.5" thickBot="1" x14ac:dyDescent="0.3">
      <c r="A103" s="36"/>
      <c r="B103" s="70"/>
      <c r="C103" s="33"/>
      <c r="D103" s="33"/>
      <c r="E103" s="33"/>
      <c r="F103" s="33"/>
      <c r="G103" s="13" t="s">
        <v>170</v>
      </c>
      <c r="H103" s="14">
        <v>5</v>
      </c>
    </row>
    <row r="104" spans="1:8" x14ac:dyDescent="0.25">
      <c r="A104" s="36"/>
      <c r="B104" s="70"/>
      <c r="C104" s="33"/>
      <c r="D104" s="33"/>
      <c r="E104" s="33"/>
      <c r="F104" s="33"/>
      <c r="G104" s="24" t="s">
        <v>171</v>
      </c>
      <c r="H104" s="25"/>
    </row>
    <row r="105" spans="1:8" ht="31.5" x14ac:dyDescent="0.25">
      <c r="A105" s="36"/>
      <c r="B105" s="70"/>
      <c r="C105" s="33"/>
      <c r="D105" s="33"/>
      <c r="E105" s="33"/>
      <c r="F105" s="33"/>
      <c r="G105" s="13" t="s">
        <v>193</v>
      </c>
      <c r="H105" s="14">
        <v>5</v>
      </c>
    </row>
    <row r="106" spans="1:8" x14ac:dyDescent="0.25">
      <c r="A106" s="36"/>
      <c r="B106" s="70"/>
      <c r="C106" s="33"/>
      <c r="D106" s="33"/>
      <c r="E106" s="33"/>
      <c r="F106" s="33"/>
      <c r="G106" s="13" t="s">
        <v>170</v>
      </c>
      <c r="H106" s="14">
        <v>5</v>
      </c>
    </row>
    <row r="107" spans="1:8" ht="16.5" thickBot="1" x14ac:dyDescent="0.3">
      <c r="A107" s="36"/>
      <c r="B107" s="70"/>
      <c r="C107" s="34"/>
      <c r="D107" s="34"/>
      <c r="E107" s="34"/>
      <c r="F107" s="34"/>
      <c r="G107" s="26" t="s">
        <v>8</v>
      </c>
      <c r="H107" s="28">
        <f>SUM(H97:H100,H102:H103,H105:H106,)</f>
        <v>52</v>
      </c>
    </row>
    <row r="108" spans="1:8" ht="142.5" customHeight="1" thickBot="1" x14ac:dyDescent="0.3">
      <c r="A108" s="37"/>
      <c r="B108" s="69"/>
      <c r="C108" s="68" t="s">
        <v>244</v>
      </c>
      <c r="D108" s="30"/>
      <c r="E108" s="30"/>
      <c r="F108" s="31"/>
      <c r="G108" s="27"/>
      <c r="H108" s="29"/>
    </row>
    <row r="109" spans="1:8" x14ac:dyDescent="0.25">
      <c r="A109" s="35">
        <v>8</v>
      </c>
      <c r="B109" s="71" t="s">
        <v>241</v>
      </c>
      <c r="C109" s="32" t="s">
        <v>243</v>
      </c>
      <c r="D109" s="32" t="s">
        <v>239</v>
      </c>
      <c r="E109" s="32" t="s">
        <v>238</v>
      </c>
      <c r="F109" s="32" t="s">
        <v>237</v>
      </c>
      <c r="G109" s="24" t="s">
        <v>187</v>
      </c>
      <c r="H109" s="25"/>
    </row>
    <row r="110" spans="1:8" x14ac:dyDescent="0.25">
      <c r="A110" s="36"/>
      <c r="B110" s="70"/>
      <c r="C110" s="33"/>
      <c r="D110" s="33"/>
      <c r="E110" s="33"/>
      <c r="F110" s="33"/>
      <c r="G110" s="13" t="s">
        <v>186</v>
      </c>
      <c r="H110" s="14">
        <v>15</v>
      </c>
    </row>
    <row r="111" spans="1:8" x14ac:dyDescent="0.25">
      <c r="A111" s="36"/>
      <c r="B111" s="70"/>
      <c r="C111" s="33"/>
      <c r="D111" s="33"/>
      <c r="E111" s="33"/>
      <c r="F111" s="33"/>
      <c r="G111" s="13" t="s">
        <v>185</v>
      </c>
      <c r="H111" s="14">
        <v>20</v>
      </c>
    </row>
    <row r="112" spans="1:8" ht="32.25" thickBot="1" x14ac:dyDescent="0.3">
      <c r="A112" s="36"/>
      <c r="B112" s="70"/>
      <c r="C112" s="33"/>
      <c r="D112" s="33"/>
      <c r="E112" s="33"/>
      <c r="F112" s="33"/>
      <c r="G112" s="13" t="s">
        <v>184</v>
      </c>
      <c r="H112" s="14">
        <v>6</v>
      </c>
    </row>
    <row r="113" spans="1:8" x14ac:dyDescent="0.25">
      <c r="A113" s="36"/>
      <c r="B113" s="70"/>
      <c r="C113" s="33"/>
      <c r="D113" s="33"/>
      <c r="E113" s="33"/>
      <c r="F113" s="33"/>
      <c r="G113" s="24" t="s">
        <v>183</v>
      </c>
      <c r="H113" s="25"/>
    </row>
    <row r="114" spans="1:8" x14ac:dyDescent="0.25">
      <c r="A114" s="36"/>
      <c r="B114" s="70"/>
      <c r="C114" s="33"/>
      <c r="D114" s="33"/>
      <c r="E114" s="33"/>
      <c r="F114" s="33"/>
      <c r="G114" s="13" t="s">
        <v>192</v>
      </c>
      <c r="H114" s="14">
        <v>1</v>
      </c>
    </row>
    <row r="115" spans="1:8" ht="16.5" thickBot="1" x14ac:dyDescent="0.3">
      <c r="A115" s="36"/>
      <c r="B115" s="70"/>
      <c r="C115" s="33"/>
      <c r="D115" s="33"/>
      <c r="E115" s="33"/>
      <c r="F115" s="33"/>
      <c r="G115" s="13" t="s">
        <v>182</v>
      </c>
      <c r="H115" s="14">
        <v>1</v>
      </c>
    </row>
    <row r="116" spans="1:8" x14ac:dyDescent="0.25">
      <c r="A116" s="36"/>
      <c r="B116" s="70"/>
      <c r="C116" s="33"/>
      <c r="D116" s="33"/>
      <c r="E116" s="33"/>
      <c r="F116" s="33"/>
      <c r="G116" s="24" t="s">
        <v>190</v>
      </c>
      <c r="H116" s="25"/>
    </row>
    <row r="117" spans="1:8" x14ac:dyDescent="0.25">
      <c r="A117" s="36"/>
      <c r="B117" s="70"/>
      <c r="C117" s="33"/>
      <c r="D117" s="33"/>
      <c r="E117" s="33"/>
      <c r="F117" s="33"/>
      <c r="G117" s="13" t="s">
        <v>188</v>
      </c>
      <c r="H117" s="14">
        <v>1</v>
      </c>
    </row>
    <row r="118" spans="1:8" ht="16.5" thickBot="1" x14ac:dyDescent="0.3">
      <c r="A118" s="36"/>
      <c r="B118" s="70"/>
      <c r="C118" s="34"/>
      <c r="D118" s="34"/>
      <c r="E118" s="34"/>
      <c r="F118" s="34"/>
      <c r="G118" s="26" t="s">
        <v>8</v>
      </c>
      <c r="H118" s="28">
        <f>SUM(H110:H112,H114:H115,H117:H117,)</f>
        <v>44</v>
      </c>
    </row>
    <row r="119" spans="1:8" ht="219.75" customHeight="1" thickBot="1" x14ac:dyDescent="0.3">
      <c r="A119" s="37"/>
      <c r="B119" s="69"/>
      <c r="C119" s="68" t="s">
        <v>242</v>
      </c>
      <c r="D119" s="30"/>
      <c r="E119" s="30"/>
      <c r="F119" s="31"/>
      <c r="G119" s="27"/>
      <c r="H119" s="29"/>
    </row>
    <row r="120" spans="1:8" x14ac:dyDescent="0.25">
      <c r="A120" s="35">
        <v>9</v>
      </c>
      <c r="B120" s="71" t="s">
        <v>241</v>
      </c>
      <c r="C120" s="32" t="s">
        <v>240</v>
      </c>
      <c r="D120" s="32" t="s">
        <v>239</v>
      </c>
      <c r="E120" s="32" t="s">
        <v>238</v>
      </c>
      <c r="F120" s="32" t="s">
        <v>237</v>
      </c>
      <c r="G120" s="24" t="s">
        <v>187</v>
      </c>
      <c r="H120" s="25"/>
    </row>
    <row r="121" spans="1:8" x14ac:dyDescent="0.25">
      <c r="A121" s="36"/>
      <c r="B121" s="70"/>
      <c r="C121" s="33"/>
      <c r="D121" s="33"/>
      <c r="E121" s="33"/>
      <c r="F121" s="33"/>
      <c r="G121" s="13" t="s">
        <v>186</v>
      </c>
      <c r="H121" s="14">
        <v>5</v>
      </c>
    </row>
    <row r="122" spans="1:8" x14ac:dyDescent="0.25">
      <c r="A122" s="36"/>
      <c r="B122" s="70"/>
      <c r="C122" s="33"/>
      <c r="D122" s="33"/>
      <c r="E122" s="33"/>
      <c r="F122" s="33"/>
      <c r="G122" s="13" t="s">
        <v>185</v>
      </c>
      <c r="H122" s="14">
        <v>14</v>
      </c>
    </row>
    <row r="123" spans="1:8" ht="32.25" thickBot="1" x14ac:dyDescent="0.3">
      <c r="A123" s="36"/>
      <c r="B123" s="70"/>
      <c r="C123" s="33"/>
      <c r="D123" s="33"/>
      <c r="E123" s="33"/>
      <c r="F123" s="33"/>
      <c r="G123" s="13" t="s">
        <v>184</v>
      </c>
      <c r="H123" s="14">
        <v>30</v>
      </c>
    </row>
    <row r="124" spans="1:8" x14ac:dyDescent="0.25">
      <c r="A124" s="36"/>
      <c r="B124" s="70"/>
      <c r="C124" s="33"/>
      <c r="D124" s="33"/>
      <c r="E124" s="33"/>
      <c r="F124" s="33"/>
      <c r="G124" s="24" t="s">
        <v>183</v>
      </c>
      <c r="H124" s="25"/>
    </row>
    <row r="125" spans="1:8" x14ac:dyDescent="0.25">
      <c r="A125" s="36"/>
      <c r="B125" s="70"/>
      <c r="C125" s="33"/>
      <c r="D125" s="33"/>
      <c r="E125" s="33"/>
      <c r="F125" s="33"/>
      <c r="G125" s="13" t="s">
        <v>192</v>
      </c>
      <c r="H125" s="14">
        <v>1</v>
      </c>
    </row>
    <row r="126" spans="1:8" ht="16.5" thickBot="1" x14ac:dyDescent="0.3">
      <c r="A126" s="36"/>
      <c r="B126" s="70"/>
      <c r="C126" s="33"/>
      <c r="D126" s="33"/>
      <c r="E126" s="33"/>
      <c r="F126" s="33"/>
      <c r="G126" s="13" t="s">
        <v>182</v>
      </c>
      <c r="H126" s="14">
        <v>1</v>
      </c>
    </row>
    <row r="127" spans="1:8" x14ac:dyDescent="0.25">
      <c r="A127" s="36"/>
      <c r="B127" s="70"/>
      <c r="C127" s="33"/>
      <c r="D127" s="33"/>
      <c r="E127" s="33"/>
      <c r="F127" s="33"/>
      <c r="G127" s="24" t="s">
        <v>190</v>
      </c>
      <c r="H127" s="25"/>
    </row>
    <row r="128" spans="1:8" x14ac:dyDescent="0.25">
      <c r="A128" s="36"/>
      <c r="B128" s="70"/>
      <c r="C128" s="33"/>
      <c r="D128" s="33"/>
      <c r="E128" s="33"/>
      <c r="F128" s="33"/>
      <c r="G128" s="13" t="s">
        <v>188</v>
      </c>
      <c r="H128" s="14">
        <v>1</v>
      </c>
    </row>
    <row r="129" spans="1:8" ht="16.5" thickBot="1" x14ac:dyDescent="0.3">
      <c r="A129" s="36"/>
      <c r="B129" s="70"/>
      <c r="C129" s="34"/>
      <c r="D129" s="34"/>
      <c r="E129" s="34"/>
      <c r="F129" s="34"/>
      <c r="G129" s="26" t="s">
        <v>8</v>
      </c>
      <c r="H129" s="28">
        <f>SUM(H121:H123,H125:H126,H128:H128,)</f>
        <v>52</v>
      </c>
    </row>
    <row r="130" spans="1:8" ht="143.25" customHeight="1" thickBot="1" x14ac:dyDescent="0.3">
      <c r="A130" s="37"/>
      <c r="B130" s="69"/>
      <c r="C130" s="68" t="s">
        <v>236</v>
      </c>
      <c r="D130" s="30"/>
      <c r="E130" s="30"/>
      <c r="F130" s="31"/>
      <c r="G130" s="27"/>
      <c r="H130" s="29"/>
    </row>
    <row r="131" spans="1:8" x14ac:dyDescent="0.25">
      <c r="A131" s="35">
        <v>10</v>
      </c>
      <c r="B131" s="72" t="s">
        <v>235</v>
      </c>
      <c r="C131" s="32" t="s">
        <v>234</v>
      </c>
      <c r="D131" s="32" t="s">
        <v>233</v>
      </c>
      <c r="E131" s="32" t="s">
        <v>232</v>
      </c>
      <c r="F131" s="32" t="s">
        <v>231</v>
      </c>
      <c r="G131" s="24" t="s">
        <v>181</v>
      </c>
      <c r="H131" s="25"/>
    </row>
    <row r="132" spans="1:8" x14ac:dyDescent="0.25">
      <c r="A132" s="36"/>
      <c r="B132" s="70"/>
      <c r="C132" s="33"/>
      <c r="D132" s="33"/>
      <c r="E132" s="33"/>
      <c r="F132" s="33"/>
      <c r="G132" s="13" t="s">
        <v>163</v>
      </c>
      <c r="H132" s="14">
        <v>4</v>
      </c>
    </row>
    <row r="133" spans="1:8" x14ac:dyDescent="0.25">
      <c r="A133" s="36"/>
      <c r="B133" s="70"/>
      <c r="C133" s="33"/>
      <c r="D133" s="33"/>
      <c r="E133" s="33"/>
      <c r="F133" s="33"/>
      <c r="G133" s="13" t="s">
        <v>180</v>
      </c>
      <c r="H133" s="14">
        <v>3</v>
      </c>
    </row>
    <row r="134" spans="1:8" ht="16.5" thickBot="1" x14ac:dyDescent="0.3">
      <c r="A134" s="36"/>
      <c r="B134" s="70"/>
      <c r="C134" s="33"/>
      <c r="D134" s="33"/>
      <c r="E134" s="33"/>
      <c r="F134" s="33"/>
      <c r="G134" s="13" t="s">
        <v>179</v>
      </c>
      <c r="H134" s="14">
        <v>4</v>
      </c>
    </row>
    <row r="135" spans="1:8" x14ac:dyDescent="0.25">
      <c r="A135" s="36"/>
      <c r="B135" s="70"/>
      <c r="C135" s="33"/>
      <c r="D135" s="33"/>
      <c r="E135" s="33"/>
      <c r="F135" s="33"/>
      <c r="G135" s="24" t="s">
        <v>190</v>
      </c>
      <c r="H135" s="25"/>
    </row>
    <row r="136" spans="1:8" ht="31.5" x14ac:dyDescent="0.25">
      <c r="A136" s="36"/>
      <c r="B136" s="70"/>
      <c r="C136" s="33"/>
      <c r="D136" s="33"/>
      <c r="E136" s="33"/>
      <c r="F136" s="33"/>
      <c r="G136" s="13" t="s">
        <v>189</v>
      </c>
      <c r="H136" s="14">
        <v>1</v>
      </c>
    </row>
    <row r="137" spans="1:8" ht="16.5" thickBot="1" x14ac:dyDescent="0.3">
      <c r="A137" s="36"/>
      <c r="B137" s="70"/>
      <c r="C137" s="33"/>
      <c r="D137" s="33"/>
      <c r="E137" s="33"/>
      <c r="F137" s="33"/>
      <c r="G137" s="13" t="s">
        <v>188</v>
      </c>
      <c r="H137" s="14">
        <v>1</v>
      </c>
    </row>
    <row r="138" spans="1:8" x14ac:dyDescent="0.25">
      <c r="A138" s="36"/>
      <c r="B138" s="70"/>
      <c r="C138" s="33"/>
      <c r="D138" s="33"/>
      <c r="E138" s="33"/>
      <c r="F138" s="33"/>
      <c r="G138" s="24" t="s">
        <v>165</v>
      </c>
      <c r="H138" s="25"/>
    </row>
    <row r="139" spans="1:8" ht="31.5" x14ac:dyDescent="0.25">
      <c r="A139" s="36"/>
      <c r="B139" s="70"/>
      <c r="C139" s="33"/>
      <c r="D139" s="33"/>
      <c r="E139" s="33"/>
      <c r="F139" s="33"/>
      <c r="G139" s="13" t="s">
        <v>178</v>
      </c>
      <c r="H139" s="14">
        <v>8</v>
      </c>
    </row>
    <row r="140" spans="1:8" x14ac:dyDescent="0.25">
      <c r="A140" s="36"/>
      <c r="B140" s="70"/>
      <c r="C140" s="33"/>
      <c r="D140" s="33"/>
      <c r="E140" s="33"/>
      <c r="F140" s="33"/>
      <c r="G140" s="13" t="s">
        <v>177</v>
      </c>
      <c r="H140" s="14">
        <v>8</v>
      </c>
    </row>
    <row r="141" spans="1:8" x14ac:dyDescent="0.25">
      <c r="A141" s="36"/>
      <c r="B141" s="70"/>
      <c r="C141" s="33"/>
      <c r="D141" s="33"/>
      <c r="E141" s="33"/>
      <c r="F141" s="33"/>
      <c r="G141" s="13" t="s">
        <v>168</v>
      </c>
      <c r="H141" s="14">
        <v>2</v>
      </c>
    </row>
    <row r="142" spans="1:8" ht="31.5" x14ac:dyDescent="0.25">
      <c r="A142" s="36"/>
      <c r="B142" s="70"/>
      <c r="C142" s="33"/>
      <c r="D142" s="33"/>
      <c r="E142" s="33"/>
      <c r="F142" s="33"/>
      <c r="G142" s="13" t="s">
        <v>167</v>
      </c>
      <c r="H142" s="14">
        <v>1</v>
      </c>
    </row>
    <row r="143" spans="1:8" ht="16.5" thickBot="1" x14ac:dyDescent="0.3">
      <c r="A143" s="36"/>
      <c r="B143" s="70"/>
      <c r="C143" s="34"/>
      <c r="D143" s="34"/>
      <c r="E143" s="34"/>
      <c r="F143" s="34"/>
      <c r="G143" s="26" t="s">
        <v>8</v>
      </c>
      <c r="H143" s="28">
        <f>SUM(H132:H134,H136:H137,H139:H142,)</f>
        <v>32</v>
      </c>
    </row>
    <row r="144" spans="1:8" ht="125.25" customHeight="1" thickBot="1" x14ac:dyDescent="0.3">
      <c r="A144" s="37"/>
      <c r="B144" s="69"/>
      <c r="C144" s="68" t="s">
        <v>230</v>
      </c>
      <c r="D144" s="30"/>
      <c r="E144" s="30"/>
      <c r="F144" s="31"/>
      <c r="G144" s="27"/>
      <c r="H144" s="29"/>
    </row>
    <row r="145" spans="1:8" x14ac:dyDescent="0.25">
      <c r="A145" s="35">
        <v>11</v>
      </c>
      <c r="B145" s="71" t="s">
        <v>229</v>
      </c>
      <c r="C145" s="32" t="s">
        <v>176</v>
      </c>
      <c r="D145" s="32" t="s">
        <v>228</v>
      </c>
      <c r="E145" s="32" t="s">
        <v>147</v>
      </c>
      <c r="F145" s="32" t="s">
        <v>227</v>
      </c>
      <c r="G145" s="24" t="s">
        <v>162</v>
      </c>
      <c r="H145" s="25"/>
    </row>
    <row r="146" spans="1:8" ht="16.5" thickBot="1" x14ac:dyDescent="0.3">
      <c r="A146" s="36"/>
      <c r="B146" s="70"/>
      <c r="C146" s="33"/>
      <c r="D146" s="33"/>
      <c r="E146" s="33"/>
      <c r="F146" s="33"/>
      <c r="G146" s="13" t="s">
        <v>166</v>
      </c>
      <c r="H146" s="14">
        <v>8</v>
      </c>
    </row>
    <row r="147" spans="1:8" x14ac:dyDescent="0.25">
      <c r="A147" s="36"/>
      <c r="B147" s="70"/>
      <c r="C147" s="33"/>
      <c r="D147" s="33"/>
      <c r="E147" s="33"/>
      <c r="F147" s="33"/>
      <c r="G147" s="24" t="s">
        <v>165</v>
      </c>
      <c r="H147" s="25"/>
    </row>
    <row r="148" spans="1:8" ht="16.5" thickBot="1" x14ac:dyDescent="0.3">
      <c r="A148" s="36"/>
      <c r="B148" s="70"/>
      <c r="C148" s="33"/>
      <c r="D148" s="33"/>
      <c r="E148" s="33"/>
      <c r="F148" s="33"/>
      <c r="G148" s="13" t="s">
        <v>168</v>
      </c>
      <c r="H148" s="14">
        <v>6</v>
      </c>
    </row>
    <row r="149" spans="1:8" x14ac:dyDescent="0.25">
      <c r="A149" s="36"/>
      <c r="B149" s="70"/>
      <c r="C149" s="33"/>
      <c r="D149" s="33"/>
      <c r="E149" s="33"/>
      <c r="F149" s="33"/>
      <c r="G149" s="24" t="s">
        <v>175</v>
      </c>
      <c r="H149" s="25"/>
    </row>
    <row r="150" spans="1:8" ht="47.25" x14ac:dyDescent="0.25">
      <c r="A150" s="36"/>
      <c r="B150" s="70"/>
      <c r="C150" s="33"/>
      <c r="D150" s="33"/>
      <c r="E150" s="33"/>
      <c r="F150" s="33"/>
      <c r="G150" s="13" t="s">
        <v>173</v>
      </c>
      <c r="H150" s="14">
        <v>15</v>
      </c>
    </row>
    <row r="151" spans="1:8" ht="31.5" x14ac:dyDescent="0.25">
      <c r="A151" s="36"/>
      <c r="B151" s="70"/>
      <c r="C151" s="33"/>
      <c r="D151" s="33"/>
      <c r="E151" s="33"/>
      <c r="F151" s="33"/>
      <c r="G151" s="13" t="s">
        <v>172</v>
      </c>
      <c r="H151" s="14">
        <v>10</v>
      </c>
    </row>
    <row r="152" spans="1:8" ht="16.5" thickBot="1" x14ac:dyDescent="0.3">
      <c r="A152" s="36"/>
      <c r="B152" s="70"/>
      <c r="C152" s="33"/>
      <c r="D152" s="33"/>
      <c r="E152" s="33"/>
      <c r="F152" s="33"/>
      <c r="G152" s="13" t="s">
        <v>170</v>
      </c>
      <c r="H152" s="14">
        <v>22</v>
      </c>
    </row>
    <row r="153" spans="1:8" x14ac:dyDescent="0.25">
      <c r="A153" s="36"/>
      <c r="B153" s="70"/>
      <c r="C153" s="33"/>
      <c r="D153" s="33"/>
      <c r="E153" s="33"/>
      <c r="F153" s="33"/>
      <c r="G153" s="24" t="s">
        <v>171</v>
      </c>
      <c r="H153" s="25"/>
    </row>
    <row r="154" spans="1:8" x14ac:dyDescent="0.25">
      <c r="A154" s="36"/>
      <c r="B154" s="70"/>
      <c r="C154" s="33"/>
      <c r="D154" s="33"/>
      <c r="E154" s="33"/>
      <c r="F154" s="33"/>
      <c r="G154" s="13" t="s">
        <v>169</v>
      </c>
      <c r="H154" s="14">
        <v>5</v>
      </c>
    </row>
    <row r="155" spans="1:8" ht="31.5" x14ac:dyDescent="0.25">
      <c r="A155" s="36"/>
      <c r="B155" s="70"/>
      <c r="C155" s="33"/>
      <c r="D155" s="33"/>
      <c r="E155" s="33"/>
      <c r="F155" s="33"/>
      <c r="G155" s="13" t="s">
        <v>193</v>
      </c>
      <c r="H155" s="14">
        <v>20</v>
      </c>
    </row>
    <row r="156" spans="1:8" x14ac:dyDescent="0.25">
      <c r="A156" s="36"/>
      <c r="B156" s="70"/>
      <c r="C156" s="33"/>
      <c r="D156" s="33"/>
      <c r="E156" s="33"/>
      <c r="F156" s="33"/>
      <c r="G156" s="13" t="s">
        <v>170</v>
      </c>
      <c r="H156" s="14">
        <v>20</v>
      </c>
    </row>
    <row r="157" spans="1:8" x14ac:dyDescent="0.25">
      <c r="A157" s="36"/>
      <c r="B157" s="70"/>
      <c r="C157" s="33"/>
      <c r="D157" s="33"/>
      <c r="E157" s="33"/>
      <c r="F157" s="33"/>
      <c r="G157" s="63" t="s">
        <v>220</v>
      </c>
      <c r="H157" s="14">
        <v>20</v>
      </c>
    </row>
    <row r="158" spans="1:8" ht="16.5" thickBot="1" x14ac:dyDescent="0.3">
      <c r="A158" s="36"/>
      <c r="B158" s="70"/>
      <c r="C158" s="34"/>
      <c r="D158" s="34"/>
      <c r="E158" s="34"/>
      <c r="F158" s="34"/>
      <c r="G158" s="26" t="s">
        <v>8</v>
      </c>
      <c r="H158" s="28">
        <f>SUM(H146:H146,H148:H148,H150:H152,H154:H157,)</f>
        <v>126</v>
      </c>
    </row>
    <row r="159" spans="1:8" ht="156" customHeight="1" thickBot="1" x14ac:dyDescent="0.3">
      <c r="A159" s="37"/>
      <c r="B159" s="69"/>
      <c r="C159" s="68" t="s">
        <v>226</v>
      </c>
      <c r="D159" s="30"/>
      <c r="E159" s="30"/>
      <c r="F159" s="31"/>
      <c r="G159" s="27"/>
      <c r="H159" s="29"/>
    </row>
    <row r="160" spans="1:8" ht="38.25" customHeight="1" x14ac:dyDescent="0.25">
      <c r="A160" s="35">
        <v>12</v>
      </c>
      <c r="B160" s="71" t="s">
        <v>225</v>
      </c>
      <c r="C160" s="32" t="s">
        <v>224</v>
      </c>
      <c r="D160" s="32" t="s">
        <v>223</v>
      </c>
      <c r="E160" s="32" t="s">
        <v>222</v>
      </c>
      <c r="F160" s="32" t="s">
        <v>221</v>
      </c>
      <c r="G160" s="24" t="s">
        <v>171</v>
      </c>
      <c r="H160" s="25"/>
    </row>
    <row r="161" spans="1:9" x14ac:dyDescent="0.25">
      <c r="A161" s="36"/>
      <c r="B161" s="70"/>
      <c r="C161" s="33"/>
      <c r="D161" s="33"/>
      <c r="E161" s="33"/>
      <c r="F161" s="33"/>
      <c r="G161" s="63" t="s">
        <v>220</v>
      </c>
      <c r="H161" s="14">
        <v>10</v>
      </c>
      <c r="I161" s="19"/>
    </row>
    <row r="162" spans="1:9" ht="67.5" customHeight="1" thickBot="1" x14ac:dyDescent="0.3">
      <c r="A162" s="36"/>
      <c r="B162" s="70"/>
      <c r="C162" s="34"/>
      <c r="D162" s="34"/>
      <c r="E162" s="34"/>
      <c r="F162" s="34"/>
      <c r="G162" s="26" t="s">
        <v>8</v>
      </c>
      <c r="H162" s="28">
        <f>SUM(H161:H161,)</f>
        <v>10</v>
      </c>
    </row>
    <row r="163" spans="1:9" ht="126" customHeight="1" thickBot="1" x14ac:dyDescent="0.3">
      <c r="A163" s="37"/>
      <c r="B163" s="69"/>
      <c r="C163" s="68" t="s">
        <v>219</v>
      </c>
      <c r="D163" s="30"/>
      <c r="E163" s="30"/>
      <c r="F163" s="31"/>
      <c r="G163" s="27"/>
      <c r="H163" s="29"/>
    </row>
    <row r="164" spans="1:9" ht="16.5" thickBot="1" x14ac:dyDescent="0.3">
      <c r="A164" s="43" t="s">
        <v>164</v>
      </c>
      <c r="B164" s="44"/>
      <c r="C164" s="44"/>
      <c r="D164" s="44"/>
      <c r="E164" s="45"/>
      <c r="F164" s="46">
        <f>H162+H158+H143+H129+H118+H107+H94+H81+H65+H52+H44+H20</f>
        <v>858</v>
      </c>
      <c r="G164" s="47"/>
      <c r="H164" s="48"/>
    </row>
    <row r="165" spans="1:9" ht="213.6" customHeight="1" thickBot="1" x14ac:dyDescent="0.3">
      <c r="A165" s="38" t="s">
        <v>9</v>
      </c>
      <c r="B165" s="39"/>
      <c r="C165" s="64" t="s">
        <v>218</v>
      </c>
      <c r="D165" s="67"/>
      <c r="E165" s="67"/>
      <c r="F165" s="66"/>
      <c r="G165" s="15" t="s">
        <v>108</v>
      </c>
      <c r="H165" s="65" t="s">
        <v>217</v>
      </c>
      <c r="I165" s="19"/>
    </row>
    <row r="166" spans="1:9" ht="202.5" customHeight="1" thickBot="1" x14ac:dyDescent="0.3">
      <c r="A166" s="38" t="s">
        <v>9</v>
      </c>
      <c r="B166" s="39"/>
      <c r="C166" s="64" t="s">
        <v>216</v>
      </c>
      <c r="D166" s="58"/>
      <c r="E166" s="58"/>
      <c r="F166" s="59"/>
      <c r="G166" s="15" t="s">
        <v>215</v>
      </c>
      <c r="H166" s="16" t="s">
        <v>214</v>
      </c>
    </row>
    <row r="167" spans="1:9" ht="210" customHeight="1" thickBot="1" x14ac:dyDescent="0.3">
      <c r="A167" s="38" t="s">
        <v>9</v>
      </c>
      <c r="B167" s="39"/>
      <c r="C167" s="57" t="s">
        <v>213</v>
      </c>
      <c r="D167" s="58"/>
      <c r="E167" s="58"/>
      <c r="F167" s="59"/>
      <c r="G167" s="17" t="s">
        <v>212</v>
      </c>
      <c r="H167" s="18" t="s">
        <v>211</v>
      </c>
    </row>
  </sheetData>
  <sheetProtection algorithmName="SHA-512" hashValue="prEkYfqWpU7VSHB60pW0VDcYqi3HI694J+47DGb6hZ/VNi/QH2j3/QX4ca+Z+BPpAzGHx26tdE7/yjyWiC2LTA==" saltValue="H5Mh1Lc0ZkTDaJylO20GuA==" spinCount="100000" sheet="1" formatCells="0" formatColumns="0" formatRows="0" insertColumns="0" insertRows="0" insertHyperlinks="0" sort="0" autoFilter="0"/>
  <autoFilter ref="A1:H503" xr:uid="{00000000-0009-0000-0000-000000000000}"/>
  <mergeCells count="157">
    <mergeCell ref="G149:H149"/>
    <mergeCell ref="G153:H153"/>
    <mergeCell ref="C131:C143"/>
    <mergeCell ref="D131:D143"/>
    <mergeCell ref="E131:E143"/>
    <mergeCell ref="F131:F143"/>
    <mergeCell ref="C145:C158"/>
    <mergeCell ref="B131:B144"/>
    <mergeCell ref="B145:B159"/>
    <mergeCell ref="G131:H131"/>
    <mergeCell ref="G135:H135"/>
    <mergeCell ref="G138:H138"/>
    <mergeCell ref="G143:G144"/>
    <mergeCell ref="H143:H144"/>
    <mergeCell ref="C144:F144"/>
    <mergeCell ref="G145:H145"/>
    <mergeCell ref="G147:H147"/>
    <mergeCell ref="D160:D162"/>
    <mergeCell ref="E160:E162"/>
    <mergeCell ref="F160:F162"/>
    <mergeCell ref="H162:H163"/>
    <mergeCell ref="C163:F163"/>
    <mergeCell ref="G162:G163"/>
    <mergeCell ref="B120:B130"/>
    <mergeCell ref="G120:H120"/>
    <mergeCell ref="G124:H124"/>
    <mergeCell ref="G127:H127"/>
    <mergeCell ref="G129:G130"/>
    <mergeCell ref="H129:H130"/>
    <mergeCell ref="C130:F130"/>
    <mergeCell ref="C120:C129"/>
    <mergeCell ref="D120:D129"/>
    <mergeCell ref="E120:E129"/>
    <mergeCell ref="C119:F119"/>
    <mergeCell ref="C109:C118"/>
    <mergeCell ref="D109:D118"/>
    <mergeCell ref="E109:E118"/>
    <mergeCell ref="F109:F118"/>
    <mergeCell ref="D145:D158"/>
    <mergeCell ref="E145:E158"/>
    <mergeCell ref="F145:F158"/>
    <mergeCell ref="F120:F129"/>
    <mergeCell ref="C96:C107"/>
    <mergeCell ref="D96:D107"/>
    <mergeCell ref="E96:E107"/>
    <mergeCell ref="F96:F107"/>
    <mergeCell ref="B109:B119"/>
    <mergeCell ref="G109:H109"/>
    <mergeCell ref="G113:H113"/>
    <mergeCell ref="G116:H116"/>
    <mergeCell ref="G118:G119"/>
    <mergeCell ref="H118:H119"/>
    <mergeCell ref="D83:D94"/>
    <mergeCell ref="E83:E94"/>
    <mergeCell ref="F83:F94"/>
    <mergeCell ref="B96:B108"/>
    <mergeCell ref="G96:H96"/>
    <mergeCell ref="G101:H101"/>
    <mergeCell ref="G104:H104"/>
    <mergeCell ref="G107:G108"/>
    <mergeCell ref="H107:H108"/>
    <mergeCell ref="C108:F108"/>
    <mergeCell ref="F67:F81"/>
    <mergeCell ref="G61:H61"/>
    <mergeCell ref="B83:B95"/>
    <mergeCell ref="G83:H83"/>
    <mergeCell ref="G88:H88"/>
    <mergeCell ref="G91:H91"/>
    <mergeCell ref="G94:G95"/>
    <mergeCell ref="H94:H95"/>
    <mergeCell ref="C95:F95"/>
    <mergeCell ref="C83:C94"/>
    <mergeCell ref="G67:H67"/>
    <mergeCell ref="G70:H70"/>
    <mergeCell ref="G73:H73"/>
    <mergeCell ref="G78:H78"/>
    <mergeCell ref="G81:G82"/>
    <mergeCell ref="H81:H82"/>
    <mergeCell ref="C66:F66"/>
    <mergeCell ref="C54:C65"/>
    <mergeCell ref="D54:D65"/>
    <mergeCell ref="E54:E65"/>
    <mergeCell ref="F54:F65"/>
    <mergeCell ref="B67:B82"/>
    <mergeCell ref="C82:F82"/>
    <mergeCell ref="C67:C81"/>
    <mergeCell ref="D67:D81"/>
    <mergeCell ref="E67:E81"/>
    <mergeCell ref="G7:H7"/>
    <mergeCell ref="G11:H11"/>
    <mergeCell ref="G15:H15"/>
    <mergeCell ref="G17:H17"/>
    <mergeCell ref="G20:G21"/>
    <mergeCell ref="H20:H21"/>
    <mergeCell ref="F22:F44"/>
    <mergeCell ref="A120:A130"/>
    <mergeCell ref="A131:A144"/>
    <mergeCell ref="G65:G66"/>
    <mergeCell ref="H65:H66"/>
    <mergeCell ref="A2:A21"/>
    <mergeCell ref="A22:A45"/>
    <mergeCell ref="A46:A53"/>
    <mergeCell ref="B2:B21"/>
    <mergeCell ref="G2:H2"/>
    <mergeCell ref="G22:H22"/>
    <mergeCell ref="G30:H30"/>
    <mergeCell ref="G32:H32"/>
    <mergeCell ref="G37:H37"/>
    <mergeCell ref="G40:H40"/>
    <mergeCell ref="G44:G45"/>
    <mergeCell ref="H44:H45"/>
    <mergeCell ref="C21:F21"/>
    <mergeCell ref="C2:C20"/>
    <mergeCell ref="D2:D20"/>
    <mergeCell ref="E2:E20"/>
    <mergeCell ref="F2:F20"/>
    <mergeCell ref="B22:B45"/>
    <mergeCell ref="C45:F45"/>
    <mergeCell ref="C22:C44"/>
    <mergeCell ref="D22:D44"/>
    <mergeCell ref="E22:E44"/>
    <mergeCell ref="G46:H46"/>
    <mergeCell ref="G48:H48"/>
    <mergeCell ref="G50:H50"/>
    <mergeCell ref="G52:G53"/>
    <mergeCell ref="H52:H53"/>
    <mergeCell ref="C53:F53"/>
    <mergeCell ref="C46:C52"/>
    <mergeCell ref="D46:D52"/>
    <mergeCell ref="E46:E52"/>
    <mergeCell ref="F46:F52"/>
    <mergeCell ref="A54:A66"/>
    <mergeCell ref="A67:A82"/>
    <mergeCell ref="A83:A95"/>
    <mergeCell ref="A96:A108"/>
    <mergeCell ref="A109:A119"/>
    <mergeCell ref="B46:B53"/>
    <mergeCell ref="A166:B166"/>
    <mergeCell ref="C166:F166"/>
    <mergeCell ref="G158:G159"/>
    <mergeCell ref="H158:H159"/>
    <mergeCell ref="C159:F159"/>
    <mergeCell ref="B160:B163"/>
    <mergeCell ref="G160:H160"/>
    <mergeCell ref="A145:A159"/>
    <mergeCell ref="A160:A163"/>
    <mergeCell ref="C160:C162"/>
    <mergeCell ref="B54:B66"/>
    <mergeCell ref="G54:H54"/>
    <mergeCell ref="G56:H56"/>
    <mergeCell ref="G59:H59"/>
    <mergeCell ref="A167:B167"/>
    <mergeCell ref="C167:F167"/>
    <mergeCell ref="A164:E164"/>
    <mergeCell ref="F164:H164"/>
    <mergeCell ref="A165:B165"/>
    <mergeCell ref="C165:F16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FA507B-44E7-4B66-9CC7-5152B198D9CA}">
  <dimension ref="A1:I133"/>
  <sheetViews>
    <sheetView zoomScale="85" zoomScaleNormal="85" workbookViewId="0">
      <pane ySplit="1" topLeftCell="A2" activePane="bottomLeft" state="frozen"/>
      <selection pane="bottomLeft" activeCell="G6" sqref="G6"/>
    </sheetView>
  </sheetViews>
  <sheetFormatPr defaultColWidth="9.140625" defaultRowHeight="15.75" x14ac:dyDescent="0.25"/>
  <cols>
    <col min="1" max="1" width="15.7109375" style="3" customWidth="1"/>
    <col min="2" max="2" width="24.5703125" style="73" customWidth="1"/>
    <col min="3" max="3" width="31.28515625" style="3" customWidth="1"/>
    <col min="4" max="5" width="34.85546875" style="3" customWidth="1"/>
    <col min="6" max="6" width="31.7109375" style="3" customWidth="1"/>
    <col min="7" max="7" width="29.28515625" style="3" customWidth="1"/>
    <col min="8" max="8" width="23.140625" style="3" customWidth="1"/>
    <col min="9" max="9" width="18.5703125" style="2" customWidth="1"/>
    <col min="10" max="16384" width="9.140625" style="2"/>
  </cols>
  <sheetData>
    <row r="1" spans="1:9" s="1" customFormat="1" ht="32.25" thickBot="1" x14ac:dyDescent="0.3">
      <c r="A1" s="8" t="s">
        <v>0</v>
      </c>
      <c r="B1" s="76" t="s">
        <v>1</v>
      </c>
      <c r="C1" s="10" t="s">
        <v>2</v>
      </c>
      <c r="D1" s="10" t="s">
        <v>3</v>
      </c>
      <c r="E1" s="10" t="s">
        <v>4</v>
      </c>
      <c r="F1" s="10" t="s">
        <v>5</v>
      </c>
      <c r="G1" s="11" t="s">
        <v>6</v>
      </c>
      <c r="H1" s="12" t="s">
        <v>7</v>
      </c>
      <c r="I1" s="20"/>
    </row>
    <row r="2" spans="1:9" x14ac:dyDescent="0.25">
      <c r="A2" s="35">
        <v>1</v>
      </c>
      <c r="B2" s="61" t="s">
        <v>312</v>
      </c>
      <c r="C2" s="52" t="s">
        <v>352</v>
      </c>
      <c r="D2" s="52" t="s">
        <v>351</v>
      </c>
      <c r="E2" s="52" t="s">
        <v>339</v>
      </c>
      <c r="F2" s="52" t="s">
        <v>338</v>
      </c>
      <c r="G2" s="24" t="s">
        <v>123</v>
      </c>
      <c r="H2" s="25"/>
    </row>
    <row r="3" spans="1:9" x14ac:dyDescent="0.25">
      <c r="A3" s="36"/>
      <c r="B3" s="75"/>
      <c r="C3" s="53"/>
      <c r="D3" s="53"/>
      <c r="E3" s="53"/>
      <c r="F3" s="53"/>
      <c r="G3" s="13" t="s">
        <v>122</v>
      </c>
      <c r="H3" s="14">
        <v>8</v>
      </c>
    </row>
    <row r="4" spans="1:9" ht="31.5" x14ac:dyDescent="0.25">
      <c r="A4" s="36"/>
      <c r="B4" s="75"/>
      <c r="C4" s="53"/>
      <c r="D4" s="53"/>
      <c r="E4" s="53"/>
      <c r="F4" s="53"/>
      <c r="G4" s="13" t="s">
        <v>343</v>
      </c>
      <c r="H4" s="14">
        <v>5</v>
      </c>
    </row>
    <row r="5" spans="1:9" ht="31.5" x14ac:dyDescent="0.25">
      <c r="A5" s="36"/>
      <c r="B5" s="75"/>
      <c r="C5" s="53"/>
      <c r="D5" s="53"/>
      <c r="E5" s="53"/>
      <c r="F5" s="53"/>
      <c r="G5" s="13" t="s">
        <v>132</v>
      </c>
      <c r="H5" s="14">
        <v>2</v>
      </c>
    </row>
    <row r="6" spans="1:9" ht="16.5" thickBot="1" x14ac:dyDescent="0.3">
      <c r="A6" s="36"/>
      <c r="B6" s="75"/>
      <c r="C6" s="53"/>
      <c r="D6" s="53"/>
      <c r="E6" s="53"/>
      <c r="F6" s="53"/>
      <c r="G6" s="13" t="s">
        <v>135</v>
      </c>
      <c r="H6" s="14">
        <v>15</v>
      </c>
    </row>
    <row r="7" spans="1:9" x14ac:dyDescent="0.25">
      <c r="A7" s="36"/>
      <c r="B7" s="75"/>
      <c r="C7" s="53"/>
      <c r="D7" s="53"/>
      <c r="E7" s="53"/>
      <c r="F7" s="53"/>
      <c r="G7" s="24" t="s">
        <v>112</v>
      </c>
      <c r="H7" s="25"/>
    </row>
    <row r="8" spans="1:9" ht="31.5" x14ac:dyDescent="0.25">
      <c r="A8" s="36"/>
      <c r="B8" s="75"/>
      <c r="C8" s="53"/>
      <c r="D8" s="53"/>
      <c r="E8" s="53"/>
      <c r="F8" s="53"/>
      <c r="G8" s="13" t="s">
        <v>121</v>
      </c>
      <c r="H8" s="14">
        <v>35</v>
      </c>
    </row>
    <row r="9" spans="1:9" ht="31.5" x14ac:dyDescent="0.25">
      <c r="A9" s="36"/>
      <c r="B9" s="75"/>
      <c r="C9" s="53"/>
      <c r="D9" s="53"/>
      <c r="E9" s="53"/>
      <c r="F9" s="53"/>
      <c r="G9" s="13" t="s">
        <v>107</v>
      </c>
      <c r="H9" s="14">
        <v>3</v>
      </c>
    </row>
    <row r="10" spans="1:9" x14ac:dyDescent="0.25">
      <c r="A10" s="36"/>
      <c r="B10" s="75"/>
      <c r="C10" s="53"/>
      <c r="D10" s="53"/>
      <c r="E10" s="53"/>
      <c r="F10" s="53"/>
      <c r="G10" s="13" t="s">
        <v>106</v>
      </c>
      <c r="H10" s="14">
        <v>12</v>
      </c>
    </row>
    <row r="11" spans="1:9" ht="93" customHeight="1" thickBot="1" x14ac:dyDescent="0.3">
      <c r="A11" s="36"/>
      <c r="B11" s="75"/>
      <c r="C11" s="54"/>
      <c r="D11" s="54"/>
      <c r="E11" s="54"/>
      <c r="F11" s="54"/>
      <c r="G11" s="26" t="s">
        <v>8</v>
      </c>
      <c r="H11" s="28">
        <f>SUM(H3:H6,H8:H10,)</f>
        <v>80</v>
      </c>
    </row>
    <row r="12" spans="1:9" ht="172.5" customHeight="1" thickBot="1" x14ac:dyDescent="0.3">
      <c r="A12" s="37"/>
      <c r="B12" s="74"/>
      <c r="C12" s="55" t="s">
        <v>350</v>
      </c>
      <c r="D12" s="55"/>
      <c r="E12" s="55"/>
      <c r="F12" s="56"/>
      <c r="G12" s="27"/>
      <c r="H12" s="29"/>
    </row>
    <row r="13" spans="1:9" x14ac:dyDescent="0.25">
      <c r="A13" s="35">
        <v>2</v>
      </c>
      <c r="B13" s="61" t="s">
        <v>312</v>
      </c>
      <c r="C13" s="52" t="s">
        <v>349</v>
      </c>
      <c r="D13" s="52" t="s">
        <v>348</v>
      </c>
      <c r="E13" s="52" t="s">
        <v>339</v>
      </c>
      <c r="F13" s="52" t="s">
        <v>337</v>
      </c>
      <c r="G13" s="24" t="s">
        <v>123</v>
      </c>
      <c r="H13" s="25"/>
    </row>
    <row r="14" spans="1:9" x14ac:dyDescent="0.25">
      <c r="A14" s="36"/>
      <c r="B14" s="75"/>
      <c r="C14" s="53"/>
      <c r="D14" s="53"/>
      <c r="E14" s="53"/>
      <c r="F14" s="53"/>
      <c r="G14" s="13" t="s">
        <v>122</v>
      </c>
      <c r="H14" s="14">
        <v>13</v>
      </c>
    </row>
    <row r="15" spans="1:9" ht="16.5" thickBot="1" x14ac:dyDescent="0.3">
      <c r="A15" s="36"/>
      <c r="B15" s="75"/>
      <c r="C15" s="53"/>
      <c r="D15" s="53"/>
      <c r="E15" s="53"/>
      <c r="F15" s="53"/>
      <c r="G15" s="13" t="s">
        <v>135</v>
      </c>
      <c r="H15" s="14">
        <v>20</v>
      </c>
    </row>
    <row r="16" spans="1:9" x14ac:dyDescent="0.25">
      <c r="A16" s="36"/>
      <c r="B16" s="75"/>
      <c r="C16" s="53"/>
      <c r="D16" s="53"/>
      <c r="E16" s="53"/>
      <c r="F16" s="53"/>
      <c r="G16" s="24" t="s">
        <v>112</v>
      </c>
      <c r="H16" s="25"/>
    </row>
    <row r="17" spans="1:8" x14ac:dyDescent="0.25">
      <c r="A17" s="36"/>
      <c r="B17" s="75"/>
      <c r="C17" s="53"/>
      <c r="D17" s="53"/>
      <c r="E17" s="53"/>
      <c r="F17" s="53"/>
      <c r="G17" s="13" t="s">
        <v>122</v>
      </c>
      <c r="H17" s="14">
        <v>20</v>
      </c>
    </row>
    <row r="18" spans="1:8" ht="31.5" x14ac:dyDescent="0.25">
      <c r="A18" s="36"/>
      <c r="B18" s="75"/>
      <c r="C18" s="53"/>
      <c r="D18" s="53"/>
      <c r="E18" s="53"/>
      <c r="F18" s="53"/>
      <c r="G18" s="13" t="s">
        <v>121</v>
      </c>
      <c r="H18" s="14">
        <v>20</v>
      </c>
    </row>
    <row r="19" spans="1:8" ht="47.25" x14ac:dyDescent="0.25">
      <c r="A19" s="36"/>
      <c r="B19" s="75"/>
      <c r="C19" s="53"/>
      <c r="D19" s="53"/>
      <c r="E19" s="53"/>
      <c r="F19" s="53"/>
      <c r="G19" s="13" t="s">
        <v>120</v>
      </c>
      <c r="H19" s="14">
        <v>9</v>
      </c>
    </row>
    <row r="20" spans="1:8" ht="31.5" x14ac:dyDescent="0.25">
      <c r="A20" s="36"/>
      <c r="B20" s="75"/>
      <c r="C20" s="53"/>
      <c r="D20" s="53"/>
      <c r="E20" s="53"/>
      <c r="F20" s="53"/>
      <c r="G20" s="13" t="s">
        <v>107</v>
      </c>
      <c r="H20" s="14">
        <v>7</v>
      </c>
    </row>
    <row r="21" spans="1:8" x14ac:dyDescent="0.25">
      <c r="A21" s="36"/>
      <c r="B21" s="75"/>
      <c r="C21" s="53"/>
      <c r="D21" s="53"/>
      <c r="E21" s="53"/>
      <c r="F21" s="53"/>
      <c r="G21" s="13" t="s">
        <v>106</v>
      </c>
      <c r="H21" s="14">
        <v>12</v>
      </c>
    </row>
    <row r="22" spans="1:8" ht="90" customHeight="1" thickBot="1" x14ac:dyDescent="0.3">
      <c r="A22" s="36"/>
      <c r="B22" s="75"/>
      <c r="C22" s="54"/>
      <c r="D22" s="54"/>
      <c r="E22" s="54"/>
      <c r="F22" s="54"/>
      <c r="G22" s="26" t="s">
        <v>8</v>
      </c>
      <c r="H22" s="28">
        <f>SUM(H14:H15,H17:H21,)</f>
        <v>101</v>
      </c>
    </row>
    <row r="23" spans="1:8" ht="195" customHeight="1" thickBot="1" x14ac:dyDescent="0.3">
      <c r="A23" s="37"/>
      <c r="B23" s="74"/>
      <c r="C23" s="30" t="s">
        <v>347</v>
      </c>
      <c r="D23" s="30"/>
      <c r="E23" s="30"/>
      <c r="F23" s="31"/>
      <c r="G23" s="27"/>
      <c r="H23" s="29"/>
    </row>
    <row r="24" spans="1:8" x14ac:dyDescent="0.25">
      <c r="A24" s="35">
        <v>3</v>
      </c>
      <c r="B24" s="61" t="s">
        <v>312</v>
      </c>
      <c r="C24" s="52" t="s">
        <v>137</v>
      </c>
      <c r="D24" s="52" t="s">
        <v>136</v>
      </c>
      <c r="E24" s="52" t="s">
        <v>339</v>
      </c>
      <c r="F24" s="52" t="s">
        <v>337</v>
      </c>
      <c r="G24" s="24" t="s">
        <v>123</v>
      </c>
      <c r="H24" s="25"/>
    </row>
    <row r="25" spans="1:8" x14ac:dyDescent="0.25">
      <c r="A25" s="36"/>
      <c r="B25" s="75"/>
      <c r="C25" s="53"/>
      <c r="D25" s="53"/>
      <c r="E25" s="53"/>
      <c r="F25" s="53"/>
      <c r="G25" s="13" t="s">
        <v>122</v>
      </c>
      <c r="H25" s="14">
        <v>14</v>
      </c>
    </row>
    <row r="26" spans="1:8" ht="16.5" thickBot="1" x14ac:dyDescent="0.3">
      <c r="A26" s="36"/>
      <c r="B26" s="75"/>
      <c r="C26" s="53"/>
      <c r="D26" s="53"/>
      <c r="E26" s="53"/>
      <c r="F26" s="53"/>
      <c r="G26" s="13" t="s">
        <v>135</v>
      </c>
      <c r="H26" s="14">
        <v>20</v>
      </c>
    </row>
    <row r="27" spans="1:8" x14ac:dyDescent="0.25">
      <c r="A27" s="36"/>
      <c r="B27" s="75"/>
      <c r="C27" s="53"/>
      <c r="D27" s="53"/>
      <c r="E27" s="53"/>
      <c r="F27" s="53"/>
      <c r="G27" s="24" t="s">
        <v>112</v>
      </c>
      <c r="H27" s="25"/>
    </row>
    <row r="28" spans="1:8" x14ac:dyDescent="0.25">
      <c r="A28" s="36"/>
      <c r="B28" s="75"/>
      <c r="C28" s="53"/>
      <c r="D28" s="53"/>
      <c r="E28" s="53"/>
      <c r="F28" s="53"/>
      <c r="G28" s="13" t="s">
        <v>122</v>
      </c>
      <c r="H28" s="14">
        <v>20</v>
      </c>
    </row>
    <row r="29" spans="1:8" ht="31.5" x14ac:dyDescent="0.25">
      <c r="A29" s="36"/>
      <c r="B29" s="75"/>
      <c r="C29" s="53"/>
      <c r="D29" s="53"/>
      <c r="E29" s="53"/>
      <c r="F29" s="53"/>
      <c r="G29" s="13" t="s">
        <v>121</v>
      </c>
      <c r="H29" s="14">
        <v>15</v>
      </c>
    </row>
    <row r="30" spans="1:8" ht="47.25" x14ac:dyDescent="0.25">
      <c r="A30" s="36"/>
      <c r="B30" s="75"/>
      <c r="C30" s="53"/>
      <c r="D30" s="53"/>
      <c r="E30" s="53"/>
      <c r="F30" s="53"/>
      <c r="G30" s="13" t="s">
        <v>120</v>
      </c>
      <c r="H30" s="14">
        <v>9</v>
      </c>
    </row>
    <row r="31" spans="1:8" ht="31.5" x14ac:dyDescent="0.25">
      <c r="A31" s="36"/>
      <c r="B31" s="75"/>
      <c r="C31" s="53"/>
      <c r="D31" s="53"/>
      <c r="E31" s="53"/>
      <c r="F31" s="53"/>
      <c r="G31" s="13" t="s">
        <v>107</v>
      </c>
      <c r="H31" s="14">
        <v>7</v>
      </c>
    </row>
    <row r="32" spans="1:8" x14ac:dyDescent="0.25">
      <c r="A32" s="36"/>
      <c r="B32" s="75"/>
      <c r="C32" s="53"/>
      <c r="D32" s="53"/>
      <c r="E32" s="53"/>
      <c r="F32" s="53"/>
      <c r="G32" s="13" t="s">
        <v>106</v>
      </c>
      <c r="H32" s="14">
        <v>12</v>
      </c>
    </row>
    <row r="33" spans="1:8" ht="100.5" customHeight="1" thickBot="1" x14ac:dyDescent="0.3">
      <c r="A33" s="36"/>
      <c r="B33" s="75"/>
      <c r="C33" s="54"/>
      <c r="D33" s="54"/>
      <c r="E33" s="54"/>
      <c r="F33" s="54"/>
      <c r="G33" s="26" t="s">
        <v>8</v>
      </c>
      <c r="H33" s="28">
        <f>SUM(H25:H26,H28:H32,)</f>
        <v>97</v>
      </c>
    </row>
    <row r="34" spans="1:8" ht="144.75" customHeight="1" thickBot="1" x14ac:dyDescent="0.3">
      <c r="A34" s="37"/>
      <c r="B34" s="74"/>
      <c r="C34" s="30" t="s">
        <v>346</v>
      </c>
      <c r="D34" s="30"/>
      <c r="E34" s="30"/>
      <c r="F34" s="31"/>
      <c r="G34" s="27"/>
      <c r="H34" s="29"/>
    </row>
    <row r="35" spans="1:8" x14ac:dyDescent="0.25">
      <c r="A35" s="35">
        <v>4</v>
      </c>
      <c r="B35" s="61" t="s">
        <v>328</v>
      </c>
      <c r="C35" s="52" t="s">
        <v>345</v>
      </c>
      <c r="D35" s="52" t="s">
        <v>344</v>
      </c>
      <c r="E35" s="52" t="s">
        <v>339</v>
      </c>
      <c r="F35" s="52" t="s">
        <v>338</v>
      </c>
      <c r="G35" s="24" t="s">
        <v>123</v>
      </c>
      <c r="H35" s="25"/>
    </row>
    <row r="36" spans="1:8" x14ac:dyDescent="0.25">
      <c r="A36" s="36"/>
      <c r="B36" s="75"/>
      <c r="C36" s="53"/>
      <c r="D36" s="53"/>
      <c r="E36" s="53"/>
      <c r="F36" s="53" t="s">
        <v>337</v>
      </c>
      <c r="G36" s="13" t="s">
        <v>122</v>
      </c>
      <c r="H36" s="14">
        <v>8</v>
      </c>
    </row>
    <row r="37" spans="1:8" ht="32.25" thickBot="1" x14ac:dyDescent="0.3">
      <c r="A37" s="36"/>
      <c r="B37" s="75"/>
      <c r="C37" s="53"/>
      <c r="D37" s="53"/>
      <c r="E37" s="53"/>
      <c r="F37" s="53"/>
      <c r="G37" s="13" t="s">
        <v>343</v>
      </c>
      <c r="H37" s="14">
        <v>3</v>
      </c>
    </row>
    <row r="38" spans="1:8" x14ac:dyDescent="0.25">
      <c r="A38" s="36"/>
      <c r="B38" s="75"/>
      <c r="C38" s="53"/>
      <c r="D38" s="53"/>
      <c r="E38" s="53"/>
      <c r="F38" s="53"/>
      <c r="G38" s="24" t="s">
        <v>112</v>
      </c>
      <c r="H38" s="25"/>
    </row>
    <row r="39" spans="1:8" ht="31.5" x14ac:dyDescent="0.25">
      <c r="A39" s="36"/>
      <c r="B39" s="75"/>
      <c r="C39" s="53"/>
      <c r="D39" s="53"/>
      <c r="E39" s="53"/>
      <c r="F39" s="53"/>
      <c r="G39" s="13" t="s">
        <v>127</v>
      </c>
      <c r="H39" s="14">
        <v>22</v>
      </c>
    </row>
    <row r="40" spans="1:8" ht="16.5" thickBot="1" x14ac:dyDescent="0.3">
      <c r="A40" s="36"/>
      <c r="B40" s="75"/>
      <c r="C40" s="53"/>
      <c r="D40" s="53"/>
      <c r="E40" s="53"/>
      <c r="F40" s="53"/>
      <c r="G40" s="13" t="s">
        <v>106</v>
      </c>
      <c r="H40" s="14">
        <v>9</v>
      </c>
    </row>
    <row r="41" spans="1:8" x14ac:dyDescent="0.25">
      <c r="A41" s="36"/>
      <c r="B41" s="75"/>
      <c r="C41" s="53"/>
      <c r="D41" s="53"/>
      <c r="E41" s="53"/>
      <c r="F41" s="53"/>
      <c r="G41" s="24" t="s">
        <v>119</v>
      </c>
      <c r="H41" s="25"/>
    </row>
    <row r="42" spans="1:8" ht="47.25" x14ac:dyDescent="0.25">
      <c r="A42" s="36"/>
      <c r="B42" s="75"/>
      <c r="C42" s="53"/>
      <c r="D42" s="53"/>
      <c r="E42" s="53"/>
      <c r="F42" s="53"/>
      <c r="G42" s="13" t="s">
        <v>131</v>
      </c>
      <c r="H42" s="14">
        <v>7</v>
      </c>
    </row>
    <row r="43" spans="1:8" ht="31.5" x14ac:dyDescent="0.25">
      <c r="A43" s="36"/>
      <c r="B43" s="75"/>
      <c r="C43" s="53"/>
      <c r="D43" s="53"/>
      <c r="E43" s="53"/>
      <c r="F43" s="53"/>
      <c r="G43" s="13" t="s">
        <v>134</v>
      </c>
      <c r="H43" s="14">
        <v>4</v>
      </c>
    </row>
    <row r="44" spans="1:8" ht="63" x14ac:dyDescent="0.25">
      <c r="A44" s="36"/>
      <c r="B44" s="75"/>
      <c r="C44" s="53"/>
      <c r="D44" s="53"/>
      <c r="E44" s="53"/>
      <c r="F44" s="53"/>
      <c r="G44" s="13" t="s">
        <v>117</v>
      </c>
      <c r="H44" s="14">
        <v>4</v>
      </c>
    </row>
    <row r="45" spans="1:8" x14ac:dyDescent="0.25">
      <c r="A45" s="36"/>
      <c r="B45" s="75"/>
      <c r="C45" s="53"/>
      <c r="D45" s="53"/>
      <c r="E45" s="53"/>
      <c r="F45" s="53"/>
      <c r="G45" s="13" t="s">
        <v>133</v>
      </c>
      <c r="H45" s="14">
        <v>5</v>
      </c>
    </row>
    <row r="46" spans="1:8" ht="16.5" thickBot="1" x14ac:dyDescent="0.3">
      <c r="A46" s="36"/>
      <c r="B46" s="75"/>
      <c r="C46" s="54"/>
      <c r="D46" s="54"/>
      <c r="E46" s="54"/>
      <c r="F46" s="54"/>
      <c r="G46" s="26" t="s">
        <v>8</v>
      </c>
      <c r="H46" s="28">
        <f>SUM(H36:H37,H39:H40,H42:H45,)</f>
        <v>62</v>
      </c>
    </row>
    <row r="47" spans="1:8" ht="148.5" customHeight="1" thickBot="1" x14ac:dyDescent="0.3">
      <c r="A47" s="37"/>
      <c r="B47" s="74"/>
      <c r="C47" s="30" t="s">
        <v>342</v>
      </c>
      <c r="D47" s="30"/>
      <c r="E47" s="30"/>
      <c r="F47" s="31"/>
      <c r="G47" s="27"/>
      <c r="H47" s="29"/>
    </row>
    <row r="48" spans="1:8" x14ac:dyDescent="0.25">
      <c r="A48" s="35">
        <v>5</v>
      </c>
      <c r="B48" s="61" t="s">
        <v>312</v>
      </c>
      <c r="C48" s="52" t="s">
        <v>341</v>
      </c>
      <c r="D48" s="52" t="s">
        <v>340</v>
      </c>
      <c r="E48" s="52" t="s">
        <v>339</v>
      </c>
      <c r="F48" s="52" t="s">
        <v>338</v>
      </c>
      <c r="G48" s="24" t="s">
        <v>112</v>
      </c>
      <c r="H48" s="25"/>
    </row>
    <row r="49" spans="1:8" x14ac:dyDescent="0.25">
      <c r="A49" s="36"/>
      <c r="B49" s="75"/>
      <c r="C49" s="53"/>
      <c r="D49" s="53"/>
      <c r="E49" s="53"/>
      <c r="F49" s="53" t="s">
        <v>337</v>
      </c>
      <c r="G49" s="13" t="s">
        <v>106</v>
      </c>
      <c r="H49" s="14">
        <v>5</v>
      </c>
    </row>
    <row r="50" spans="1:8" ht="278.25" customHeight="1" thickBot="1" x14ac:dyDescent="0.3">
      <c r="A50" s="36"/>
      <c r="B50" s="75"/>
      <c r="C50" s="54"/>
      <c r="D50" s="54"/>
      <c r="E50" s="54"/>
      <c r="F50" s="54"/>
      <c r="G50" s="26" t="s">
        <v>8</v>
      </c>
      <c r="H50" s="28">
        <f>SUM(H49:H49,)</f>
        <v>5</v>
      </c>
    </row>
    <row r="51" spans="1:8" ht="108.75" customHeight="1" thickBot="1" x14ac:dyDescent="0.3">
      <c r="A51" s="37"/>
      <c r="B51" s="74"/>
      <c r="C51" s="30" t="s">
        <v>336</v>
      </c>
      <c r="D51" s="30"/>
      <c r="E51" s="30"/>
      <c r="F51" s="31"/>
      <c r="G51" s="27"/>
      <c r="H51" s="29"/>
    </row>
    <row r="52" spans="1:8" x14ac:dyDescent="0.25">
      <c r="A52" s="35">
        <v>6</v>
      </c>
      <c r="B52" s="61" t="s">
        <v>312</v>
      </c>
      <c r="C52" s="52" t="s">
        <v>335</v>
      </c>
      <c r="D52" s="52" t="s">
        <v>334</v>
      </c>
      <c r="E52" s="52" t="s">
        <v>333</v>
      </c>
      <c r="F52" s="52" t="s">
        <v>332</v>
      </c>
      <c r="G52" s="24" t="s">
        <v>123</v>
      </c>
      <c r="H52" s="25"/>
    </row>
    <row r="53" spans="1:8" x14ac:dyDescent="0.25">
      <c r="A53" s="36"/>
      <c r="B53" s="75"/>
      <c r="C53" s="53"/>
      <c r="D53" s="53"/>
      <c r="E53" s="53"/>
      <c r="F53" s="53"/>
      <c r="G53" s="13" t="s">
        <v>122</v>
      </c>
      <c r="H53" s="14">
        <v>9</v>
      </c>
    </row>
    <row r="54" spans="1:8" ht="32.25" thickBot="1" x14ac:dyDescent="0.3">
      <c r="A54" s="36"/>
      <c r="B54" s="75"/>
      <c r="C54" s="53"/>
      <c r="D54" s="53"/>
      <c r="E54" s="53"/>
      <c r="F54" s="53"/>
      <c r="G54" s="13" t="s">
        <v>132</v>
      </c>
      <c r="H54" s="14">
        <v>5</v>
      </c>
    </row>
    <row r="55" spans="1:8" x14ac:dyDescent="0.25">
      <c r="A55" s="36"/>
      <c r="B55" s="75"/>
      <c r="C55" s="53"/>
      <c r="D55" s="53"/>
      <c r="E55" s="53"/>
      <c r="F55" s="53"/>
      <c r="G55" s="24" t="s">
        <v>112</v>
      </c>
      <c r="H55" s="25"/>
    </row>
    <row r="56" spans="1:8" x14ac:dyDescent="0.25">
      <c r="A56" s="36"/>
      <c r="B56" s="75"/>
      <c r="C56" s="53"/>
      <c r="D56" s="53"/>
      <c r="E56" s="53"/>
      <c r="F56" s="53"/>
      <c r="G56" s="13" t="s">
        <v>122</v>
      </c>
      <c r="H56" s="14">
        <v>6</v>
      </c>
    </row>
    <row r="57" spans="1:8" ht="47.25" x14ac:dyDescent="0.25">
      <c r="A57" s="36"/>
      <c r="B57" s="75"/>
      <c r="C57" s="53"/>
      <c r="D57" s="53"/>
      <c r="E57" s="53"/>
      <c r="F57" s="53"/>
      <c r="G57" s="13" t="s">
        <v>120</v>
      </c>
      <c r="H57" s="14">
        <v>6</v>
      </c>
    </row>
    <row r="58" spans="1:8" x14ac:dyDescent="0.25">
      <c r="A58" s="36"/>
      <c r="B58" s="75"/>
      <c r="C58" s="53"/>
      <c r="D58" s="53"/>
      <c r="E58" s="53"/>
      <c r="F58" s="53"/>
      <c r="G58" s="13" t="s">
        <v>106</v>
      </c>
      <c r="H58" s="14">
        <v>5</v>
      </c>
    </row>
    <row r="59" spans="1:8" ht="49.5" customHeight="1" thickBot="1" x14ac:dyDescent="0.3">
      <c r="A59" s="36"/>
      <c r="B59" s="75"/>
      <c r="C59" s="54"/>
      <c r="D59" s="54"/>
      <c r="E59" s="54"/>
      <c r="F59" s="54"/>
      <c r="G59" s="26" t="s">
        <v>8</v>
      </c>
      <c r="H59" s="28">
        <f>SUM(H53:H54,H56:H58,)</f>
        <v>31</v>
      </c>
    </row>
    <row r="60" spans="1:8" ht="141" customHeight="1" thickBot="1" x14ac:dyDescent="0.3">
      <c r="A60" s="37"/>
      <c r="B60" s="74"/>
      <c r="C60" s="30" t="s">
        <v>331</v>
      </c>
      <c r="D60" s="30"/>
      <c r="E60" s="30"/>
      <c r="F60" s="31"/>
      <c r="G60" s="27"/>
      <c r="H60" s="29"/>
    </row>
    <row r="61" spans="1:8" x14ac:dyDescent="0.25">
      <c r="A61" s="35">
        <v>7</v>
      </c>
      <c r="B61" s="61" t="s">
        <v>328</v>
      </c>
      <c r="C61" s="52" t="s">
        <v>330</v>
      </c>
      <c r="D61" s="52" t="s">
        <v>326</v>
      </c>
      <c r="E61" s="52" t="s">
        <v>325</v>
      </c>
      <c r="F61" s="52" t="s">
        <v>324</v>
      </c>
      <c r="G61" s="24" t="s">
        <v>112</v>
      </c>
      <c r="H61" s="25"/>
    </row>
    <row r="62" spans="1:8" x14ac:dyDescent="0.25">
      <c r="A62" s="36"/>
      <c r="B62" s="75"/>
      <c r="C62" s="53"/>
      <c r="D62" s="53"/>
      <c r="E62" s="53"/>
      <c r="F62" s="53"/>
      <c r="G62" s="13" t="s">
        <v>122</v>
      </c>
      <c r="H62" s="14">
        <v>12</v>
      </c>
    </row>
    <row r="63" spans="1:8" ht="16.5" thickBot="1" x14ac:dyDescent="0.3">
      <c r="A63" s="36"/>
      <c r="B63" s="75"/>
      <c r="C63" s="53"/>
      <c r="D63" s="53"/>
      <c r="E63" s="53"/>
      <c r="F63" s="53"/>
      <c r="G63" s="13" t="s">
        <v>106</v>
      </c>
      <c r="H63" s="14">
        <v>8</v>
      </c>
    </row>
    <row r="64" spans="1:8" x14ac:dyDescent="0.25">
      <c r="A64" s="36"/>
      <c r="B64" s="75"/>
      <c r="C64" s="53"/>
      <c r="D64" s="53"/>
      <c r="E64" s="53"/>
      <c r="F64" s="53"/>
      <c r="G64" s="24" t="s">
        <v>119</v>
      </c>
      <c r="H64" s="25"/>
    </row>
    <row r="65" spans="1:9" ht="47.25" x14ac:dyDescent="0.25">
      <c r="A65" s="36"/>
      <c r="B65" s="75"/>
      <c r="C65" s="53"/>
      <c r="D65" s="53"/>
      <c r="E65" s="53"/>
      <c r="F65" s="53"/>
      <c r="G65" s="13" t="s">
        <v>131</v>
      </c>
      <c r="H65" s="14">
        <v>3</v>
      </c>
    </row>
    <row r="66" spans="1:9" ht="86.45" customHeight="1" x14ac:dyDescent="0.25">
      <c r="A66" s="36"/>
      <c r="B66" s="75"/>
      <c r="C66" s="53"/>
      <c r="D66" s="53"/>
      <c r="E66" s="53"/>
      <c r="F66" s="53"/>
      <c r="G66" s="13" t="s">
        <v>130</v>
      </c>
      <c r="H66" s="14">
        <v>6</v>
      </c>
    </row>
    <row r="67" spans="1:9" ht="78.599999999999994" customHeight="1" x14ac:dyDescent="0.25">
      <c r="A67" s="36"/>
      <c r="B67" s="75"/>
      <c r="C67" s="53"/>
      <c r="D67" s="53"/>
      <c r="E67" s="53"/>
      <c r="F67" s="53"/>
      <c r="G67" s="13" t="s">
        <v>118</v>
      </c>
      <c r="H67" s="14">
        <v>5</v>
      </c>
    </row>
    <row r="68" spans="1:9" ht="16.5" thickBot="1" x14ac:dyDescent="0.3">
      <c r="A68" s="36"/>
      <c r="B68" s="75"/>
      <c r="C68" s="54"/>
      <c r="D68" s="54"/>
      <c r="E68" s="54"/>
      <c r="F68" s="54"/>
      <c r="G68" s="26" t="s">
        <v>8</v>
      </c>
      <c r="H68" s="28">
        <f>SUM(H62:H63,H65:H67,)</f>
        <v>34</v>
      </c>
    </row>
    <row r="69" spans="1:9" ht="132.75" customHeight="1" thickBot="1" x14ac:dyDescent="0.3">
      <c r="A69" s="37"/>
      <c r="B69" s="74"/>
      <c r="C69" s="30" t="s">
        <v>329</v>
      </c>
      <c r="D69" s="30"/>
      <c r="E69" s="30"/>
      <c r="F69" s="31"/>
      <c r="G69" s="27"/>
      <c r="H69" s="29"/>
      <c r="I69" s="19"/>
    </row>
    <row r="70" spans="1:9" x14ac:dyDescent="0.25">
      <c r="A70" s="35">
        <v>8</v>
      </c>
      <c r="B70" s="61" t="s">
        <v>328</v>
      </c>
      <c r="C70" s="52" t="s">
        <v>327</v>
      </c>
      <c r="D70" s="52" t="s">
        <v>326</v>
      </c>
      <c r="E70" s="52" t="s">
        <v>325</v>
      </c>
      <c r="F70" s="52" t="s">
        <v>324</v>
      </c>
      <c r="G70" s="24" t="s">
        <v>112</v>
      </c>
      <c r="H70" s="25"/>
    </row>
    <row r="71" spans="1:9" x14ac:dyDescent="0.25">
      <c r="A71" s="36"/>
      <c r="B71" s="75"/>
      <c r="C71" s="53"/>
      <c r="D71" s="53"/>
      <c r="E71" s="53"/>
      <c r="F71" s="53"/>
      <c r="G71" s="13" t="s">
        <v>122</v>
      </c>
      <c r="H71" s="14">
        <v>12</v>
      </c>
    </row>
    <row r="72" spans="1:9" ht="16.5" thickBot="1" x14ac:dyDescent="0.3">
      <c r="A72" s="36"/>
      <c r="B72" s="75"/>
      <c r="C72" s="53"/>
      <c r="D72" s="53"/>
      <c r="E72" s="53"/>
      <c r="F72" s="53"/>
      <c r="G72" s="13" t="s">
        <v>106</v>
      </c>
      <c r="H72" s="14">
        <v>8</v>
      </c>
    </row>
    <row r="73" spans="1:9" x14ac:dyDescent="0.25">
      <c r="A73" s="36"/>
      <c r="B73" s="75"/>
      <c r="C73" s="53"/>
      <c r="D73" s="53"/>
      <c r="E73" s="53"/>
      <c r="F73" s="53"/>
      <c r="G73" s="24" t="s">
        <v>119</v>
      </c>
      <c r="H73" s="25"/>
    </row>
    <row r="74" spans="1:9" ht="47.25" x14ac:dyDescent="0.25">
      <c r="A74" s="36"/>
      <c r="B74" s="75"/>
      <c r="C74" s="53"/>
      <c r="D74" s="53"/>
      <c r="E74" s="53"/>
      <c r="F74" s="53"/>
      <c r="G74" s="13" t="s">
        <v>131</v>
      </c>
      <c r="H74" s="14">
        <v>3</v>
      </c>
    </row>
    <row r="75" spans="1:9" ht="77.45" customHeight="1" x14ac:dyDescent="0.25">
      <c r="A75" s="36"/>
      <c r="B75" s="75"/>
      <c r="C75" s="53"/>
      <c r="D75" s="53"/>
      <c r="E75" s="53"/>
      <c r="F75" s="53"/>
      <c r="G75" s="13" t="s">
        <v>130</v>
      </c>
      <c r="H75" s="14">
        <v>7</v>
      </c>
    </row>
    <row r="76" spans="1:9" ht="47.25" x14ac:dyDescent="0.25">
      <c r="A76" s="36"/>
      <c r="B76" s="75"/>
      <c r="C76" s="53"/>
      <c r="D76" s="53"/>
      <c r="E76" s="53"/>
      <c r="F76" s="53"/>
      <c r="G76" s="13" t="s">
        <v>118</v>
      </c>
      <c r="H76" s="14">
        <v>5</v>
      </c>
    </row>
    <row r="77" spans="1:9" ht="16.5" thickBot="1" x14ac:dyDescent="0.3">
      <c r="A77" s="36"/>
      <c r="B77" s="75"/>
      <c r="C77" s="54"/>
      <c r="D77" s="54"/>
      <c r="E77" s="54"/>
      <c r="F77" s="54"/>
      <c r="G77" s="26" t="s">
        <v>8</v>
      </c>
      <c r="H77" s="28">
        <f>SUM(H71:H72,H74:H76)</f>
        <v>35</v>
      </c>
    </row>
    <row r="78" spans="1:9" ht="144" customHeight="1" thickBot="1" x14ac:dyDescent="0.3">
      <c r="A78" s="37"/>
      <c r="B78" s="74"/>
      <c r="C78" s="30" t="s">
        <v>323</v>
      </c>
      <c r="D78" s="30"/>
      <c r="E78" s="30"/>
      <c r="F78" s="31"/>
      <c r="G78" s="27"/>
      <c r="H78" s="29"/>
    </row>
    <row r="79" spans="1:9" x14ac:dyDescent="0.25">
      <c r="A79" s="35">
        <v>9</v>
      </c>
      <c r="B79" s="61" t="s">
        <v>312</v>
      </c>
      <c r="C79" s="52" t="s">
        <v>129</v>
      </c>
      <c r="D79" s="52" t="s">
        <v>128</v>
      </c>
      <c r="E79" s="52" t="s">
        <v>317</v>
      </c>
      <c r="F79" s="52" t="s">
        <v>322</v>
      </c>
      <c r="G79" s="24" t="s">
        <v>112</v>
      </c>
      <c r="H79" s="25"/>
    </row>
    <row r="80" spans="1:9" x14ac:dyDescent="0.25">
      <c r="A80" s="36"/>
      <c r="B80" s="75"/>
      <c r="C80" s="53"/>
      <c r="D80" s="53"/>
      <c r="E80" s="53"/>
      <c r="F80" s="53"/>
      <c r="G80" s="13" t="s">
        <v>122</v>
      </c>
      <c r="H80" s="14">
        <v>20</v>
      </c>
    </row>
    <row r="81" spans="1:8" ht="31.5" x14ac:dyDescent="0.25">
      <c r="A81" s="36"/>
      <c r="B81" s="75"/>
      <c r="C81" s="53"/>
      <c r="D81" s="53"/>
      <c r="E81" s="53"/>
      <c r="F81" s="53"/>
      <c r="G81" s="13" t="s">
        <v>107</v>
      </c>
      <c r="H81" s="14">
        <v>7</v>
      </c>
    </row>
    <row r="82" spans="1:8" ht="31.5" x14ac:dyDescent="0.25">
      <c r="A82" s="36"/>
      <c r="B82" s="75"/>
      <c r="C82" s="53"/>
      <c r="D82" s="53"/>
      <c r="E82" s="53"/>
      <c r="F82" s="53"/>
      <c r="G82" s="13" t="s">
        <v>127</v>
      </c>
      <c r="H82" s="14">
        <v>8</v>
      </c>
    </row>
    <row r="83" spans="1:8" x14ac:dyDescent="0.25">
      <c r="A83" s="36"/>
      <c r="B83" s="75"/>
      <c r="C83" s="53"/>
      <c r="D83" s="53"/>
      <c r="E83" s="53"/>
      <c r="F83" s="53"/>
      <c r="G83" s="13" t="s">
        <v>106</v>
      </c>
      <c r="H83" s="14">
        <v>15</v>
      </c>
    </row>
    <row r="84" spans="1:8" ht="130.5" customHeight="1" thickBot="1" x14ac:dyDescent="0.3">
      <c r="A84" s="36"/>
      <c r="B84" s="75"/>
      <c r="C84" s="54"/>
      <c r="D84" s="54"/>
      <c r="E84" s="54"/>
      <c r="F84" s="54"/>
      <c r="G84" s="26" t="s">
        <v>8</v>
      </c>
      <c r="H84" s="28">
        <f>SUM(H80:H83,)</f>
        <v>50</v>
      </c>
    </row>
    <row r="85" spans="1:8" ht="147.75" customHeight="1" thickBot="1" x14ac:dyDescent="0.3">
      <c r="A85" s="37"/>
      <c r="B85" s="74"/>
      <c r="C85" s="30" t="s">
        <v>321</v>
      </c>
      <c r="D85" s="30"/>
      <c r="E85" s="30"/>
      <c r="F85" s="31"/>
      <c r="G85" s="27"/>
      <c r="H85" s="29"/>
    </row>
    <row r="86" spans="1:8" x14ac:dyDescent="0.25">
      <c r="A86" s="35">
        <v>10</v>
      </c>
      <c r="B86" s="61" t="s">
        <v>320</v>
      </c>
      <c r="C86" s="52" t="s">
        <v>319</v>
      </c>
      <c r="D86" s="52" t="s">
        <v>318</v>
      </c>
      <c r="E86" s="52" t="s">
        <v>317</v>
      </c>
      <c r="F86" s="52" t="s">
        <v>126</v>
      </c>
      <c r="G86" s="24" t="s">
        <v>112</v>
      </c>
      <c r="H86" s="25"/>
    </row>
    <row r="87" spans="1:8" ht="31.5" x14ac:dyDescent="0.25">
      <c r="A87" s="36"/>
      <c r="B87" s="75"/>
      <c r="C87" s="53"/>
      <c r="D87" s="53"/>
      <c r="E87" s="53"/>
      <c r="F87" s="53"/>
      <c r="G87" s="13" t="s">
        <v>111</v>
      </c>
      <c r="H87" s="14">
        <v>20</v>
      </c>
    </row>
    <row r="88" spans="1:8" x14ac:dyDescent="0.25">
      <c r="A88" s="36"/>
      <c r="B88" s="75"/>
      <c r="C88" s="53"/>
      <c r="D88" s="53"/>
      <c r="E88" s="53"/>
      <c r="F88" s="53"/>
      <c r="G88" s="13" t="s">
        <v>106</v>
      </c>
      <c r="H88" s="14">
        <v>5</v>
      </c>
    </row>
    <row r="89" spans="1:8" ht="172.5" customHeight="1" thickBot="1" x14ac:dyDescent="0.3">
      <c r="A89" s="36"/>
      <c r="B89" s="75"/>
      <c r="C89" s="54"/>
      <c r="D89" s="54"/>
      <c r="E89" s="54"/>
      <c r="F89" s="54"/>
      <c r="G89" s="26" t="s">
        <v>8</v>
      </c>
      <c r="H89" s="28">
        <f>SUM(H87:H88,)</f>
        <v>25</v>
      </c>
    </row>
    <row r="90" spans="1:8" ht="127.5" customHeight="1" thickBot="1" x14ac:dyDescent="0.3">
      <c r="A90" s="37"/>
      <c r="B90" s="74"/>
      <c r="C90" s="30" t="s">
        <v>316</v>
      </c>
      <c r="D90" s="30"/>
      <c r="E90" s="30"/>
      <c r="F90" s="31"/>
      <c r="G90" s="27"/>
      <c r="H90" s="29"/>
    </row>
    <row r="91" spans="1:8" x14ac:dyDescent="0.25">
      <c r="A91" s="35">
        <v>11</v>
      </c>
      <c r="B91" s="61" t="s">
        <v>312</v>
      </c>
      <c r="C91" s="52" t="s">
        <v>315</v>
      </c>
      <c r="D91" s="52" t="s">
        <v>310</v>
      </c>
      <c r="E91" s="52" t="s">
        <v>314</v>
      </c>
      <c r="F91" s="52" t="s">
        <v>125</v>
      </c>
      <c r="G91" s="24" t="s">
        <v>112</v>
      </c>
      <c r="H91" s="25"/>
    </row>
    <row r="92" spans="1:8" ht="31.5" x14ac:dyDescent="0.25">
      <c r="A92" s="36"/>
      <c r="B92" s="75"/>
      <c r="C92" s="53"/>
      <c r="D92" s="53"/>
      <c r="E92" s="53"/>
      <c r="F92" s="53"/>
      <c r="G92" s="13" t="s">
        <v>107</v>
      </c>
      <c r="H92" s="14">
        <v>8</v>
      </c>
    </row>
    <row r="93" spans="1:8" x14ac:dyDescent="0.25">
      <c r="A93" s="36"/>
      <c r="B93" s="75"/>
      <c r="C93" s="53"/>
      <c r="D93" s="53"/>
      <c r="E93" s="53"/>
      <c r="F93" s="53"/>
      <c r="G93" s="13" t="s">
        <v>106</v>
      </c>
      <c r="H93" s="14">
        <v>15</v>
      </c>
    </row>
    <row r="94" spans="1:8" ht="133.5" customHeight="1" thickBot="1" x14ac:dyDescent="0.3">
      <c r="A94" s="36"/>
      <c r="B94" s="75"/>
      <c r="C94" s="54"/>
      <c r="D94" s="54"/>
      <c r="E94" s="54"/>
      <c r="F94" s="54"/>
      <c r="G94" s="26" t="s">
        <v>8</v>
      </c>
      <c r="H94" s="28">
        <f>SUM(H92:H93,)</f>
        <v>23</v>
      </c>
    </row>
    <row r="95" spans="1:8" ht="120.75" customHeight="1" thickBot="1" x14ac:dyDescent="0.3">
      <c r="A95" s="37"/>
      <c r="B95" s="74"/>
      <c r="C95" s="55" t="s">
        <v>313</v>
      </c>
      <c r="D95" s="30"/>
      <c r="E95" s="30"/>
      <c r="F95" s="31"/>
      <c r="G95" s="27"/>
      <c r="H95" s="29"/>
    </row>
    <row r="96" spans="1:8" x14ac:dyDescent="0.25">
      <c r="A96" s="35">
        <v>12</v>
      </c>
      <c r="B96" s="61" t="s">
        <v>312</v>
      </c>
      <c r="C96" s="52" t="s">
        <v>311</v>
      </c>
      <c r="D96" s="52" t="s">
        <v>310</v>
      </c>
      <c r="E96" s="52" t="s">
        <v>309</v>
      </c>
      <c r="F96" s="52" t="s">
        <v>124</v>
      </c>
      <c r="G96" s="24" t="s">
        <v>123</v>
      </c>
      <c r="H96" s="25"/>
    </row>
    <row r="97" spans="1:8" ht="16.5" thickBot="1" x14ac:dyDescent="0.3">
      <c r="A97" s="36"/>
      <c r="B97" s="75"/>
      <c r="C97" s="53"/>
      <c r="D97" s="53"/>
      <c r="E97" s="53"/>
      <c r="F97" s="53"/>
      <c r="G97" s="13" t="s">
        <v>122</v>
      </c>
      <c r="H97" s="14">
        <v>2</v>
      </c>
    </row>
    <row r="98" spans="1:8" x14ac:dyDescent="0.25">
      <c r="A98" s="36"/>
      <c r="B98" s="75"/>
      <c r="C98" s="53"/>
      <c r="D98" s="53"/>
      <c r="E98" s="53"/>
      <c r="F98" s="53"/>
      <c r="G98" s="24" t="s">
        <v>112</v>
      </c>
      <c r="H98" s="25"/>
    </row>
    <row r="99" spans="1:8" ht="31.5" x14ac:dyDescent="0.25">
      <c r="A99" s="36"/>
      <c r="B99" s="75"/>
      <c r="C99" s="53"/>
      <c r="D99" s="53"/>
      <c r="E99" s="53"/>
      <c r="F99" s="53"/>
      <c r="G99" s="13" t="s">
        <v>121</v>
      </c>
      <c r="H99" s="14">
        <v>10</v>
      </c>
    </row>
    <row r="100" spans="1:8" ht="47.25" x14ac:dyDescent="0.25">
      <c r="A100" s="36"/>
      <c r="B100" s="75"/>
      <c r="C100" s="53"/>
      <c r="D100" s="53"/>
      <c r="E100" s="53"/>
      <c r="F100" s="53"/>
      <c r="G100" s="13" t="s">
        <v>120</v>
      </c>
      <c r="H100" s="14">
        <v>3</v>
      </c>
    </row>
    <row r="101" spans="1:8" x14ac:dyDescent="0.25">
      <c r="A101" s="36"/>
      <c r="B101" s="75"/>
      <c r="C101" s="53"/>
      <c r="D101" s="53"/>
      <c r="E101" s="53"/>
      <c r="F101" s="53"/>
      <c r="G101" s="13" t="s">
        <v>106</v>
      </c>
      <c r="H101" s="14">
        <v>6</v>
      </c>
    </row>
    <row r="102" spans="1:8" ht="108.75" customHeight="1" thickBot="1" x14ac:dyDescent="0.3">
      <c r="A102" s="36"/>
      <c r="B102" s="75"/>
      <c r="C102" s="54"/>
      <c r="D102" s="54"/>
      <c r="E102" s="54"/>
      <c r="F102" s="54"/>
      <c r="G102" s="26" t="s">
        <v>8</v>
      </c>
      <c r="H102" s="28">
        <f>SUM(H97:H97,H99:H101,)</f>
        <v>21</v>
      </c>
    </row>
    <row r="103" spans="1:8" ht="114.75" customHeight="1" thickBot="1" x14ac:dyDescent="0.3">
      <c r="A103" s="37"/>
      <c r="B103" s="74"/>
      <c r="C103" s="30" t="s">
        <v>308</v>
      </c>
      <c r="D103" s="30"/>
      <c r="E103" s="30"/>
      <c r="F103" s="31"/>
      <c r="G103" s="27"/>
      <c r="H103" s="29"/>
    </row>
    <row r="104" spans="1:8" x14ac:dyDescent="0.25">
      <c r="A104" s="35">
        <v>13</v>
      </c>
      <c r="B104" s="61" t="s">
        <v>294</v>
      </c>
      <c r="C104" s="52" t="s">
        <v>307</v>
      </c>
      <c r="D104" s="52" t="s">
        <v>306</v>
      </c>
      <c r="E104" s="52" t="s">
        <v>305</v>
      </c>
      <c r="F104" s="52" t="s">
        <v>304</v>
      </c>
      <c r="G104" s="24" t="s">
        <v>112</v>
      </c>
      <c r="H104" s="25"/>
    </row>
    <row r="105" spans="1:8" ht="31.5" x14ac:dyDescent="0.25">
      <c r="A105" s="36"/>
      <c r="B105" s="75"/>
      <c r="C105" s="53"/>
      <c r="D105" s="53"/>
      <c r="E105" s="53"/>
      <c r="F105" s="53"/>
      <c r="G105" s="13" t="s">
        <v>121</v>
      </c>
      <c r="H105" s="14">
        <v>10</v>
      </c>
    </row>
    <row r="106" spans="1:8" ht="47.25" x14ac:dyDescent="0.25">
      <c r="A106" s="36"/>
      <c r="B106" s="75"/>
      <c r="C106" s="53"/>
      <c r="D106" s="53"/>
      <c r="E106" s="53"/>
      <c r="F106" s="53"/>
      <c r="G106" s="13" t="s">
        <v>120</v>
      </c>
      <c r="H106" s="14">
        <v>3</v>
      </c>
    </row>
    <row r="107" spans="1:8" x14ac:dyDescent="0.25">
      <c r="A107" s="36"/>
      <c r="B107" s="75"/>
      <c r="C107" s="53"/>
      <c r="D107" s="53"/>
      <c r="E107" s="53"/>
      <c r="F107" s="53"/>
      <c r="G107" s="13" t="s">
        <v>106</v>
      </c>
      <c r="H107" s="14">
        <v>5</v>
      </c>
    </row>
    <row r="108" spans="1:8" ht="54" customHeight="1" thickBot="1" x14ac:dyDescent="0.3">
      <c r="A108" s="36"/>
      <c r="B108" s="75"/>
      <c r="C108" s="54"/>
      <c r="D108" s="54"/>
      <c r="E108" s="54"/>
      <c r="F108" s="54"/>
      <c r="G108" s="26" t="s">
        <v>8</v>
      </c>
      <c r="H108" s="28">
        <f>SUM(H105:H107,)</f>
        <v>18</v>
      </c>
    </row>
    <row r="109" spans="1:8" ht="116.25" customHeight="1" thickBot="1" x14ac:dyDescent="0.3">
      <c r="A109" s="37"/>
      <c r="B109" s="74"/>
      <c r="C109" s="30" t="s">
        <v>303</v>
      </c>
      <c r="D109" s="30"/>
      <c r="E109" s="30"/>
      <c r="F109" s="31"/>
      <c r="G109" s="27"/>
      <c r="H109" s="29"/>
    </row>
    <row r="110" spans="1:8" x14ac:dyDescent="0.25">
      <c r="A110" s="35">
        <v>14</v>
      </c>
      <c r="B110" s="61" t="s">
        <v>294</v>
      </c>
      <c r="C110" s="52" t="s">
        <v>302</v>
      </c>
      <c r="D110" s="52" t="s">
        <v>301</v>
      </c>
      <c r="E110" s="52" t="s">
        <v>300</v>
      </c>
      <c r="F110" s="52" t="s">
        <v>299</v>
      </c>
      <c r="G110" s="24" t="s">
        <v>112</v>
      </c>
      <c r="H110" s="25"/>
    </row>
    <row r="111" spans="1:8" ht="16.5" thickBot="1" x14ac:dyDescent="0.3">
      <c r="A111" s="36"/>
      <c r="B111" s="75"/>
      <c r="C111" s="53"/>
      <c r="D111" s="53"/>
      <c r="E111" s="53"/>
      <c r="F111" s="53"/>
      <c r="G111" s="13" t="s">
        <v>106</v>
      </c>
      <c r="H111" s="14">
        <v>5</v>
      </c>
    </row>
    <row r="112" spans="1:8" x14ac:dyDescent="0.25">
      <c r="A112" s="36"/>
      <c r="B112" s="75"/>
      <c r="C112" s="53"/>
      <c r="D112" s="53"/>
      <c r="E112" s="53"/>
      <c r="F112" s="53"/>
      <c r="G112" s="24" t="s">
        <v>119</v>
      </c>
      <c r="H112" s="25"/>
    </row>
    <row r="113" spans="1:8" ht="47.25" x14ac:dyDescent="0.25">
      <c r="A113" s="36"/>
      <c r="B113" s="75"/>
      <c r="C113" s="53"/>
      <c r="D113" s="53"/>
      <c r="E113" s="53"/>
      <c r="F113" s="53"/>
      <c r="G113" s="13" t="s">
        <v>118</v>
      </c>
      <c r="H113" s="14">
        <v>3</v>
      </c>
    </row>
    <row r="114" spans="1:8" ht="63" x14ac:dyDescent="0.25">
      <c r="A114" s="36"/>
      <c r="B114" s="75"/>
      <c r="C114" s="53"/>
      <c r="D114" s="53"/>
      <c r="E114" s="53"/>
      <c r="F114" s="53"/>
      <c r="G114" s="13" t="s">
        <v>117</v>
      </c>
      <c r="H114" s="14">
        <v>4</v>
      </c>
    </row>
    <row r="115" spans="1:8" ht="63" x14ac:dyDescent="0.25">
      <c r="A115" s="36"/>
      <c r="B115" s="75"/>
      <c r="C115" s="53"/>
      <c r="D115" s="53"/>
      <c r="E115" s="53"/>
      <c r="F115" s="53"/>
      <c r="G115" s="13" t="s">
        <v>116</v>
      </c>
      <c r="H115" s="14">
        <v>6</v>
      </c>
    </row>
    <row r="116" spans="1:8" ht="16.5" thickBot="1" x14ac:dyDescent="0.3">
      <c r="A116" s="36"/>
      <c r="B116" s="75"/>
      <c r="C116" s="54"/>
      <c r="D116" s="54"/>
      <c r="E116" s="54"/>
      <c r="F116" s="54"/>
      <c r="G116" s="26" t="s">
        <v>8</v>
      </c>
      <c r="H116" s="28">
        <f>SUM(H111:H111,H113:H115,)</f>
        <v>18</v>
      </c>
    </row>
    <row r="117" spans="1:8" ht="125.25" customHeight="1" thickBot="1" x14ac:dyDescent="0.3">
      <c r="A117" s="37"/>
      <c r="B117" s="74"/>
      <c r="C117" s="30" t="s">
        <v>298</v>
      </c>
      <c r="D117" s="30"/>
      <c r="E117" s="30"/>
      <c r="F117" s="31"/>
      <c r="G117" s="27"/>
      <c r="H117" s="29"/>
    </row>
    <row r="118" spans="1:8" x14ac:dyDescent="0.25">
      <c r="A118" s="35">
        <v>15</v>
      </c>
      <c r="B118" s="61" t="s">
        <v>294</v>
      </c>
      <c r="C118" s="52" t="s">
        <v>297</v>
      </c>
      <c r="D118" s="52" t="s">
        <v>115</v>
      </c>
      <c r="E118" s="52" t="s">
        <v>296</v>
      </c>
      <c r="F118" s="52" t="s">
        <v>114</v>
      </c>
      <c r="G118" s="24" t="s">
        <v>112</v>
      </c>
      <c r="H118" s="25"/>
    </row>
    <row r="119" spans="1:8" ht="31.5" x14ac:dyDescent="0.25">
      <c r="A119" s="36"/>
      <c r="B119" s="75"/>
      <c r="C119" s="53"/>
      <c r="D119" s="53"/>
      <c r="E119" s="53"/>
      <c r="F119" s="53"/>
      <c r="G119" s="13" t="s">
        <v>111</v>
      </c>
      <c r="H119" s="14">
        <v>5</v>
      </c>
    </row>
    <row r="120" spans="1:8" x14ac:dyDescent="0.25">
      <c r="A120" s="36"/>
      <c r="B120" s="75"/>
      <c r="C120" s="53"/>
      <c r="D120" s="53"/>
      <c r="E120" s="53"/>
      <c r="F120" s="53"/>
      <c r="G120" s="13" t="s">
        <v>106</v>
      </c>
      <c r="H120" s="14">
        <v>5</v>
      </c>
    </row>
    <row r="121" spans="1:8" ht="48" customHeight="1" thickBot="1" x14ac:dyDescent="0.3">
      <c r="A121" s="36"/>
      <c r="B121" s="75"/>
      <c r="C121" s="54"/>
      <c r="D121" s="54"/>
      <c r="E121" s="54"/>
      <c r="F121" s="54"/>
      <c r="G121" s="26" t="s">
        <v>8</v>
      </c>
      <c r="H121" s="28">
        <f>SUM(H119:H120,)</f>
        <v>10</v>
      </c>
    </row>
    <row r="122" spans="1:8" ht="106.5" customHeight="1" thickBot="1" x14ac:dyDescent="0.3">
      <c r="A122" s="37"/>
      <c r="B122" s="74"/>
      <c r="C122" s="30" t="s">
        <v>295</v>
      </c>
      <c r="D122" s="30"/>
      <c r="E122" s="30"/>
      <c r="F122" s="31"/>
      <c r="G122" s="27"/>
      <c r="H122" s="29"/>
    </row>
    <row r="123" spans="1:8" x14ac:dyDescent="0.25">
      <c r="A123" s="35">
        <v>16</v>
      </c>
      <c r="B123" s="61" t="s">
        <v>294</v>
      </c>
      <c r="C123" s="52" t="s">
        <v>293</v>
      </c>
      <c r="D123" s="52" t="s">
        <v>292</v>
      </c>
      <c r="E123" s="52" t="s">
        <v>291</v>
      </c>
      <c r="F123" s="52" t="s">
        <v>113</v>
      </c>
      <c r="G123" s="24" t="s">
        <v>112</v>
      </c>
      <c r="H123" s="25"/>
    </row>
    <row r="124" spans="1:8" ht="31.5" x14ac:dyDescent="0.25">
      <c r="A124" s="36"/>
      <c r="B124" s="75"/>
      <c r="C124" s="53"/>
      <c r="D124" s="53"/>
      <c r="E124" s="53"/>
      <c r="F124" s="53"/>
      <c r="G124" s="13" t="s">
        <v>111</v>
      </c>
      <c r="H124" s="14">
        <v>5</v>
      </c>
    </row>
    <row r="125" spans="1:8" x14ac:dyDescent="0.25">
      <c r="A125" s="36"/>
      <c r="B125" s="75"/>
      <c r="C125" s="53"/>
      <c r="D125" s="53"/>
      <c r="E125" s="53"/>
      <c r="F125" s="53"/>
      <c r="G125" s="13" t="s">
        <v>106</v>
      </c>
      <c r="H125" s="14">
        <v>5</v>
      </c>
    </row>
    <row r="126" spans="1:8" ht="47.25" x14ac:dyDescent="0.25">
      <c r="A126" s="36"/>
      <c r="B126" s="75"/>
      <c r="C126" s="53"/>
      <c r="D126" s="53"/>
      <c r="E126" s="53"/>
      <c r="F126" s="53"/>
      <c r="G126" s="13" t="s">
        <v>290</v>
      </c>
      <c r="H126" s="14">
        <v>14</v>
      </c>
    </row>
    <row r="127" spans="1:8" ht="31.5" x14ac:dyDescent="0.25">
      <c r="A127" s="36"/>
      <c r="B127" s="75"/>
      <c r="C127" s="53"/>
      <c r="D127" s="53"/>
      <c r="E127" s="53"/>
      <c r="F127" s="53"/>
      <c r="G127" s="63" t="s">
        <v>289</v>
      </c>
      <c r="H127" s="62">
        <v>30</v>
      </c>
    </row>
    <row r="128" spans="1:8" ht="16.5" thickBot="1" x14ac:dyDescent="0.3">
      <c r="A128" s="36"/>
      <c r="B128" s="75"/>
      <c r="C128" s="54"/>
      <c r="D128" s="54"/>
      <c r="E128" s="54"/>
      <c r="F128" s="54"/>
      <c r="G128" s="26" t="s">
        <v>8</v>
      </c>
      <c r="H128" s="28">
        <f>SUM(H124:H127,)</f>
        <v>54</v>
      </c>
    </row>
    <row r="129" spans="1:9" ht="113.25" customHeight="1" thickBot="1" x14ac:dyDescent="0.3">
      <c r="A129" s="37"/>
      <c r="B129" s="74"/>
      <c r="C129" s="30" t="s">
        <v>288</v>
      </c>
      <c r="D129" s="30"/>
      <c r="E129" s="30"/>
      <c r="F129" s="31"/>
      <c r="G129" s="27"/>
      <c r="H129" s="29"/>
    </row>
    <row r="130" spans="1:9" ht="16.5" thickBot="1" x14ac:dyDescent="0.3">
      <c r="A130" s="43" t="s">
        <v>110</v>
      </c>
      <c r="B130" s="44"/>
      <c r="C130" s="44"/>
      <c r="D130" s="44"/>
      <c r="E130" s="45"/>
      <c r="F130" s="46">
        <f>H128+H121+H116+H108+H102+H94+H89+H84+H77+H68+H59+H50+H46+H33+H22+H11</f>
        <v>664</v>
      </c>
      <c r="G130" s="47"/>
      <c r="H130" s="48"/>
    </row>
    <row r="131" spans="1:9" ht="409.5" customHeight="1" thickBot="1" x14ac:dyDescent="0.3">
      <c r="A131" s="38" t="s">
        <v>9</v>
      </c>
      <c r="B131" s="39"/>
      <c r="C131" s="64" t="s">
        <v>287</v>
      </c>
      <c r="D131" s="67"/>
      <c r="E131" s="67"/>
      <c r="F131" s="66"/>
      <c r="G131" s="15" t="s">
        <v>286</v>
      </c>
      <c r="H131" s="16" t="s">
        <v>285</v>
      </c>
      <c r="I131" s="19"/>
    </row>
    <row r="132" spans="1:9" ht="409.5" customHeight="1" thickBot="1" x14ac:dyDescent="0.3">
      <c r="A132" s="38" t="s">
        <v>9</v>
      </c>
      <c r="B132" s="39"/>
      <c r="C132" s="57" t="s">
        <v>284</v>
      </c>
      <c r="D132" s="58"/>
      <c r="E132" s="58"/>
      <c r="F132" s="59"/>
      <c r="G132" s="15" t="s">
        <v>283</v>
      </c>
      <c r="H132" s="16" t="s">
        <v>282</v>
      </c>
    </row>
    <row r="133" spans="1:9" ht="409.15" customHeight="1" thickBot="1" x14ac:dyDescent="0.3">
      <c r="A133" s="38" t="s">
        <v>9</v>
      </c>
      <c r="B133" s="39"/>
      <c r="C133" s="57" t="s">
        <v>281</v>
      </c>
      <c r="D133" s="58"/>
      <c r="E133" s="58"/>
      <c r="F133" s="59"/>
      <c r="G133" s="17" t="s">
        <v>280</v>
      </c>
      <c r="H133" s="18" t="s">
        <v>279</v>
      </c>
    </row>
  </sheetData>
  <sheetProtection algorithmName="SHA-512" hashValue="kKkWVP4p0+t/E+JcfQ0tHL252gJAy5UYWOFrhQPrmzNmT4PmDzDAcbD7ZUJ8u1AF2FB1cahS8UqmZUE81XIEog==" saltValue="HPX+61kC+fNzIVqAqYTiFg==" spinCount="100000" sheet="1" formatCells="0" formatColumns="0" formatRows="0" insertColumns="0" insertRows="0" insertHyperlinks="0" deleteColumns="0" sort="0" autoFilter="0"/>
  <autoFilter ref="A1:H469" xr:uid="{00000000-0009-0000-0000-000000000000}"/>
  <mergeCells count="178">
    <mergeCell ref="E96:E102"/>
    <mergeCell ref="F96:F102"/>
    <mergeCell ref="D104:D108"/>
    <mergeCell ref="E104:E108"/>
    <mergeCell ref="F104:F108"/>
    <mergeCell ref="G94:G95"/>
    <mergeCell ref="E86:E89"/>
    <mergeCell ref="F86:F89"/>
    <mergeCell ref="C91:C94"/>
    <mergeCell ref="D91:D94"/>
    <mergeCell ref="E91:E94"/>
    <mergeCell ref="F91:F94"/>
    <mergeCell ref="B86:B90"/>
    <mergeCell ref="B91:B95"/>
    <mergeCell ref="B104:B109"/>
    <mergeCell ref="G86:H86"/>
    <mergeCell ref="G89:G90"/>
    <mergeCell ref="H89:H90"/>
    <mergeCell ref="C90:F90"/>
    <mergeCell ref="G91:H91"/>
    <mergeCell ref="C86:C89"/>
    <mergeCell ref="D86:D89"/>
    <mergeCell ref="B79:B85"/>
    <mergeCell ref="G79:H79"/>
    <mergeCell ref="G84:G85"/>
    <mergeCell ref="H84:H85"/>
    <mergeCell ref="C85:F85"/>
    <mergeCell ref="C79:C84"/>
    <mergeCell ref="D79:D84"/>
    <mergeCell ref="E79:E84"/>
    <mergeCell ref="F79:F84"/>
    <mergeCell ref="B70:B78"/>
    <mergeCell ref="G70:H70"/>
    <mergeCell ref="G73:H73"/>
    <mergeCell ref="G77:G78"/>
    <mergeCell ref="H77:H78"/>
    <mergeCell ref="C78:F78"/>
    <mergeCell ref="C70:C77"/>
    <mergeCell ref="D70:D77"/>
    <mergeCell ref="E70:E77"/>
    <mergeCell ref="F70:F77"/>
    <mergeCell ref="B61:B69"/>
    <mergeCell ref="G61:H61"/>
    <mergeCell ref="G64:H64"/>
    <mergeCell ref="G68:G69"/>
    <mergeCell ref="H68:H69"/>
    <mergeCell ref="C69:F69"/>
    <mergeCell ref="C61:C68"/>
    <mergeCell ref="D61:D68"/>
    <mergeCell ref="E61:E68"/>
    <mergeCell ref="F61:F68"/>
    <mergeCell ref="G52:H52"/>
    <mergeCell ref="G55:H55"/>
    <mergeCell ref="G59:G60"/>
    <mergeCell ref="H59:H60"/>
    <mergeCell ref="C60:F60"/>
    <mergeCell ref="C52:C59"/>
    <mergeCell ref="D52:D59"/>
    <mergeCell ref="E52:E59"/>
    <mergeCell ref="F52:F59"/>
    <mergeCell ref="G50:G51"/>
    <mergeCell ref="H50:H51"/>
    <mergeCell ref="C51:F51"/>
    <mergeCell ref="C48:C50"/>
    <mergeCell ref="D48:D50"/>
    <mergeCell ref="E48:E50"/>
    <mergeCell ref="F48:F50"/>
    <mergeCell ref="A123:A129"/>
    <mergeCell ref="A2:A12"/>
    <mergeCell ref="A13:A23"/>
    <mergeCell ref="A24:A34"/>
    <mergeCell ref="A91:A95"/>
    <mergeCell ref="A96:A103"/>
    <mergeCell ref="A35:A47"/>
    <mergeCell ref="A48:A51"/>
    <mergeCell ref="A52:A60"/>
    <mergeCell ref="A61:A69"/>
    <mergeCell ref="D2:D11"/>
    <mergeCell ref="E2:E11"/>
    <mergeCell ref="F2:F11"/>
    <mergeCell ref="A104:A109"/>
    <mergeCell ref="A110:A117"/>
    <mergeCell ref="A118:A122"/>
    <mergeCell ref="A70:A78"/>
    <mergeCell ref="A79:A85"/>
    <mergeCell ref="A86:A90"/>
    <mergeCell ref="B52:B60"/>
    <mergeCell ref="D13:D22"/>
    <mergeCell ref="E13:E22"/>
    <mergeCell ref="F13:F22"/>
    <mergeCell ref="B2:B12"/>
    <mergeCell ref="G2:H2"/>
    <mergeCell ref="G7:H7"/>
    <mergeCell ref="G11:G12"/>
    <mergeCell ref="H11:H12"/>
    <mergeCell ref="C12:F12"/>
    <mergeCell ref="C2:C11"/>
    <mergeCell ref="F35:F46"/>
    <mergeCell ref="B48:B51"/>
    <mergeCell ref="G48:H48"/>
    <mergeCell ref="B13:B23"/>
    <mergeCell ref="G13:H13"/>
    <mergeCell ref="G16:H16"/>
    <mergeCell ref="G22:G23"/>
    <mergeCell ref="H22:H23"/>
    <mergeCell ref="C23:F23"/>
    <mergeCell ref="C13:C22"/>
    <mergeCell ref="B35:B47"/>
    <mergeCell ref="G35:H35"/>
    <mergeCell ref="G38:H38"/>
    <mergeCell ref="G41:H41"/>
    <mergeCell ref="G46:G47"/>
    <mergeCell ref="H46:H47"/>
    <mergeCell ref="C47:F47"/>
    <mergeCell ref="C35:C46"/>
    <mergeCell ref="D35:D46"/>
    <mergeCell ref="E35:E46"/>
    <mergeCell ref="B24:B34"/>
    <mergeCell ref="G24:H24"/>
    <mergeCell ref="G27:H27"/>
    <mergeCell ref="G33:G34"/>
    <mergeCell ref="H33:H34"/>
    <mergeCell ref="C34:F34"/>
    <mergeCell ref="C24:C33"/>
    <mergeCell ref="D24:D33"/>
    <mergeCell ref="E24:E33"/>
    <mergeCell ref="F24:F33"/>
    <mergeCell ref="G104:H104"/>
    <mergeCell ref="G108:G109"/>
    <mergeCell ref="H108:H109"/>
    <mergeCell ref="C109:F109"/>
    <mergeCell ref="C104:C108"/>
    <mergeCell ref="C110:C116"/>
    <mergeCell ref="D110:D116"/>
    <mergeCell ref="E110:E116"/>
    <mergeCell ref="F110:F116"/>
    <mergeCell ref="B110:B117"/>
    <mergeCell ref="G110:H110"/>
    <mergeCell ref="G112:H112"/>
    <mergeCell ref="G116:G117"/>
    <mergeCell ref="H116:H117"/>
    <mergeCell ref="C117:F117"/>
    <mergeCell ref="H94:H95"/>
    <mergeCell ref="C95:F95"/>
    <mergeCell ref="B96:B103"/>
    <mergeCell ref="G96:H96"/>
    <mergeCell ref="G98:H98"/>
    <mergeCell ref="G102:G103"/>
    <mergeCell ref="H102:H103"/>
    <mergeCell ref="C103:F103"/>
    <mergeCell ref="C96:C102"/>
    <mergeCell ref="D96:D102"/>
    <mergeCell ref="B123:B129"/>
    <mergeCell ref="G123:H123"/>
    <mergeCell ref="H128:H129"/>
    <mergeCell ref="C129:F129"/>
    <mergeCell ref="C123:C128"/>
    <mergeCell ref="D123:D128"/>
    <mergeCell ref="B118:B122"/>
    <mergeCell ref="G118:H118"/>
    <mergeCell ref="G121:G122"/>
    <mergeCell ref="H121:H122"/>
    <mergeCell ref="C122:F122"/>
    <mergeCell ref="G128:G129"/>
    <mergeCell ref="C118:C121"/>
    <mergeCell ref="D118:D121"/>
    <mergeCell ref="E118:E121"/>
    <mergeCell ref="F118:F121"/>
    <mergeCell ref="E123:E128"/>
    <mergeCell ref="F123:F128"/>
    <mergeCell ref="A133:B133"/>
    <mergeCell ref="C133:F133"/>
    <mergeCell ref="A130:E130"/>
    <mergeCell ref="F130:H130"/>
    <mergeCell ref="A131:B131"/>
    <mergeCell ref="C131:F131"/>
    <mergeCell ref="A132:B132"/>
    <mergeCell ref="C132:F13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648D2-D707-4F05-A6EA-B37D4B8170FA}">
  <dimension ref="A1:I208"/>
  <sheetViews>
    <sheetView zoomScale="85" zoomScaleNormal="85" workbookViewId="0">
      <selection activeCell="I208" sqref="I208"/>
    </sheetView>
  </sheetViews>
  <sheetFormatPr defaultColWidth="9.140625" defaultRowHeight="15.75" x14ac:dyDescent="0.25"/>
  <cols>
    <col min="1" max="1" width="10.5703125" style="3" customWidth="1"/>
    <col min="2" max="2" width="24.7109375" style="4" customWidth="1"/>
    <col min="3" max="3" width="31.7109375" style="3" customWidth="1"/>
    <col min="4" max="4" width="36" style="3" customWidth="1"/>
    <col min="5" max="5" width="31.42578125" style="3" customWidth="1"/>
    <col min="6" max="6" width="31.7109375" style="3" customWidth="1"/>
    <col min="7" max="7" width="32.7109375" style="3" customWidth="1"/>
    <col min="8" max="8" width="23.140625" style="3" customWidth="1"/>
    <col min="9" max="9" width="32.140625" style="2" customWidth="1"/>
    <col min="10" max="16384" width="9.140625" style="2"/>
  </cols>
  <sheetData>
    <row r="1" spans="1:8" s="1" customFormat="1" ht="32.25" thickBot="1" x14ac:dyDescent="0.3">
      <c r="A1" s="8" t="s">
        <v>0</v>
      </c>
      <c r="B1" s="9" t="s">
        <v>1</v>
      </c>
      <c r="C1" s="10" t="s">
        <v>2</v>
      </c>
      <c r="D1" s="10" t="s">
        <v>3</v>
      </c>
      <c r="E1" s="10" t="s">
        <v>4</v>
      </c>
      <c r="F1" s="10" t="s">
        <v>5</v>
      </c>
      <c r="G1" s="11" t="s">
        <v>6</v>
      </c>
      <c r="H1" s="12" t="s">
        <v>7</v>
      </c>
    </row>
    <row r="2" spans="1:8" x14ac:dyDescent="0.25">
      <c r="A2" s="35">
        <v>1</v>
      </c>
      <c r="B2" s="21" t="s">
        <v>369</v>
      </c>
      <c r="C2" s="52" t="s">
        <v>368</v>
      </c>
      <c r="D2" s="52" t="s">
        <v>367</v>
      </c>
      <c r="E2" s="52" t="s">
        <v>366</v>
      </c>
      <c r="F2" s="52" t="s">
        <v>365</v>
      </c>
      <c r="G2" s="24" t="s">
        <v>141</v>
      </c>
      <c r="H2" s="25"/>
    </row>
    <row r="3" spans="1:8" ht="32.25" thickBot="1" x14ac:dyDescent="0.3">
      <c r="A3" s="36"/>
      <c r="B3" s="22"/>
      <c r="C3" s="53"/>
      <c r="D3" s="53"/>
      <c r="E3" s="53"/>
      <c r="F3" s="53"/>
      <c r="G3" s="13" t="s">
        <v>364</v>
      </c>
      <c r="H3" s="14">
        <v>8</v>
      </c>
    </row>
    <row r="4" spans="1:8" x14ac:dyDescent="0.25">
      <c r="A4" s="36"/>
      <c r="B4" s="22"/>
      <c r="C4" s="53"/>
      <c r="D4" s="53"/>
      <c r="E4" s="53"/>
      <c r="F4" s="53"/>
      <c r="G4" s="24" t="s">
        <v>155</v>
      </c>
      <c r="H4" s="25"/>
    </row>
    <row r="5" spans="1:8" x14ac:dyDescent="0.25">
      <c r="A5" s="36"/>
      <c r="B5" s="22"/>
      <c r="C5" s="53"/>
      <c r="D5" s="53"/>
      <c r="E5" s="53"/>
      <c r="F5" s="53"/>
      <c r="G5" s="13" t="s">
        <v>149</v>
      </c>
      <c r="H5" s="14">
        <v>2</v>
      </c>
    </row>
    <row r="6" spans="1:8" ht="93.75" customHeight="1" thickBot="1" x14ac:dyDescent="0.3">
      <c r="A6" s="36"/>
      <c r="B6" s="22"/>
      <c r="C6" s="54"/>
      <c r="D6" s="54"/>
      <c r="E6" s="54"/>
      <c r="F6" s="54"/>
      <c r="G6" s="26" t="s">
        <v>8</v>
      </c>
      <c r="H6" s="28">
        <f>SUM(H3:H3,H5:H5,)</f>
        <v>10</v>
      </c>
    </row>
    <row r="7" spans="1:8" ht="115.5" customHeight="1" thickBot="1" x14ac:dyDescent="0.3">
      <c r="A7" s="37"/>
      <c r="B7" s="23"/>
      <c r="C7" s="30" t="s">
        <v>455</v>
      </c>
      <c r="D7" s="30"/>
      <c r="E7" s="30"/>
      <c r="F7" s="31"/>
      <c r="G7" s="27"/>
      <c r="H7" s="29"/>
    </row>
    <row r="8" spans="1:8" x14ac:dyDescent="0.25">
      <c r="A8" s="35">
        <v>2</v>
      </c>
      <c r="B8" s="21" t="s">
        <v>369</v>
      </c>
      <c r="C8" s="52" t="s">
        <v>454</v>
      </c>
      <c r="D8" s="52" t="s">
        <v>453</v>
      </c>
      <c r="E8" s="52" t="s">
        <v>366</v>
      </c>
      <c r="F8" s="52" t="s">
        <v>365</v>
      </c>
      <c r="G8" s="24" t="s">
        <v>141</v>
      </c>
      <c r="H8" s="25"/>
    </row>
    <row r="9" spans="1:8" ht="32.25" thickBot="1" x14ac:dyDescent="0.3">
      <c r="A9" s="36"/>
      <c r="B9" s="22"/>
      <c r="C9" s="53"/>
      <c r="D9" s="53"/>
      <c r="E9" s="53"/>
      <c r="F9" s="53"/>
      <c r="G9" s="13" t="s">
        <v>364</v>
      </c>
      <c r="H9" s="14">
        <v>10</v>
      </c>
    </row>
    <row r="10" spans="1:8" x14ac:dyDescent="0.25">
      <c r="A10" s="36"/>
      <c r="B10" s="22"/>
      <c r="C10" s="53"/>
      <c r="D10" s="53"/>
      <c r="E10" s="53"/>
      <c r="F10" s="53"/>
      <c r="G10" s="24" t="s">
        <v>155</v>
      </c>
      <c r="H10" s="25"/>
    </row>
    <row r="11" spans="1:8" x14ac:dyDescent="0.25">
      <c r="A11" s="36"/>
      <c r="B11" s="22"/>
      <c r="C11" s="53"/>
      <c r="D11" s="53"/>
      <c r="E11" s="53"/>
      <c r="F11" s="53"/>
      <c r="G11" s="13" t="s">
        <v>149</v>
      </c>
      <c r="H11" s="14">
        <v>3</v>
      </c>
    </row>
    <row r="12" spans="1:8" ht="16.5" thickBot="1" x14ac:dyDescent="0.3">
      <c r="A12" s="36"/>
      <c r="B12" s="22"/>
      <c r="C12" s="54"/>
      <c r="D12" s="54"/>
      <c r="E12" s="54"/>
      <c r="F12" s="54"/>
      <c r="G12" s="26" t="s">
        <v>8</v>
      </c>
      <c r="H12" s="28">
        <f>SUM(H9:H9,H11:H11,)</f>
        <v>13</v>
      </c>
    </row>
    <row r="13" spans="1:8" ht="132.75" customHeight="1" thickBot="1" x14ac:dyDescent="0.3">
      <c r="A13" s="37"/>
      <c r="B13" s="23"/>
      <c r="C13" s="30" t="s">
        <v>452</v>
      </c>
      <c r="D13" s="30"/>
      <c r="E13" s="30"/>
      <c r="F13" s="31"/>
      <c r="G13" s="27"/>
      <c r="H13" s="29"/>
    </row>
    <row r="14" spans="1:8" x14ac:dyDescent="0.25">
      <c r="A14" s="35">
        <v>3</v>
      </c>
      <c r="B14" s="21" t="s">
        <v>438</v>
      </c>
      <c r="C14" s="52" t="s">
        <v>451</v>
      </c>
      <c r="D14" s="52" t="s">
        <v>450</v>
      </c>
      <c r="E14" s="52" t="s">
        <v>449</v>
      </c>
      <c r="F14" s="52" t="s">
        <v>448</v>
      </c>
      <c r="G14" s="24" t="s">
        <v>141</v>
      </c>
      <c r="H14" s="25"/>
    </row>
    <row r="15" spans="1:8" ht="63" x14ac:dyDescent="0.25">
      <c r="A15" s="36"/>
      <c r="B15" s="22"/>
      <c r="C15" s="53"/>
      <c r="D15" s="53"/>
      <c r="E15" s="53"/>
      <c r="F15" s="53"/>
      <c r="G15" s="13" t="s">
        <v>434</v>
      </c>
      <c r="H15" s="14">
        <v>24</v>
      </c>
    </row>
    <row r="16" spans="1:8" x14ac:dyDescent="0.25">
      <c r="A16" s="36"/>
      <c r="B16" s="22"/>
      <c r="C16" s="53"/>
      <c r="D16" s="53"/>
      <c r="E16" s="53"/>
      <c r="F16" s="53"/>
      <c r="G16" s="13" t="s">
        <v>106</v>
      </c>
      <c r="H16" s="14">
        <v>8</v>
      </c>
    </row>
    <row r="17" spans="1:8" ht="57.75" customHeight="1" thickBot="1" x14ac:dyDescent="0.3">
      <c r="A17" s="36"/>
      <c r="B17" s="22"/>
      <c r="C17" s="54"/>
      <c r="D17" s="54"/>
      <c r="E17" s="54"/>
      <c r="F17" s="54"/>
      <c r="G17" s="26" t="s">
        <v>8</v>
      </c>
      <c r="H17" s="28">
        <f>SUM(H15:H16,)</f>
        <v>32</v>
      </c>
    </row>
    <row r="18" spans="1:8" ht="119.25" customHeight="1" thickBot="1" x14ac:dyDescent="0.3">
      <c r="A18" s="37"/>
      <c r="B18" s="23"/>
      <c r="C18" s="60" t="s">
        <v>447</v>
      </c>
      <c r="D18" s="30"/>
      <c r="E18" s="30"/>
      <c r="F18" s="31"/>
      <c r="G18" s="27"/>
      <c r="H18" s="29"/>
    </row>
    <row r="19" spans="1:8" x14ac:dyDescent="0.25">
      <c r="A19" s="35">
        <v>4</v>
      </c>
      <c r="B19" s="21" t="s">
        <v>369</v>
      </c>
      <c r="C19" s="52" t="s">
        <v>446</v>
      </c>
      <c r="D19" s="52" t="s">
        <v>445</v>
      </c>
      <c r="E19" s="52" t="s">
        <v>366</v>
      </c>
      <c r="F19" s="52" t="s">
        <v>444</v>
      </c>
      <c r="G19" s="24" t="s">
        <v>141</v>
      </c>
      <c r="H19" s="25"/>
    </row>
    <row r="20" spans="1:8" ht="32.25" thickBot="1" x14ac:dyDescent="0.3">
      <c r="A20" s="36"/>
      <c r="B20" s="22"/>
      <c r="C20" s="53"/>
      <c r="D20" s="53"/>
      <c r="E20" s="53"/>
      <c r="F20" s="53"/>
      <c r="G20" s="13" t="s">
        <v>364</v>
      </c>
      <c r="H20" s="14">
        <v>15</v>
      </c>
    </row>
    <row r="21" spans="1:8" x14ac:dyDescent="0.25">
      <c r="A21" s="36"/>
      <c r="B21" s="22"/>
      <c r="C21" s="53"/>
      <c r="D21" s="53"/>
      <c r="E21" s="53"/>
      <c r="F21" s="53"/>
      <c r="G21" s="24" t="s">
        <v>155</v>
      </c>
      <c r="H21" s="25"/>
    </row>
    <row r="22" spans="1:8" x14ac:dyDescent="0.25">
      <c r="A22" s="36"/>
      <c r="B22" s="22"/>
      <c r="C22" s="53"/>
      <c r="D22" s="53"/>
      <c r="E22" s="53"/>
      <c r="F22" s="53"/>
      <c r="G22" s="13" t="s">
        <v>149</v>
      </c>
      <c r="H22" s="14">
        <v>9</v>
      </c>
    </row>
    <row r="23" spans="1:8" ht="47.25" customHeight="1" thickBot="1" x14ac:dyDescent="0.3">
      <c r="A23" s="36"/>
      <c r="B23" s="22"/>
      <c r="C23" s="54"/>
      <c r="D23" s="54"/>
      <c r="E23" s="54"/>
      <c r="F23" s="54"/>
      <c r="G23" s="26" t="s">
        <v>8</v>
      </c>
      <c r="H23" s="28">
        <f>SUM(H20:H20,H22:H22,)</f>
        <v>24</v>
      </c>
    </row>
    <row r="24" spans="1:8" ht="120.75" customHeight="1" thickBot="1" x14ac:dyDescent="0.3">
      <c r="A24" s="37"/>
      <c r="B24" s="23"/>
      <c r="C24" s="30" t="s">
        <v>443</v>
      </c>
      <c r="D24" s="30"/>
      <c r="E24" s="30"/>
      <c r="F24" s="31"/>
      <c r="G24" s="27"/>
      <c r="H24" s="29"/>
    </row>
    <row r="25" spans="1:8" x14ac:dyDescent="0.25">
      <c r="A25" s="35">
        <v>5</v>
      </c>
      <c r="B25" s="21" t="s">
        <v>438</v>
      </c>
      <c r="C25" s="52" t="s">
        <v>442</v>
      </c>
      <c r="D25" s="52" t="s">
        <v>441</v>
      </c>
      <c r="E25" s="52" t="s">
        <v>366</v>
      </c>
      <c r="F25" s="52" t="s">
        <v>440</v>
      </c>
      <c r="G25" s="24" t="s">
        <v>141</v>
      </c>
      <c r="H25" s="25"/>
    </row>
    <row r="26" spans="1:8" ht="63" x14ac:dyDescent="0.25">
      <c r="A26" s="36"/>
      <c r="B26" s="22"/>
      <c r="C26" s="53"/>
      <c r="D26" s="53"/>
      <c r="E26" s="53"/>
      <c r="F26" s="53"/>
      <c r="G26" s="13" t="s">
        <v>434</v>
      </c>
      <c r="H26" s="14">
        <v>12</v>
      </c>
    </row>
    <row r="27" spans="1:8" x14ac:dyDescent="0.25">
      <c r="A27" s="36"/>
      <c r="B27" s="22"/>
      <c r="C27" s="53"/>
      <c r="D27" s="53"/>
      <c r="E27" s="53"/>
      <c r="F27" s="53"/>
      <c r="G27" s="13" t="s">
        <v>106</v>
      </c>
      <c r="H27" s="14">
        <v>7</v>
      </c>
    </row>
    <row r="28" spans="1:8" ht="69" customHeight="1" thickBot="1" x14ac:dyDescent="0.3">
      <c r="A28" s="36"/>
      <c r="B28" s="22"/>
      <c r="C28" s="54"/>
      <c r="D28" s="54"/>
      <c r="E28" s="54"/>
      <c r="F28" s="54"/>
      <c r="G28" s="26" t="s">
        <v>8</v>
      </c>
      <c r="H28" s="28">
        <f>SUM(H26:H27,)</f>
        <v>19</v>
      </c>
    </row>
    <row r="29" spans="1:8" ht="150" customHeight="1" thickBot="1" x14ac:dyDescent="0.3">
      <c r="A29" s="37"/>
      <c r="B29" s="23"/>
      <c r="C29" s="30" t="s">
        <v>439</v>
      </c>
      <c r="D29" s="30"/>
      <c r="E29" s="30"/>
      <c r="F29" s="31"/>
      <c r="G29" s="27"/>
      <c r="H29" s="29"/>
    </row>
    <row r="30" spans="1:8" x14ac:dyDescent="0.25">
      <c r="A30" s="35">
        <v>6</v>
      </c>
      <c r="B30" s="21" t="s">
        <v>438</v>
      </c>
      <c r="C30" s="52" t="s">
        <v>437</v>
      </c>
      <c r="D30" s="52" t="s">
        <v>436</v>
      </c>
      <c r="E30" s="52" t="s">
        <v>397</v>
      </c>
      <c r="F30" s="52" t="s">
        <v>435</v>
      </c>
      <c r="G30" s="24" t="s">
        <v>141</v>
      </c>
      <c r="H30" s="25"/>
    </row>
    <row r="31" spans="1:8" ht="63" x14ac:dyDescent="0.25">
      <c r="A31" s="36"/>
      <c r="B31" s="22"/>
      <c r="C31" s="53"/>
      <c r="D31" s="53"/>
      <c r="E31" s="53"/>
      <c r="F31" s="53"/>
      <c r="G31" s="13" t="s">
        <v>434</v>
      </c>
      <c r="H31" s="14">
        <v>16</v>
      </c>
    </row>
    <row r="32" spans="1:8" x14ac:dyDescent="0.25">
      <c r="A32" s="36"/>
      <c r="B32" s="22"/>
      <c r="C32" s="53"/>
      <c r="D32" s="53"/>
      <c r="E32" s="53"/>
      <c r="F32" s="53"/>
      <c r="G32" s="13" t="s">
        <v>106</v>
      </c>
      <c r="H32" s="14">
        <v>4</v>
      </c>
    </row>
    <row r="33" spans="1:8" ht="16.5" thickBot="1" x14ac:dyDescent="0.3">
      <c r="A33" s="36"/>
      <c r="B33" s="22"/>
      <c r="C33" s="54"/>
      <c r="D33" s="54"/>
      <c r="E33" s="54"/>
      <c r="F33" s="54"/>
      <c r="G33" s="26" t="s">
        <v>8</v>
      </c>
      <c r="H33" s="28">
        <f>SUM(H31:H32,)</f>
        <v>20</v>
      </c>
    </row>
    <row r="34" spans="1:8" ht="123" customHeight="1" thickBot="1" x14ac:dyDescent="0.3">
      <c r="A34" s="37"/>
      <c r="B34" s="23"/>
      <c r="C34" s="30" t="s">
        <v>433</v>
      </c>
      <c r="D34" s="30"/>
      <c r="E34" s="30"/>
      <c r="F34" s="31"/>
      <c r="G34" s="27"/>
      <c r="H34" s="29"/>
    </row>
    <row r="35" spans="1:8" x14ac:dyDescent="0.25">
      <c r="A35" s="35">
        <v>7</v>
      </c>
      <c r="B35" s="21" t="s">
        <v>432</v>
      </c>
      <c r="C35" s="52" t="s">
        <v>431</v>
      </c>
      <c r="D35" s="52" t="s">
        <v>430</v>
      </c>
      <c r="E35" s="52" t="s">
        <v>429</v>
      </c>
      <c r="F35" s="52" t="s">
        <v>387</v>
      </c>
      <c r="G35" s="24" t="s">
        <v>145</v>
      </c>
      <c r="H35" s="25"/>
    </row>
    <row r="36" spans="1:8" ht="31.5" x14ac:dyDescent="0.25">
      <c r="A36" s="36"/>
      <c r="B36" s="22"/>
      <c r="C36" s="53"/>
      <c r="D36" s="53"/>
      <c r="E36" s="53"/>
      <c r="F36" s="53"/>
      <c r="G36" s="13" t="s">
        <v>143</v>
      </c>
      <c r="H36" s="14">
        <v>6</v>
      </c>
    </row>
    <row r="37" spans="1:8" ht="32.25" thickBot="1" x14ac:dyDescent="0.3">
      <c r="A37" s="36"/>
      <c r="B37" s="22"/>
      <c r="C37" s="53"/>
      <c r="D37" s="53"/>
      <c r="E37" s="53"/>
      <c r="F37" s="53"/>
      <c r="G37" s="13" t="s">
        <v>142</v>
      </c>
      <c r="H37" s="14">
        <v>6</v>
      </c>
    </row>
    <row r="38" spans="1:8" x14ac:dyDescent="0.25">
      <c r="A38" s="36"/>
      <c r="B38" s="22"/>
      <c r="C38" s="53"/>
      <c r="D38" s="53"/>
      <c r="E38" s="53"/>
      <c r="F38" s="53"/>
      <c r="G38" s="24" t="s">
        <v>141</v>
      </c>
      <c r="H38" s="25"/>
    </row>
    <row r="39" spans="1:8" ht="31.5" x14ac:dyDescent="0.25">
      <c r="A39" s="36"/>
      <c r="B39" s="22"/>
      <c r="C39" s="53"/>
      <c r="D39" s="53"/>
      <c r="E39" s="53"/>
      <c r="F39" s="53"/>
      <c r="G39" s="13" t="s">
        <v>140</v>
      </c>
      <c r="H39" s="14">
        <v>9</v>
      </c>
    </row>
    <row r="40" spans="1:8" ht="47.25" x14ac:dyDescent="0.25">
      <c r="A40" s="36"/>
      <c r="B40" s="22"/>
      <c r="C40" s="53"/>
      <c r="D40" s="53"/>
      <c r="E40" s="53"/>
      <c r="F40" s="53"/>
      <c r="G40" s="13" t="s">
        <v>139</v>
      </c>
      <c r="H40" s="14">
        <v>9</v>
      </c>
    </row>
    <row r="41" spans="1:8" x14ac:dyDescent="0.25">
      <c r="A41" s="36"/>
      <c r="B41" s="22"/>
      <c r="C41" s="53"/>
      <c r="D41" s="53"/>
      <c r="E41" s="53"/>
      <c r="F41" s="53"/>
      <c r="G41" s="13" t="s">
        <v>106</v>
      </c>
      <c r="H41" s="14">
        <v>14</v>
      </c>
    </row>
    <row r="42" spans="1:8" ht="16.5" thickBot="1" x14ac:dyDescent="0.3">
      <c r="A42" s="36"/>
      <c r="B42" s="22"/>
      <c r="C42" s="54"/>
      <c r="D42" s="54"/>
      <c r="E42" s="54"/>
      <c r="F42" s="54"/>
      <c r="G42" s="26" t="s">
        <v>8</v>
      </c>
      <c r="H42" s="28">
        <f>SUM(H36:H37,H39:H41,)</f>
        <v>44</v>
      </c>
    </row>
    <row r="43" spans="1:8" ht="199.5" customHeight="1" thickBot="1" x14ac:dyDescent="0.3">
      <c r="A43" s="37"/>
      <c r="B43" s="23"/>
      <c r="C43" s="30" t="s">
        <v>428</v>
      </c>
      <c r="D43" s="30"/>
      <c r="E43" s="30"/>
      <c r="F43" s="31"/>
      <c r="G43" s="27"/>
      <c r="H43" s="29"/>
    </row>
    <row r="44" spans="1:8" x14ac:dyDescent="0.25">
      <c r="A44" s="35">
        <v>8</v>
      </c>
      <c r="B44" s="21" t="s">
        <v>418</v>
      </c>
      <c r="C44" s="52" t="s">
        <v>427</v>
      </c>
      <c r="D44" s="52" t="s">
        <v>426</v>
      </c>
      <c r="E44" s="52" t="s">
        <v>425</v>
      </c>
      <c r="F44" s="52" t="s">
        <v>387</v>
      </c>
      <c r="G44" s="24" t="s">
        <v>161</v>
      </c>
      <c r="H44" s="25"/>
    </row>
    <row r="45" spans="1:8" x14ac:dyDescent="0.25">
      <c r="A45" s="36"/>
      <c r="B45" s="22"/>
      <c r="C45" s="53"/>
      <c r="D45" s="53"/>
      <c r="E45" s="53"/>
      <c r="F45" s="53"/>
      <c r="G45" s="13" t="s">
        <v>409</v>
      </c>
      <c r="H45" s="14">
        <v>1</v>
      </c>
    </row>
    <row r="46" spans="1:8" x14ac:dyDescent="0.25">
      <c r="A46" s="36"/>
      <c r="B46" s="22"/>
      <c r="C46" s="53"/>
      <c r="D46" s="53"/>
      <c r="E46" s="53"/>
      <c r="F46" s="53"/>
      <c r="G46" s="13" t="s">
        <v>160</v>
      </c>
      <c r="H46" s="14">
        <v>1</v>
      </c>
    </row>
    <row r="47" spans="1:8" ht="31.5" x14ac:dyDescent="0.25">
      <c r="A47" s="36"/>
      <c r="B47" s="22"/>
      <c r="C47" s="53"/>
      <c r="D47" s="53"/>
      <c r="E47" s="53"/>
      <c r="F47" s="53"/>
      <c r="G47" s="13" t="s">
        <v>159</v>
      </c>
      <c r="H47" s="14">
        <v>1</v>
      </c>
    </row>
    <row r="48" spans="1:8" x14ac:dyDescent="0.25">
      <c r="A48" s="36"/>
      <c r="B48" s="22"/>
      <c r="C48" s="53"/>
      <c r="D48" s="53"/>
      <c r="E48" s="53"/>
      <c r="F48" s="53"/>
      <c r="G48" s="13" t="s">
        <v>158</v>
      </c>
      <c r="H48" s="14">
        <v>1</v>
      </c>
    </row>
    <row r="49" spans="1:8" x14ac:dyDescent="0.25">
      <c r="A49" s="36"/>
      <c r="B49" s="22"/>
      <c r="C49" s="53"/>
      <c r="D49" s="53"/>
      <c r="E49" s="53"/>
      <c r="F49" s="53"/>
      <c r="G49" s="13" t="s">
        <v>157</v>
      </c>
      <c r="H49" s="14">
        <v>1</v>
      </c>
    </row>
    <row r="50" spans="1:8" ht="31.5" x14ac:dyDescent="0.25">
      <c r="A50" s="36"/>
      <c r="B50" s="22"/>
      <c r="C50" s="53"/>
      <c r="D50" s="53"/>
      <c r="E50" s="53"/>
      <c r="F50" s="53"/>
      <c r="G50" s="13" t="s">
        <v>156</v>
      </c>
      <c r="H50" s="14">
        <v>1</v>
      </c>
    </row>
    <row r="51" spans="1:8" ht="31.5" x14ac:dyDescent="0.25">
      <c r="A51" s="36"/>
      <c r="B51" s="22"/>
      <c r="C51" s="53"/>
      <c r="D51" s="53"/>
      <c r="E51" s="53"/>
      <c r="F51" s="53"/>
      <c r="G51" s="13" t="s">
        <v>408</v>
      </c>
      <c r="H51" s="14">
        <v>1</v>
      </c>
    </row>
    <row r="52" spans="1:8" ht="47.25" x14ac:dyDescent="0.25">
      <c r="A52" s="36"/>
      <c r="B52" s="22"/>
      <c r="C52" s="53"/>
      <c r="D52" s="53"/>
      <c r="E52" s="53"/>
      <c r="F52" s="53"/>
      <c r="G52" s="13" t="s">
        <v>407</v>
      </c>
      <c r="H52" s="14">
        <v>1</v>
      </c>
    </row>
    <row r="53" spans="1:8" ht="32.25" thickBot="1" x14ac:dyDescent="0.3">
      <c r="A53" s="36"/>
      <c r="B53" s="22"/>
      <c r="C53" s="53"/>
      <c r="D53" s="53"/>
      <c r="E53" s="53"/>
      <c r="F53" s="53"/>
      <c r="G53" s="13" t="s">
        <v>406</v>
      </c>
      <c r="H53" s="14">
        <v>1</v>
      </c>
    </row>
    <row r="54" spans="1:8" x14ac:dyDescent="0.25">
      <c r="A54" s="36"/>
      <c r="B54" s="22"/>
      <c r="C54" s="53"/>
      <c r="D54" s="53"/>
      <c r="E54" s="53"/>
      <c r="F54" s="53"/>
      <c r="G54" s="24" t="s">
        <v>145</v>
      </c>
      <c r="H54" s="25"/>
    </row>
    <row r="55" spans="1:8" x14ac:dyDescent="0.25">
      <c r="A55" s="36"/>
      <c r="B55" s="22"/>
      <c r="C55" s="53"/>
      <c r="D55" s="53"/>
      <c r="E55" s="53"/>
      <c r="F55" s="53"/>
      <c r="G55" s="13" t="s">
        <v>144</v>
      </c>
      <c r="H55" s="14">
        <v>1</v>
      </c>
    </row>
    <row r="56" spans="1:8" ht="31.5" x14ac:dyDescent="0.25">
      <c r="A56" s="36"/>
      <c r="B56" s="22"/>
      <c r="C56" s="53"/>
      <c r="D56" s="53"/>
      <c r="E56" s="53"/>
      <c r="F56" s="53"/>
      <c r="G56" s="13" t="s">
        <v>143</v>
      </c>
      <c r="H56" s="14">
        <v>1</v>
      </c>
    </row>
    <row r="57" spans="1:8" ht="32.25" thickBot="1" x14ac:dyDescent="0.3">
      <c r="A57" s="36"/>
      <c r="B57" s="22"/>
      <c r="C57" s="53"/>
      <c r="D57" s="53"/>
      <c r="E57" s="53"/>
      <c r="F57" s="53"/>
      <c r="G57" s="13" t="s">
        <v>142</v>
      </c>
      <c r="H57" s="14">
        <v>1</v>
      </c>
    </row>
    <row r="58" spans="1:8" x14ac:dyDescent="0.25">
      <c r="A58" s="36"/>
      <c r="B58" s="22"/>
      <c r="C58" s="53"/>
      <c r="D58" s="53"/>
      <c r="E58" s="53"/>
      <c r="F58" s="53"/>
      <c r="G58" s="24" t="s">
        <v>141</v>
      </c>
      <c r="H58" s="25"/>
    </row>
    <row r="59" spans="1:8" ht="31.5" x14ac:dyDescent="0.25">
      <c r="A59" s="36"/>
      <c r="B59" s="22"/>
      <c r="C59" s="53"/>
      <c r="D59" s="53"/>
      <c r="E59" s="53"/>
      <c r="F59" s="53"/>
      <c r="G59" s="13" t="s">
        <v>140</v>
      </c>
      <c r="H59" s="14">
        <v>3</v>
      </c>
    </row>
    <row r="60" spans="1:8" ht="47.25" x14ac:dyDescent="0.25">
      <c r="A60" s="36"/>
      <c r="B60" s="22"/>
      <c r="C60" s="53"/>
      <c r="D60" s="53"/>
      <c r="E60" s="53"/>
      <c r="F60" s="53"/>
      <c r="G60" s="13" t="s">
        <v>139</v>
      </c>
      <c r="H60" s="14">
        <v>3</v>
      </c>
    </row>
    <row r="61" spans="1:8" ht="16.5" thickBot="1" x14ac:dyDescent="0.3">
      <c r="A61" s="36"/>
      <c r="B61" s="22"/>
      <c r="C61" s="53"/>
      <c r="D61" s="53"/>
      <c r="E61" s="53"/>
      <c r="F61" s="53"/>
      <c r="G61" s="13" t="s">
        <v>106</v>
      </c>
      <c r="H61" s="14">
        <v>2</v>
      </c>
    </row>
    <row r="62" spans="1:8" x14ac:dyDescent="0.25">
      <c r="A62" s="36"/>
      <c r="B62" s="22"/>
      <c r="C62" s="53"/>
      <c r="D62" s="53"/>
      <c r="E62" s="53"/>
      <c r="F62" s="53"/>
      <c r="G62" s="24" t="s">
        <v>155</v>
      </c>
      <c r="H62" s="25"/>
    </row>
    <row r="63" spans="1:8" ht="31.5" x14ac:dyDescent="0.25">
      <c r="A63" s="36"/>
      <c r="B63" s="22"/>
      <c r="C63" s="53"/>
      <c r="D63" s="53"/>
      <c r="E63" s="53"/>
      <c r="F63" s="53"/>
      <c r="G63" s="13" t="s">
        <v>154</v>
      </c>
      <c r="H63" s="14">
        <v>2</v>
      </c>
    </row>
    <row r="64" spans="1:8" ht="16.5" thickBot="1" x14ac:dyDescent="0.3">
      <c r="A64" s="36"/>
      <c r="B64" s="22"/>
      <c r="C64" s="54"/>
      <c r="D64" s="54"/>
      <c r="E64" s="54"/>
      <c r="F64" s="54"/>
      <c r="G64" s="26" t="s">
        <v>8</v>
      </c>
      <c r="H64" s="28">
        <f>SUM(H45:H53,H55:H57,H59:H61,H63:H63,)</f>
        <v>22</v>
      </c>
    </row>
    <row r="65" spans="1:8" ht="174" customHeight="1" thickBot="1" x14ac:dyDescent="0.3">
      <c r="A65" s="37"/>
      <c r="B65" s="23"/>
      <c r="C65" s="30" t="s">
        <v>424</v>
      </c>
      <c r="D65" s="30"/>
      <c r="E65" s="30"/>
      <c r="F65" s="31"/>
      <c r="G65" s="27"/>
      <c r="H65" s="29"/>
    </row>
    <row r="66" spans="1:8" x14ac:dyDescent="0.25">
      <c r="A66" s="35">
        <v>9</v>
      </c>
      <c r="B66" s="21" t="s">
        <v>418</v>
      </c>
      <c r="C66" s="52" t="s">
        <v>423</v>
      </c>
      <c r="D66" s="52" t="s">
        <v>422</v>
      </c>
      <c r="E66" s="52" t="s">
        <v>421</v>
      </c>
      <c r="F66" s="52" t="s">
        <v>420</v>
      </c>
      <c r="G66" s="24" t="s">
        <v>161</v>
      </c>
      <c r="H66" s="25"/>
    </row>
    <row r="67" spans="1:8" x14ac:dyDescent="0.25">
      <c r="A67" s="36"/>
      <c r="B67" s="22"/>
      <c r="C67" s="53"/>
      <c r="D67" s="53"/>
      <c r="E67" s="53"/>
      <c r="F67" s="53"/>
      <c r="G67" s="13" t="s">
        <v>409</v>
      </c>
      <c r="H67" s="14">
        <v>2</v>
      </c>
    </row>
    <row r="68" spans="1:8" x14ac:dyDescent="0.25">
      <c r="A68" s="36"/>
      <c r="B68" s="22"/>
      <c r="C68" s="53"/>
      <c r="D68" s="53"/>
      <c r="E68" s="53"/>
      <c r="F68" s="53"/>
      <c r="G68" s="13" t="s">
        <v>160</v>
      </c>
      <c r="H68" s="14">
        <v>2</v>
      </c>
    </row>
    <row r="69" spans="1:8" ht="31.5" x14ac:dyDescent="0.25">
      <c r="A69" s="36"/>
      <c r="B69" s="22"/>
      <c r="C69" s="53"/>
      <c r="D69" s="53"/>
      <c r="E69" s="53"/>
      <c r="F69" s="53"/>
      <c r="G69" s="13" t="s">
        <v>159</v>
      </c>
      <c r="H69" s="14">
        <v>2</v>
      </c>
    </row>
    <row r="70" spans="1:8" x14ac:dyDescent="0.25">
      <c r="A70" s="36"/>
      <c r="B70" s="22"/>
      <c r="C70" s="53"/>
      <c r="D70" s="53"/>
      <c r="E70" s="53"/>
      <c r="F70" s="53"/>
      <c r="G70" s="13" t="s">
        <v>158</v>
      </c>
      <c r="H70" s="14">
        <v>2</v>
      </c>
    </row>
    <row r="71" spans="1:8" x14ac:dyDescent="0.25">
      <c r="A71" s="36"/>
      <c r="B71" s="22"/>
      <c r="C71" s="53"/>
      <c r="D71" s="53"/>
      <c r="E71" s="53"/>
      <c r="F71" s="53"/>
      <c r="G71" s="13" t="s">
        <v>157</v>
      </c>
      <c r="H71" s="14">
        <v>2</v>
      </c>
    </row>
    <row r="72" spans="1:8" ht="31.5" x14ac:dyDescent="0.25">
      <c r="A72" s="36"/>
      <c r="B72" s="22"/>
      <c r="C72" s="53"/>
      <c r="D72" s="53"/>
      <c r="E72" s="53"/>
      <c r="F72" s="53"/>
      <c r="G72" s="13" t="s">
        <v>156</v>
      </c>
      <c r="H72" s="14">
        <v>2</v>
      </c>
    </row>
    <row r="73" spans="1:8" ht="31.5" x14ac:dyDescent="0.25">
      <c r="A73" s="36"/>
      <c r="B73" s="22"/>
      <c r="C73" s="53"/>
      <c r="D73" s="53"/>
      <c r="E73" s="53"/>
      <c r="F73" s="53"/>
      <c r="G73" s="13" t="s">
        <v>408</v>
      </c>
      <c r="H73" s="14">
        <v>2</v>
      </c>
    </row>
    <row r="74" spans="1:8" ht="47.25" x14ac:dyDescent="0.25">
      <c r="A74" s="36"/>
      <c r="B74" s="22"/>
      <c r="C74" s="53"/>
      <c r="D74" s="53"/>
      <c r="E74" s="53"/>
      <c r="F74" s="53"/>
      <c r="G74" s="13" t="s">
        <v>407</v>
      </c>
      <c r="H74" s="14">
        <v>7</v>
      </c>
    </row>
    <row r="75" spans="1:8" ht="32.25" thickBot="1" x14ac:dyDescent="0.3">
      <c r="A75" s="36"/>
      <c r="B75" s="22"/>
      <c r="C75" s="53"/>
      <c r="D75" s="53"/>
      <c r="E75" s="53"/>
      <c r="F75" s="53"/>
      <c r="G75" s="13" t="s">
        <v>406</v>
      </c>
      <c r="H75" s="14">
        <v>4</v>
      </c>
    </row>
    <row r="76" spans="1:8" x14ac:dyDescent="0.25">
      <c r="A76" s="36"/>
      <c r="B76" s="22"/>
      <c r="C76" s="53"/>
      <c r="D76" s="53"/>
      <c r="E76" s="53"/>
      <c r="F76" s="53"/>
      <c r="G76" s="24" t="s">
        <v>145</v>
      </c>
      <c r="H76" s="25"/>
    </row>
    <row r="77" spans="1:8" x14ac:dyDescent="0.25">
      <c r="A77" s="36"/>
      <c r="B77" s="22"/>
      <c r="C77" s="53"/>
      <c r="D77" s="53"/>
      <c r="E77" s="53"/>
      <c r="F77" s="53"/>
      <c r="G77" s="13" t="s">
        <v>144</v>
      </c>
      <c r="H77" s="14">
        <v>7</v>
      </c>
    </row>
    <row r="78" spans="1:8" ht="31.5" x14ac:dyDescent="0.25">
      <c r="A78" s="36"/>
      <c r="B78" s="22"/>
      <c r="C78" s="53"/>
      <c r="D78" s="53"/>
      <c r="E78" s="53"/>
      <c r="F78" s="53"/>
      <c r="G78" s="13" t="s">
        <v>143</v>
      </c>
      <c r="H78" s="14">
        <v>8</v>
      </c>
    </row>
    <row r="79" spans="1:8" ht="32.25" thickBot="1" x14ac:dyDescent="0.3">
      <c r="A79" s="36"/>
      <c r="B79" s="22"/>
      <c r="C79" s="53"/>
      <c r="D79" s="53"/>
      <c r="E79" s="53"/>
      <c r="F79" s="53"/>
      <c r="G79" s="13" t="s">
        <v>142</v>
      </c>
      <c r="H79" s="14">
        <v>7</v>
      </c>
    </row>
    <row r="80" spans="1:8" x14ac:dyDescent="0.25">
      <c r="A80" s="36"/>
      <c r="B80" s="22"/>
      <c r="C80" s="53"/>
      <c r="D80" s="53"/>
      <c r="E80" s="53"/>
      <c r="F80" s="53"/>
      <c r="G80" s="24" t="s">
        <v>141</v>
      </c>
      <c r="H80" s="25"/>
    </row>
    <row r="81" spans="1:8" ht="31.5" x14ac:dyDescent="0.25">
      <c r="A81" s="36"/>
      <c r="B81" s="22"/>
      <c r="C81" s="53"/>
      <c r="D81" s="53"/>
      <c r="E81" s="53"/>
      <c r="F81" s="53"/>
      <c r="G81" s="13" t="s">
        <v>140</v>
      </c>
      <c r="H81" s="14">
        <v>31</v>
      </c>
    </row>
    <row r="82" spans="1:8" ht="47.25" x14ac:dyDescent="0.25">
      <c r="A82" s="36"/>
      <c r="B82" s="22"/>
      <c r="C82" s="53"/>
      <c r="D82" s="53"/>
      <c r="E82" s="53"/>
      <c r="F82" s="53"/>
      <c r="G82" s="13" t="s">
        <v>139</v>
      </c>
      <c r="H82" s="14">
        <v>31</v>
      </c>
    </row>
    <row r="83" spans="1:8" ht="16.5" thickBot="1" x14ac:dyDescent="0.3">
      <c r="A83" s="36"/>
      <c r="B83" s="22"/>
      <c r="C83" s="53"/>
      <c r="D83" s="53"/>
      <c r="E83" s="53"/>
      <c r="F83" s="53"/>
      <c r="G83" s="13" t="s">
        <v>106</v>
      </c>
      <c r="H83" s="14">
        <v>25</v>
      </c>
    </row>
    <row r="84" spans="1:8" x14ac:dyDescent="0.25">
      <c r="A84" s="36"/>
      <c r="B84" s="22"/>
      <c r="C84" s="53"/>
      <c r="D84" s="53"/>
      <c r="E84" s="53"/>
      <c r="F84" s="53"/>
      <c r="G84" s="24" t="s">
        <v>155</v>
      </c>
      <c r="H84" s="25"/>
    </row>
    <row r="85" spans="1:8" ht="31.5" x14ac:dyDescent="0.25">
      <c r="A85" s="36"/>
      <c r="B85" s="22"/>
      <c r="C85" s="53"/>
      <c r="D85" s="53"/>
      <c r="E85" s="53"/>
      <c r="F85" s="53"/>
      <c r="G85" s="13" t="s">
        <v>154</v>
      </c>
      <c r="H85" s="14">
        <v>19</v>
      </c>
    </row>
    <row r="86" spans="1:8" ht="16.5" thickBot="1" x14ac:dyDescent="0.3">
      <c r="A86" s="36"/>
      <c r="B86" s="22"/>
      <c r="C86" s="54"/>
      <c r="D86" s="54"/>
      <c r="E86" s="54"/>
      <c r="F86" s="54"/>
      <c r="G86" s="26" t="s">
        <v>8</v>
      </c>
      <c r="H86" s="28">
        <f>SUM(H67:H75,H77:H79,H81:H83,H85:H85,)</f>
        <v>153</v>
      </c>
    </row>
    <row r="87" spans="1:8" ht="190.5" customHeight="1" thickBot="1" x14ac:dyDescent="0.3">
      <c r="A87" s="37"/>
      <c r="B87" s="23"/>
      <c r="C87" s="30" t="s">
        <v>419</v>
      </c>
      <c r="D87" s="30"/>
      <c r="E87" s="30"/>
      <c r="F87" s="31"/>
      <c r="G87" s="27"/>
      <c r="H87" s="29"/>
    </row>
    <row r="88" spans="1:8" x14ac:dyDescent="0.25">
      <c r="A88" s="35">
        <v>10</v>
      </c>
      <c r="B88" s="21" t="s">
        <v>418</v>
      </c>
      <c r="C88" s="52" t="s">
        <v>417</v>
      </c>
      <c r="D88" s="52" t="s">
        <v>416</v>
      </c>
      <c r="E88" s="52" t="s">
        <v>415</v>
      </c>
      <c r="F88" s="52" t="s">
        <v>387</v>
      </c>
      <c r="G88" s="24" t="s">
        <v>161</v>
      </c>
      <c r="H88" s="25"/>
    </row>
    <row r="89" spans="1:8" x14ac:dyDescent="0.25">
      <c r="A89" s="36"/>
      <c r="B89" s="22"/>
      <c r="C89" s="53"/>
      <c r="D89" s="53"/>
      <c r="E89" s="53"/>
      <c r="F89" s="53"/>
      <c r="G89" s="13" t="s">
        <v>409</v>
      </c>
      <c r="H89" s="14">
        <v>2</v>
      </c>
    </row>
    <row r="90" spans="1:8" x14ac:dyDescent="0.25">
      <c r="A90" s="36"/>
      <c r="B90" s="22"/>
      <c r="C90" s="53"/>
      <c r="D90" s="53"/>
      <c r="E90" s="53"/>
      <c r="F90" s="53"/>
      <c r="G90" s="13" t="s">
        <v>160</v>
      </c>
      <c r="H90" s="14">
        <v>2</v>
      </c>
    </row>
    <row r="91" spans="1:8" ht="31.5" x14ac:dyDescent="0.25">
      <c r="A91" s="36"/>
      <c r="B91" s="22"/>
      <c r="C91" s="53"/>
      <c r="D91" s="53"/>
      <c r="E91" s="53"/>
      <c r="F91" s="53"/>
      <c r="G91" s="13" t="s">
        <v>159</v>
      </c>
      <c r="H91" s="14">
        <v>2</v>
      </c>
    </row>
    <row r="92" spans="1:8" x14ac:dyDescent="0.25">
      <c r="A92" s="36"/>
      <c r="B92" s="22"/>
      <c r="C92" s="53"/>
      <c r="D92" s="53"/>
      <c r="E92" s="53"/>
      <c r="F92" s="53"/>
      <c r="G92" s="13" t="s">
        <v>158</v>
      </c>
      <c r="H92" s="14">
        <v>2</v>
      </c>
    </row>
    <row r="93" spans="1:8" x14ac:dyDescent="0.25">
      <c r="A93" s="36"/>
      <c r="B93" s="22"/>
      <c r="C93" s="53"/>
      <c r="D93" s="53"/>
      <c r="E93" s="53"/>
      <c r="F93" s="53"/>
      <c r="G93" s="13" t="s">
        <v>157</v>
      </c>
      <c r="H93" s="14">
        <v>2</v>
      </c>
    </row>
    <row r="94" spans="1:8" ht="31.5" x14ac:dyDescent="0.25">
      <c r="A94" s="36"/>
      <c r="B94" s="22"/>
      <c r="C94" s="53"/>
      <c r="D94" s="53"/>
      <c r="E94" s="53"/>
      <c r="F94" s="53"/>
      <c r="G94" s="13" t="s">
        <v>156</v>
      </c>
      <c r="H94" s="14">
        <v>2</v>
      </c>
    </row>
    <row r="95" spans="1:8" ht="31.5" x14ac:dyDescent="0.25">
      <c r="A95" s="36"/>
      <c r="B95" s="22"/>
      <c r="C95" s="53"/>
      <c r="D95" s="53"/>
      <c r="E95" s="53"/>
      <c r="F95" s="53"/>
      <c r="G95" s="13" t="s">
        <v>408</v>
      </c>
      <c r="H95" s="14">
        <v>2</v>
      </c>
    </row>
    <row r="96" spans="1:8" ht="47.25" x14ac:dyDescent="0.25">
      <c r="A96" s="36"/>
      <c r="B96" s="22"/>
      <c r="C96" s="53"/>
      <c r="D96" s="53"/>
      <c r="E96" s="53"/>
      <c r="F96" s="53"/>
      <c r="G96" s="13" t="s">
        <v>407</v>
      </c>
      <c r="H96" s="14">
        <v>3</v>
      </c>
    </row>
    <row r="97" spans="1:8" ht="32.25" thickBot="1" x14ac:dyDescent="0.3">
      <c r="A97" s="36"/>
      <c r="B97" s="22"/>
      <c r="C97" s="53"/>
      <c r="D97" s="53"/>
      <c r="E97" s="53"/>
      <c r="F97" s="53"/>
      <c r="G97" s="13" t="s">
        <v>406</v>
      </c>
      <c r="H97" s="14">
        <v>2</v>
      </c>
    </row>
    <row r="98" spans="1:8" x14ac:dyDescent="0.25">
      <c r="A98" s="36"/>
      <c r="B98" s="22"/>
      <c r="C98" s="53"/>
      <c r="D98" s="53"/>
      <c r="E98" s="53"/>
      <c r="F98" s="53"/>
      <c r="G98" s="24" t="s">
        <v>145</v>
      </c>
      <c r="H98" s="25"/>
    </row>
    <row r="99" spans="1:8" x14ac:dyDescent="0.25">
      <c r="A99" s="36"/>
      <c r="B99" s="22"/>
      <c r="C99" s="53"/>
      <c r="D99" s="53"/>
      <c r="E99" s="53"/>
      <c r="F99" s="53"/>
      <c r="G99" s="13" t="s">
        <v>144</v>
      </c>
      <c r="H99" s="14">
        <v>3</v>
      </c>
    </row>
    <row r="100" spans="1:8" ht="31.5" x14ac:dyDescent="0.25">
      <c r="A100" s="36"/>
      <c r="B100" s="22"/>
      <c r="C100" s="53"/>
      <c r="D100" s="53"/>
      <c r="E100" s="53"/>
      <c r="F100" s="53"/>
      <c r="G100" s="13" t="s">
        <v>143</v>
      </c>
      <c r="H100" s="14">
        <v>3</v>
      </c>
    </row>
    <row r="101" spans="1:8" ht="32.25" thickBot="1" x14ac:dyDescent="0.3">
      <c r="A101" s="36"/>
      <c r="B101" s="22"/>
      <c r="C101" s="53"/>
      <c r="D101" s="53"/>
      <c r="E101" s="53"/>
      <c r="F101" s="53"/>
      <c r="G101" s="13" t="s">
        <v>142</v>
      </c>
      <c r="H101" s="14">
        <v>3</v>
      </c>
    </row>
    <row r="102" spans="1:8" x14ac:dyDescent="0.25">
      <c r="A102" s="36"/>
      <c r="B102" s="22"/>
      <c r="C102" s="53"/>
      <c r="D102" s="53"/>
      <c r="E102" s="53"/>
      <c r="F102" s="53"/>
      <c r="G102" s="24" t="s">
        <v>141</v>
      </c>
      <c r="H102" s="25"/>
    </row>
    <row r="103" spans="1:8" ht="31.5" x14ac:dyDescent="0.25">
      <c r="A103" s="36"/>
      <c r="B103" s="22"/>
      <c r="C103" s="53"/>
      <c r="D103" s="53"/>
      <c r="E103" s="53"/>
      <c r="F103" s="53"/>
      <c r="G103" s="13" t="s">
        <v>140</v>
      </c>
      <c r="H103" s="14">
        <v>8</v>
      </c>
    </row>
    <row r="104" spans="1:8" ht="47.25" x14ac:dyDescent="0.25">
      <c r="A104" s="36"/>
      <c r="B104" s="22"/>
      <c r="C104" s="53"/>
      <c r="D104" s="53"/>
      <c r="E104" s="53"/>
      <c r="F104" s="53"/>
      <c r="G104" s="13" t="s">
        <v>139</v>
      </c>
      <c r="H104" s="14">
        <v>8</v>
      </c>
    </row>
    <row r="105" spans="1:8" ht="16.5" thickBot="1" x14ac:dyDescent="0.3">
      <c r="A105" s="36"/>
      <c r="B105" s="22"/>
      <c r="C105" s="53"/>
      <c r="D105" s="53"/>
      <c r="E105" s="53"/>
      <c r="F105" s="53"/>
      <c r="G105" s="13" t="s">
        <v>106</v>
      </c>
      <c r="H105" s="14">
        <v>6</v>
      </c>
    </row>
    <row r="106" spans="1:8" x14ac:dyDescent="0.25">
      <c r="A106" s="36"/>
      <c r="B106" s="22"/>
      <c r="C106" s="53"/>
      <c r="D106" s="53"/>
      <c r="E106" s="53"/>
      <c r="F106" s="53"/>
      <c r="G106" s="24" t="s">
        <v>155</v>
      </c>
      <c r="H106" s="25"/>
    </row>
    <row r="107" spans="1:8" ht="31.5" x14ac:dyDescent="0.25">
      <c r="A107" s="36"/>
      <c r="B107" s="22"/>
      <c r="C107" s="53"/>
      <c r="D107" s="53"/>
      <c r="E107" s="53"/>
      <c r="F107" s="53"/>
      <c r="G107" s="13" t="s">
        <v>154</v>
      </c>
      <c r="H107" s="14">
        <v>5</v>
      </c>
    </row>
    <row r="108" spans="1:8" ht="16.5" thickBot="1" x14ac:dyDescent="0.3">
      <c r="A108" s="36"/>
      <c r="B108" s="22"/>
      <c r="C108" s="54"/>
      <c r="D108" s="54"/>
      <c r="E108" s="54"/>
      <c r="F108" s="54"/>
      <c r="G108" s="26" t="s">
        <v>8</v>
      </c>
      <c r="H108" s="28">
        <f>SUM(H89:H97,H99:H101,H103:H105,H107:H107,)</f>
        <v>55</v>
      </c>
    </row>
    <row r="109" spans="1:8" ht="189" customHeight="1" thickBot="1" x14ac:dyDescent="0.3">
      <c r="A109" s="37"/>
      <c r="B109" s="23"/>
      <c r="C109" s="30" t="s">
        <v>414</v>
      </c>
      <c r="D109" s="30"/>
      <c r="E109" s="30"/>
      <c r="F109" s="31"/>
      <c r="G109" s="27"/>
      <c r="H109" s="29"/>
    </row>
    <row r="110" spans="1:8" x14ac:dyDescent="0.25">
      <c r="A110" s="35">
        <v>11</v>
      </c>
      <c r="B110" s="21" t="s">
        <v>400</v>
      </c>
      <c r="C110" s="52" t="s">
        <v>413</v>
      </c>
      <c r="D110" s="52" t="s">
        <v>412</v>
      </c>
      <c r="E110" s="52" t="s">
        <v>411</v>
      </c>
      <c r="F110" s="52" t="s">
        <v>410</v>
      </c>
      <c r="G110" s="24" t="s">
        <v>161</v>
      </c>
      <c r="H110" s="25"/>
    </row>
    <row r="111" spans="1:8" x14ac:dyDescent="0.25">
      <c r="A111" s="36"/>
      <c r="B111" s="22"/>
      <c r="C111" s="53"/>
      <c r="D111" s="53"/>
      <c r="E111" s="53"/>
      <c r="F111" s="53"/>
      <c r="G111" s="13" t="s">
        <v>409</v>
      </c>
      <c r="H111" s="14">
        <v>1</v>
      </c>
    </row>
    <row r="112" spans="1:8" x14ac:dyDescent="0.25">
      <c r="A112" s="36"/>
      <c r="B112" s="22"/>
      <c r="C112" s="53"/>
      <c r="D112" s="53"/>
      <c r="E112" s="53"/>
      <c r="F112" s="53"/>
      <c r="G112" s="13" t="s">
        <v>160</v>
      </c>
      <c r="H112" s="14">
        <v>1</v>
      </c>
    </row>
    <row r="113" spans="1:8" ht="31.5" x14ac:dyDescent="0.25">
      <c r="A113" s="36"/>
      <c r="B113" s="22"/>
      <c r="C113" s="53"/>
      <c r="D113" s="53"/>
      <c r="E113" s="53"/>
      <c r="F113" s="53"/>
      <c r="G113" s="13" t="s">
        <v>159</v>
      </c>
      <c r="H113" s="14">
        <v>1</v>
      </c>
    </row>
    <row r="114" spans="1:8" x14ac:dyDescent="0.25">
      <c r="A114" s="36"/>
      <c r="B114" s="22"/>
      <c r="C114" s="53"/>
      <c r="D114" s="53"/>
      <c r="E114" s="53"/>
      <c r="F114" s="53"/>
      <c r="G114" s="13" t="s">
        <v>158</v>
      </c>
      <c r="H114" s="14">
        <v>1</v>
      </c>
    </row>
    <row r="115" spans="1:8" x14ac:dyDescent="0.25">
      <c r="A115" s="36"/>
      <c r="B115" s="22"/>
      <c r="C115" s="53"/>
      <c r="D115" s="53"/>
      <c r="E115" s="53"/>
      <c r="F115" s="53"/>
      <c r="G115" s="13" t="s">
        <v>157</v>
      </c>
      <c r="H115" s="14">
        <v>1</v>
      </c>
    </row>
    <row r="116" spans="1:8" ht="31.5" x14ac:dyDescent="0.25">
      <c r="A116" s="36"/>
      <c r="B116" s="22"/>
      <c r="C116" s="53"/>
      <c r="D116" s="53"/>
      <c r="E116" s="53"/>
      <c r="F116" s="53"/>
      <c r="G116" s="13" t="s">
        <v>156</v>
      </c>
      <c r="H116" s="14">
        <v>1</v>
      </c>
    </row>
    <row r="117" spans="1:8" ht="31.5" x14ac:dyDescent="0.25">
      <c r="A117" s="36"/>
      <c r="B117" s="22"/>
      <c r="C117" s="53"/>
      <c r="D117" s="53"/>
      <c r="E117" s="53"/>
      <c r="F117" s="53"/>
      <c r="G117" s="13" t="s">
        <v>408</v>
      </c>
      <c r="H117" s="14">
        <v>1</v>
      </c>
    </row>
    <row r="118" spans="1:8" ht="47.25" x14ac:dyDescent="0.25">
      <c r="A118" s="36"/>
      <c r="B118" s="22"/>
      <c r="C118" s="53"/>
      <c r="D118" s="53"/>
      <c r="E118" s="53"/>
      <c r="F118" s="53"/>
      <c r="G118" s="13" t="s">
        <v>407</v>
      </c>
      <c r="H118" s="14">
        <v>1</v>
      </c>
    </row>
    <row r="119" spans="1:8" ht="32.25" thickBot="1" x14ac:dyDescent="0.3">
      <c r="A119" s="36"/>
      <c r="B119" s="22"/>
      <c r="C119" s="53"/>
      <c r="D119" s="53"/>
      <c r="E119" s="53"/>
      <c r="F119" s="53"/>
      <c r="G119" s="13" t="s">
        <v>406</v>
      </c>
      <c r="H119" s="14">
        <v>1</v>
      </c>
    </row>
    <row r="120" spans="1:8" x14ac:dyDescent="0.25">
      <c r="A120" s="36"/>
      <c r="B120" s="22"/>
      <c r="C120" s="53"/>
      <c r="D120" s="53"/>
      <c r="E120" s="53"/>
      <c r="F120" s="53"/>
      <c r="G120" s="24" t="s">
        <v>145</v>
      </c>
      <c r="H120" s="25"/>
    </row>
    <row r="121" spans="1:8" x14ac:dyDescent="0.25">
      <c r="A121" s="36"/>
      <c r="B121" s="22"/>
      <c r="C121" s="53"/>
      <c r="D121" s="53"/>
      <c r="E121" s="53"/>
      <c r="F121" s="53"/>
      <c r="G121" s="13" t="s">
        <v>144</v>
      </c>
      <c r="H121" s="14">
        <v>1</v>
      </c>
    </row>
    <row r="122" spans="1:8" ht="31.5" x14ac:dyDescent="0.25">
      <c r="A122" s="36"/>
      <c r="B122" s="22"/>
      <c r="C122" s="53"/>
      <c r="D122" s="53"/>
      <c r="E122" s="53"/>
      <c r="F122" s="53"/>
      <c r="G122" s="13" t="s">
        <v>143</v>
      </c>
      <c r="H122" s="14">
        <v>1</v>
      </c>
    </row>
    <row r="123" spans="1:8" ht="32.25" thickBot="1" x14ac:dyDescent="0.3">
      <c r="A123" s="36"/>
      <c r="B123" s="22"/>
      <c r="C123" s="53"/>
      <c r="D123" s="53"/>
      <c r="E123" s="53"/>
      <c r="F123" s="53"/>
      <c r="G123" s="13" t="s">
        <v>142</v>
      </c>
      <c r="H123" s="14">
        <v>1</v>
      </c>
    </row>
    <row r="124" spans="1:8" x14ac:dyDescent="0.25">
      <c r="A124" s="36"/>
      <c r="B124" s="22"/>
      <c r="C124" s="53"/>
      <c r="D124" s="53"/>
      <c r="E124" s="53"/>
      <c r="F124" s="53"/>
      <c r="G124" s="24" t="s">
        <v>141</v>
      </c>
      <c r="H124" s="25"/>
    </row>
    <row r="125" spans="1:8" ht="31.5" x14ac:dyDescent="0.25">
      <c r="A125" s="36"/>
      <c r="B125" s="22"/>
      <c r="C125" s="53"/>
      <c r="D125" s="53"/>
      <c r="E125" s="53"/>
      <c r="F125" s="53"/>
      <c r="G125" s="13" t="s">
        <v>140</v>
      </c>
      <c r="H125" s="14">
        <v>7</v>
      </c>
    </row>
    <row r="126" spans="1:8" ht="47.25" x14ac:dyDescent="0.25">
      <c r="A126" s="36"/>
      <c r="B126" s="22"/>
      <c r="C126" s="53"/>
      <c r="D126" s="53"/>
      <c r="E126" s="53"/>
      <c r="F126" s="53"/>
      <c r="G126" s="13" t="s">
        <v>139</v>
      </c>
      <c r="H126" s="14">
        <v>7</v>
      </c>
    </row>
    <row r="127" spans="1:8" x14ac:dyDescent="0.25">
      <c r="A127" s="36"/>
      <c r="B127" s="22"/>
      <c r="C127" s="53"/>
      <c r="D127" s="53"/>
      <c r="E127" s="53"/>
      <c r="F127" s="53"/>
      <c r="G127" s="13" t="s">
        <v>106</v>
      </c>
      <c r="H127" s="14">
        <v>8</v>
      </c>
    </row>
    <row r="128" spans="1:8" ht="32.25" thickBot="1" x14ac:dyDescent="0.3">
      <c r="A128" s="36"/>
      <c r="B128" s="22"/>
      <c r="C128" s="53"/>
      <c r="D128" s="53"/>
      <c r="E128" s="53"/>
      <c r="F128" s="53"/>
      <c r="G128" s="13" t="s">
        <v>364</v>
      </c>
      <c r="H128" s="14">
        <v>8</v>
      </c>
    </row>
    <row r="129" spans="1:8" x14ac:dyDescent="0.25">
      <c r="A129" s="36"/>
      <c r="B129" s="22"/>
      <c r="C129" s="53"/>
      <c r="D129" s="53"/>
      <c r="E129" s="53"/>
      <c r="F129" s="53"/>
      <c r="G129" s="24" t="s">
        <v>155</v>
      </c>
      <c r="H129" s="25"/>
    </row>
    <row r="130" spans="1:8" x14ac:dyDescent="0.25">
      <c r="A130" s="36"/>
      <c r="B130" s="22"/>
      <c r="C130" s="53"/>
      <c r="D130" s="53"/>
      <c r="E130" s="53"/>
      <c r="F130" s="53"/>
      <c r="G130" s="13" t="s">
        <v>109</v>
      </c>
      <c r="H130" s="14">
        <v>4</v>
      </c>
    </row>
    <row r="131" spans="1:8" ht="31.5" x14ac:dyDescent="0.25">
      <c r="A131" s="36"/>
      <c r="B131" s="22"/>
      <c r="C131" s="53"/>
      <c r="D131" s="53"/>
      <c r="E131" s="53"/>
      <c r="F131" s="53"/>
      <c r="G131" s="13" t="s">
        <v>154</v>
      </c>
      <c r="H131" s="14">
        <v>2</v>
      </c>
    </row>
    <row r="132" spans="1:8" x14ac:dyDescent="0.25">
      <c r="A132" s="36"/>
      <c r="B132" s="22"/>
      <c r="C132" s="53"/>
      <c r="D132" s="53"/>
      <c r="E132" s="53"/>
      <c r="F132" s="53"/>
      <c r="G132" s="13" t="s">
        <v>380</v>
      </c>
      <c r="H132" s="14">
        <v>2</v>
      </c>
    </row>
    <row r="133" spans="1:8" ht="31.5" x14ac:dyDescent="0.25">
      <c r="A133" s="36"/>
      <c r="B133" s="22"/>
      <c r="C133" s="53"/>
      <c r="D133" s="53"/>
      <c r="E133" s="53"/>
      <c r="F133" s="53"/>
      <c r="G133" s="13" t="s">
        <v>153</v>
      </c>
      <c r="H133" s="14">
        <v>1</v>
      </c>
    </row>
    <row r="134" spans="1:8" x14ac:dyDescent="0.25">
      <c r="A134" s="36"/>
      <c r="B134" s="22"/>
      <c r="C134" s="53"/>
      <c r="D134" s="53"/>
      <c r="E134" s="53"/>
      <c r="F134" s="53"/>
      <c r="G134" s="13" t="s">
        <v>152</v>
      </c>
      <c r="H134" s="14">
        <v>2</v>
      </c>
    </row>
    <row r="135" spans="1:8" x14ac:dyDescent="0.25">
      <c r="A135" s="36"/>
      <c r="B135" s="22"/>
      <c r="C135" s="53"/>
      <c r="D135" s="53"/>
      <c r="E135" s="53"/>
      <c r="F135" s="53"/>
      <c r="G135" s="13" t="s">
        <v>151</v>
      </c>
      <c r="H135" s="14">
        <v>1</v>
      </c>
    </row>
    <row r="136" spans="1:8" ht="31.5" x14ac:dyDescent="0.25">
      <c r="A136" s="36"/>
      <c r="B136" s="22"/>
      <c r="C136" s="53"/>
      <c r="D136" s="53"/>
      <c r="E136" s="53"/>
      <c r="F136" s="53"/>
      <c r="G136" s="13" t="s">
        <v>150</v>
      </c>
      <c r="H136" s="14">
        <v>2</v>
      </c>
    </row>
    <row r="137" spans="1:8" x14ac:dyDescent="0.25">
      <c r="A137" s="36"/>
      <c r="B137" s="22"/>
      <c r="C137" s="53"/>
      <c r="D137" s="53"/>
      <c r="E137" s="53"/>
      <c r="F137" s="53"/>
      <c r="G137" s="13" t="s">
        <v>149</v>
      </c>
      <c r="H137" s="14">
        <v>1</v>
      </c>
    </row>
    <row r="138" spans="1:8" ht="16.5" thickBot="1" x14ac:dyDescent="0.3">
      <c r="A138" s="36"/>
      <c r="B138" s="22"/>
      <c r="C138" s="54"/>
      <c r="D138" s="54"/>
      <c r="E138" s="54"/>
      <c r="F138" s="54"/>
      <c r="G138" s="26" t="s">
        <v>8</v>
      </c>
      <c r="H138" s="28">
        <f>SUM(H111:H119,H121:H123,H125:H128,H130:H137,)</f>
        <v>57</v>
      </c>
    </row>
    <row r="139" spans="1:8" ht="155.25" customHeight="1" thickBot="1" x14ac:dyDescent="0.3">
      <c r="A139" s="37"/>
      <c r="B139" s="23"/>
      <c r="C139" s="30" t="s">
        <v>405</v>
      </c>
      <c r="D139" s="30"/>
      <c r="E139" s="30"/>
      <c r="F139" s="31"/>
      <c r="G139" s="27"/>
      <c r="H139" s="29"/>
    </row>
    <row r="140" spans="1:8" x14ac:dyDescent="0.25">
      <c r="A140" s="35">
        <v>12</v>
      </c>
      <c r="B140" s="21" t="s">
        <v>400</v>
      </c>
      <c r="C140" s="52" t="s">
        <v>404</v>
      </c>
      <c r="D140" s="52" t="s">
        <v>403</v>
      </c>
      <c r="E140" s="52" t="s">
        <v>366</v>
      </c>
      <c r="F140" s="52" t="s">
        <v>402</v>
      </c>
      <c r="G140" s="24" t="s">
        <v>141</v>
      </c>
      <c r="H140" s="25"/>
    </row>
    <row r="141" spans="1:8" ht="31.5" x14ac:dyDescent="0.25">
      <c r="A141" s="36"/>
      <c r="B141" s="22"/>
      <c r="C141" s="53"/>
      <c r="D141" s="53"/>
      <c r="E141" s="53"/>
      <c r="F141" s="53"/>
      <c r="G141" s="13" t="s">
        <v>364</v>
      </c>
      <c r="H141" s="14">
        <v>6</v>
      </c>
    </row>
    <row r="142" spans="1:8" ht="170.25" customHeight="1" thickBot="1" x14ac:dyDescent="0.3">
      <c r="A142" s="36"/>
      <c r="B142" s="22"/>
      <c r="C142" s="54"/>
      <c r="D142" s="54"/>
      <c r="E142" s="54"/>
      <c r="F142" s="54"/>
      <c r="G142" s="26" t="s">
        <v>8</v>
      </c>
      <c r="H142" s="28">
        <f>SUM(H141:H141,)</f>
        <v>6</v>
      </c>
    </row>
    <row r="143" spans="1:8" ht="150" customHeight="1" thickBot="1" x14ac:dyDescent="0.3">
      <c r="A143" s="37"/>
      <c r="B143" s="23"/>
      <c r="C143" s="30" t="s">
        <v>401</v>
      </c>
      <c r="D143" s="30"/>
      <c r="E143" s="30"/>
      <c r="F143" s="31"/>
      <c r="G143" s="27"/>
      <c r="H143" s="29"/>
    </row>
    <row r="144" spans="1:8" x14ac:dyDescent="0.25">
      <c r="A144" s="35">
        <v>13</v>
      </c>
      <c r="B144" s="21" t="s">
        <v>400</v>
      </c>
      <c r="C144" s="52" t="s">
        <v>399</v>
      </c>
      <c r="D144" s="52" t="s">
        <v>398</v>
      </c>
      <c r="E144" s="52" t="s">
        <v>397</v>
      </c>
      <c r="F144" s="52" t="s">
        <v>396</v>
      </c>
      <c r="G144" s="24" t="s">
        <v>141</v>
      </c>
      <c r="H144" s="25"/>
    </row>
    <row r="145" spans="1:8" ht="31.5" x14ac:dyDescent="0.25">
      <c r="A145" s="36"/>
      <c r="B145" s="22"/>
      <c r="C145" s="53"/>
      <c r="D145" s="53"/>
      <c r="E145" s="53"/>
      <c r="F145" s="53"/>
      <c r="G145" s="13" t="s">
        <v>364</v>
      </c>
      <c r="H145" s="14">
        <v>6</v>
      </c>
    </row>
    <row r="146" spans="1:8" ht="48.75" customHeight="1" thickBot="1" x14ac:dyDescent="0.3">
      <c r="A146" s="36"/>
      <c r="B146" s="22"/>
      <c r="C146" s="54"/>
      <c r="D146" s="54"/>
      <c r="E146" s="54"/>
      <c r="F146" s="54"/>
      <c r="G146" s="26" t="s">
        <v>8</v>
      </c>
      <c r="H146" s="28">
        <f>SUM(H145:H145,)</f>
        <v>6</v>
      </c>
    </row>
    <row r="147" spans="1:8" ht="120" customHeight="1" thickBot="1" x14ac:dyDescent="0.3">
      <c r="A147" s="37"/>
      <c r="B147" s="23"/>
      <c r="C147" s="30" t="s">
        <v>395</v>
      </c>
      <c r="D147" s="30"/>
      <c r="E147" s="30"/>
      <c r="F147" s="31"/>
      <c r="G147" s="27"/>
      <c r="H147" s="29"/>
    </row>
    <row r="148" spans="1:8" x14ac:dyDescent="0.25">
      <c r="A148" s="35">
        <v>14</v>
      </c>
      <c r="B148" s="21" t="s">
        <v>374</v>
      </c>
      <c r="C148" s="52" t="s">
        <v>394</v>
      </c>
      <c r="D148" s="52" t="s">
        <v>393</v>
      </c>
      <c r="E148" s="52" t="s">
        <v>392</v>
      </c>
      <c r="F148" s="52" t="s">
        <v>391</v>
      </c>
      <c r="G148" s="24" t="s">
        <v>141</v>
      </c>
      <c r="H148" s="25"/>
    </row>
    <row r="149" spans="1:8" ht="31.5" x14ac:dyDescent="0.25">
      <c r="A149" s="36"/>
      <c r="B149" s="22"/>
      <c r="C149" s="53"/>
      <c r="D149" s="53"/>
      <c r="E149" s="53"/>
      <c r="F149" s="53"/>
      <c r="G149" s="13" t="s">
        <v>140</v>
      </c>
      <c r="H149" s="14">
        <v>11</v>
      </c>
    </row>
    <row r="150" spans="1:8" ht="47.25" x14ac:dyDescent="0.25">
      <c r="A150" s="36"/>
      <c r="B150" s="22"/>
      <c r="C150" s="53"/>
      <c r="D150" s="53"/>
      <c r="E150" s="53"/>
      <c r="F150" s="53"/>
      <c r="G150" s="13" t="s">
        <v>139</v>
      </c>
      <c r="H150" s="14">
        <v>11</v>
      </c>
    </row>
    <row r="151" spans="1:8" x14ac:dyDescent="0.25">
      <c r="A151" s="36"/>
      <c r="B151" s="22"/>
      <c r="C151" s="53"/>
      <c r="D151" s="53"/>
      <c r="E151" s="53"/>
      <c r="F151" s="53"/>
      <c r="G151" s="13" t="s">
        <v>106</v>
      </c>
      <c r="H151" s="14">
        <v>7</v>
      </c>
    </row>
    <row r="152" spans="1:8" ht="16.5" thickBot="1" x14ac:dyDescent="0.3">
      <c r="A152" s="36"/>
      <c r="B152" s="22"/>
      <c r="C152" s="54"/>
      <c r="D152" s="54"/>
      <c r="E152" s="54"/>
      <c r="F152" s="54"/>
      <c r="G152" s="26" t="s">
        <v>8</v>
      </c>
      <c r="H152" s="28">
        <f>SUM(H149:H151,)</f>
        <v>29</v>
      </c>
    </row>
    <row r="153" spans="1:8" ht="150" customHeight="1" thickBot="1" x14ac:dyDescent="0.3">
      <c r="A153" s="37"/>
      <c r="B153" s="23"/>
      <c r="C153" s="30" t="s">
        <v>390</v>
      </c>
      <c r="D153" s="30"/>
      <c r="E153" s="30"/>
      <c r="F153" s="31"/>
      <c r="G153" s="27"/>
      <c r="H153" s="29"/>
    </row>
    <row r="154" spans="1:8" x14ac:dyDescent="0.25">
      <c r="A154" s="35">
        <v>15</v>
      </c>
      <c r="B154" s="21" t="s">
        <v>374</v>
      </c>
      <c r="C154" s="52" t="s">
        <v>389</v>
      </c>
      <c r="D154" s="52" t="s">
        <v>388</v>
      </c>
      <c r="E154" s="52" t="s">
        <v>148</v>
      </c>
      <c r="F154" s="52" t="s">
        <v>387</v>
      </c>
      <c r="G154" s="24" t="s">
        <v>145</v>
      </c>
      <c r="H154" s="25"/>
    </row>
    <row r="155" spans="1:8" x14ac:dyDescent="0.25">
      <c r="A155" s="36"/>
      <c r="B155" s="22"/>
      <c r="C155" s="53"/>
      <c r="D155" s="53"/>
      <c r="E155" s="53"/>
      <c r="F155" s="53"/>
      <c r="G155" s="13" t="s">
        <v>144</v>
      </c>
      <c r="H155" s="14">
        <v>4</v>
      </c>
    </row>
    <row r="156" spans="1:8" ht="31.5" x14ac:dyDescent="0.25">
      <c r="A156" s="36"/>
      <c r="B156" s="22"/>
      <c r="C156" s="53"/>
      <c r="D156" s="53"/>
      <c r="E156" s="53"/>
      <c r="F156" s="53"/>
      <c r="G156" s="13" t="s">
        <v>143</v>
      </c>
      <c r="H156" s="14">
        <v>5</v>
      </c>
    </row>
    <row r="157" spans="1:8" ht="32.25" thickBot="1" x14ac:dyDescent="0.3">
      <c r="A157" s="36"/>
      <c r="B157" s="22"/>
      <c r="C157" s="53"/>
      <c r="D157" s="53"/>
      <c r="E157" s="53"/>
      <c r="F157" s="53"/>
      <c r="G157" s="13" t="s">
        <v>142</v>
      </c>
      <c r="H157" s="14">
        <v>4</v>
      </c>
    </row>
    <row r="158" spans="1:8" x14ac:dyDescent="0.25">
      <c r="A158" s="36"/>
      <c r="B158" s="22"/>
      <c r="C158" s="53"/>
      <c r="D158" s="53"/>
      <c r="E158" s="53"/>
      <c r="F158" s="53"/>
      <c r="G158" s="24" t="s">
        <v>141</v>
      </c>
      <c r="H158" s="25"/>
    </row>
    <row r="159" spans="1:8" ht="31.5" x14ac:dyDescent="0.25">
      <c r="A159" s="36"/>
      <c r="B159" s="22"/>
      <c r="C159" s="53"/>
      <c r="D159" s="53"/>
      <c r="E159" s="53"/>
      <c r="F159" s="53"/>
      <c r="G159" s="13" t="s">
        <v>140</v>
      </c>
      <c r="H159" s="14">
        <v>6</v>
      </c>
    </row>
    <row r="160" spans="1:8" ht="47.25" x14ac:dyDescent="0.25">
      <c r="A160" s="36"/>
      <c r="B160" s="22"/>
      <c r="C160" s="53"/>
      <c r="D160" s="53"/>
      <c r="E160" s="53"/>
      <c r="F160" s="53"/>
      <c r="G160" s="13" t="s">
        <v>139</v>
      </c>
      <c r="H160" s="14">
        <v>6</v>
      </c>
    </row>
    <row r="161" spans="1:8" ht="16.5" thickBot="1" x14ac:dyDescent="0.3">
      <c r="A161" s="36"/>
      <c r="B161" s="22"/>
      <c r="C161" s="53"/>
      <c r="D161" s="53"/>
      <c r="E161" s="53"/>
      <c r="F161" s="53"/>
      <c r="G161" s="13" t="s">
        <v>106</v>
      </c>
      <c r="H161" s="14">
        <v>9</v>
      </c>
    </row>
    <row r="162" spans="1:8" x14ac:dyDescent="0.25">
      <c r="A162" s="36"/>
      <c r="B162" s="22"/>
      <c r="C162" s="53"/>
      <c r="D162" s="53"/>
      <c r="E162" s="53"/>
      <c r="F162" s="53"/>
      <c r="G162" s="24" t="s">
        <v>155</v>
      </c>
      <c r="H162" s="25"/>
    </row>
    <row r="163" spans="1:8" x14ac:dyDescent="0.25">
      <c r="A163" s="36"/>
      <c r="B163" s="22"/>
      <c r="C163" s="53"/>
      <c r="D163" s="53"/>
      <c r="E163" s="53"/>
      <c r="F163" s="53"/>
      <c r="G163" s="13" t="s">
        <v>109</v>
      </c>
      <c r="H163" s="14">
        <v>16</v>
      </c>
    </row>
    <row r="164" spans="1:8" ht="31.5" x14ac:dyDescent="0.25">
      <c r="A164" s="36"/>
      <c r="B164" s="22"/>
      <c r="C164" s="53"/>
      <c r="D164" s="53"/>
      <c r="E164" s="53"/>
      <c r="F164" s="53"/>
      <c r="G164" s="13" t="s">
        <v>154</v>
      </c>
      <c r="H164" s="14">
        <v>5</v>
      </c>
    </row>
    <row r="165" spans="1:8" x14ac:dyDescent="0.25">
      <c r="A165" s="36"/>
      <c r="B165" s="22"/>
      <c r="C165" s="53"/>
      <c r="D165" s="53"/>
      <c r="E165" s="53"/>
      <c r="F165" s="53"/>
      <c r="G165" s="13" t="s">
        <v>380</v>
      </c>
      <c r="H165" s="14">
        <v>7</v>
      </c>
    </row>
    <row r="166" spans="1:8" ht="31.5" x14ac:dyDescent="0.25">
      <c r="A166" s="36"/>
      <c r="B166" s="22"/>
      <c r="C166" s="53"/>
      <c r="D166" s="53"/>
      <c r="E166" s="53"/>
      <c r="F166" s="53"/>
      <c r="G166" s="13" t="s">
        <v>153</v>
      </c>
      <c r="H166" s="14">
        <v>3</v>
      </c>
    </row>
    <row r="167" spans="1:8" x14ac:dyDescent="0.25">
      <c r="A167" s="36"/>
      <c r="B167" s="22"/>
      <c r="C167" s="53"/>
      <c r="D167" s="53"/>
      <c r="E167" s="53"/>
      <c r="F167" s="53"/>
      <c r="G167" s="13" t="s">
        <v>152</v>
      </c>
      <c r="H167" s="14">
        <v>6</v>
      </c>
    </row>
    <row r="168" spans="1:8" x14ac:dyDescent="0.25">
      <c r="A168" s="36"/>
      <c r="B168" s="22"/>
      <c r="C168" s="53"/>
      <c r="D168" s="53"/>
      <c r="E168" s="53"/>
      <c r="F168" s="53"/>
      <c r="G168" s="13" t="s">
        <v>151</v>
      </c>
      <c r="H168" s="14">
        <v>13</v>
      </c>
    </row>
    <row r="169" spans="1:8" ht="31.5" x14ac:dyDescent="0.25">
      <c r="A169" s="36"/>
      <c r="B169" s="22"/>
      <c r="C169" s="53"/>
      <c r="D169" s="53"/>
      <c r="E169" s="53"/>
      <c r="F169" s="53"/>
      <c r="G169" s="13" t="s">
        <v>150</v>
      </c>
      <c r="H169" s="14">
        <v>3</v>
      </c>
    </row>
    <row r="170" spans="1:8" ht="16.5" thickBot="1" x14ac:dyDescent="0.3">
      <c r="A170" s="36"/>
      <c r="B170" s="22"/>
      <c r="C170" s="54"/>
      <c r="D170" s="54"/>
      <c r="E170" s="54"/>
      <c r="F170" s="54"/>
      <c r="G170" s="26" t="s">
        <v>8</v>
      </c>
      <c r="H170" s="28">
        <f>SUM(H155:H157,H159:H161,H163:H169,)</f>
        <v>87</v>
      </c>
    </row>
    <row r="171" spans="1:8" ht="216" customHeight="1" thickBot="1" x14ac:dyDescent="0.3">
      <c r="A171" s="37"/>
      <c r="B171" s="23"/>
      <c r="C171" s="30" t="s">
        <v>386</v>
      </c>
      <c r="D171" s="30"/>
      <c r="E171" s="30"/>
      <c r="F171" s="31"/>
      <c r="G171" s="27"/>
      <c r="H171" s="29"/>
    </row>
    <row r="172" spans="1:8" x14ac:dyDescent="0.25">
      <c r="A172" s="35">
        <v>16</v>
      </c>
      <c r="B172" s="21" t="s">
        <v>374</v>
      </c>
      <c r="C172" s="52" t="s">
        <v>385</v>
      </c>
      <c r="D172" s="52" t="s">
        <v>383</v>
      </c>
      <c r="E172" s="52" t="s">
        <v>382</v>
      </c>
      <c r="F172" s="52" t="s">
        <v>381</v>
      </c>
      <c r="G172" s="24" t="s">
        <v>141</v>
      </c>
      <c r="H172" s="25"/>
    </row>
    <row r="173" spans="1:8" ht="31.5" x14ac:dyDescent="0.25">
      <c r="A173" s="36"/>
      <c r="B173" s="22"/>
      <c r="C173" s="53" t="s">
        <v>384</v>
      </c>
      <c r="D173" s="53" t="s">
        <v>383</v>
      </c>
      <c r="E173" s="53" t="s">
        <v>382</v>
      </c>
      <c r="F173" s="53" t="s">
        <v>381</v>
      </c>
      <c r="G173" s="13" t="s">
        <v>140</v>
      </c>
      <c r="H173" s="14">
        <v>1</v>
      </c>
    </row>
    <row r="174" spans="1:8" ht="47.25" x14ac:dyDescent="0.25">
      <c r="A174" s="36"/>
      <c r="B174" s="22"/>
      <c r="C174" s="53"/>
      <c r="D174" s="53"/>
      <c r="E174" s="53"/>
      <c r="F174" s="53"/>
      <c r="G174" s="13" t="s">
        <v>139</v>
      </c>
      <c r="H174" s="14">
        <v>1</v>
      </c>
    </row>
    <row r="175" spans="1:8" ht="16.5" thickBot="1" x14ac:dyDescent="0.3">
      <c r="A175" s="36"/>
      <c r="B175" s="22"/>
      <c r="C175" s="53"/>
      <c r="D175" s="53"/>
      <c r="E175" s="53"/>
      <c r="F175" s="53"/>
      <c r="G175" s="13" t="s">
        <v>106</v>
      </c>
      <c r="H175" s="14">
        <v>4</v>
      </c>
    </row>
    <row r="176" spans="1:8" x14ac:dyDescent="0.25">
      <c r="A176" s="36"/>
      <c r="B176" s="22"/>
      <c r="C176" s="53"/>
      <c r="D176" s="53"/>
      <c r="E176" s="53"/>
      <c r="F176" s="53"/>
      <c r="G176" s="24" t="s">
        <v>155</v>
      </c>
      <c r="H176" s="25"/>
    </row>
    <row r="177" spans="1:8" x14ac:dyDescent="0.25">
      <c r="A177" s="36"/>
      <c r="B177" s="22"/>
      <c r="C177" s="53"/>
      <c r="D177" s="53"/>
      <c r="E177" s="53"/>
      <c r="F177" s="53"/>
      <c r="G177" s="13" t="s">
        <v>109</v>
      </c>
      <c r="H177" s="14">
        <v>4</v>
      </c>
    </row>
    <row r="178" spans="1:8" ht="31.5" x14ac:dyDescent="0.25">
      <c r="A178" s="36"/>
      <c r="B178" s="22"/>
      <c r="C178" s="53"/>
      <c r="D178" s="53"/>
      <c r="E178" s="53"/>
      <c r="F178" s="53"/>
      <c r="G178" s="13" t="s">
        <v>154</v>
      </c>
      <c r="H178" s="14">
        <v>4</v>
      </c>
    </row>
    <row r="179" spans="1:8" x14ac:dyDescent="0.25">
      <c r="A179" s="36"/>
      <c r="B179" s="22"/>
      <c r="C179" s="53"/>
      <c r="D179" s="53"/>
      <c r="E179" s="53"/>
      <c r="F179" s="53"/>
      <c r="G179" s="13" t="s">
        <v>380</v>
      </c>
      <c r="H179" s="14">
        <v>1</v>
      </c>
    </row>
    <row r="180" spans="1:8" ht="31.5" x14ac:dyDescent="0.25">
      <c r="A180" s="36"/>
      <c r="B180" s="22"/>
      <c r="C180" s="53"/>
      <c r="D180" s="53"/>
      <c r="E180" s="53"/>
      <c r="F180" s="53"/>
      <c r="G180" s="13" t="s">
        <v>153</v>
      </c>
      <c r="H180" s="14">
        <v>1</v>
      </c>
    </row>
    <row r="181" spans="1:8" x14ac:dyDescent="0.25">
      <c r="A181" s="36"/>
      <c r="B181" s="22"/>
      <c r="C181" s="53"/>
      <c r="D181" s="53"/>
      <c r="E181" s="53"/>
      <c r="F181" s="53"/>
      <c r="G181" s="13" t="s">
        <v>152</v>
      </c>
      <c r="H181" s="14">
        <v>1</v>
      </c>
    </row>
    <row r="182" spans="1:8" x14ac:dyDescent="0.25">
      <c r="A182" s="36"/>
      <c r="B182" s="22"/>
      <c r="C182" s="53"/>
      <c r="D182" s="53"/>
      <c r="E182" s="53"/>
      <c r="F182" s="53"/>
      <c r="G182" s="13" t="s">
        <v>151</v>
      </c>
      <c r="H182" s="14">
        <v>1</v>
      </c>
    </row>
    <row r="183" spans="1:8" ht="31.5" x14ac:dyDescent="0.25">
      <c r="A183" s="36"/>
      <c r="B183" s="22"/>
      <c r="C183" s="53"/>
      <c r="D183" s="53"/>
      <c r="E183" s="53"/>
      <c r="F183" s="53"/>
      <c r="G183" s="13" t="s">
        <v>150</v>
      </c>
      <c r="H183" s="14">
        <v>1</v>
      </c>
    </row>
    <row r="184" spans="1:8" ht="16.5" thickBot="1" x14ac:dyDescent="0.3">
      <c r="A184" s="36"/>
      <c r="B184" s="22"/>
      <c r="C184" s="54"/>
      <c r="D184" s="54"/>
      <c r="E184" s="54"/>
      <c r="F184" s="54"/>
      <c r="G184" s="26" t="s">
        <v>8</v>
      </c>
      <c r="H184" s="28">
        <f>SUM(H173:H175,H177:H183,)</f>
        <v>19</v>
      </c>
    </row>
    <row r="185" spans="1:8" ht="146.44999999999999" customHeight="1" thickBot="1" x14ac:dyDescent="0.3">
      <c r="A185" s="37"/>
      <c r="B185" s="23"/>
      <c r="C185" s="30" t="s">
        <v>379</v>
      </c>
      <c r="D185" s="30"/>
      <c r="E185" s="30"/>
      <c r="F185" s="31"/>
      <c r="G185" s="27"/>
      <c r="H185" s="29"/>
    </row>
    <row r="186" spans="1:8" x14ac:dyDescent="0.25">
      <c r="A186" s="35">
        <v>17</v>
      </c>
      <c r="B186" s="21" t="s">
        <v>374</v>
      </c>
      <c r="C186" s="52" t="s">
        <v>378</v>
      </c>
      <c r="D186" s="52" t="s">
        <v>377</v>
      </c>
      <c r="E186" s="52" t="s">
        <v>376</v>
      </c>
      <c r="F186" s="52" t="s">
        <v>146</v>
      </c>
      <c r="G186" s="24" t="s">
        <v>141</v>
      </c>
      <c r="H186" s="25"/>
    </row>
    <row r="187" spans="1:8" ht="31.5" x14ac:dyDescent="0.25">
      <c r="A187" s="36"/>
      <c r="B187" s="22"/>
      <c r="C187" s="53"/>
      <c r="D187" s="53"/>
      <c r="E187" s="53"/>
      <c r="F187" s="53"/>
      <c r="G187" s="13" t="s">
        <v>140</v>
      </c>
      <c r="H187" s="14">
        <v>4</v>
      </c>
    </row>
    <row r="188" spans="1:8" ht="47.25" x14ac:dyDescent="0.25">
      <c r="A188" s="36"/>
      <c r="B188" s="22"/>
      <c r="C188" s="53"/>
      <c r="D188" s="53"/>
      <c r="E188" s="53"/>
      <c r="F188" s="53"/>
      <c r="G188" s="13" t="s">
        <v>139</v>
      </c>
      <c r="H188" s="14">
        <v>4</v>
      </c>
    </row>
    <row r="189" spans="1:8" x14ac:dyDescent="0.25">
      <c r="A189" s="36"/>
      <c r="B189" s="22"/>
      <c r="C189" s="53"/>
      <c r="D189" s="53"/>
      <c r="E189" s="53"/>
      <c r="F189" s="53"/>
      <c r="G189" s="13" t="s">
        <v>106</v>
      </c>
      <c r="H189" s="14">
        <v>2</v>
      </c>
    </row>
    <row r="190" spans="1:8" ht="16.5" thickBot="1" x14ac:dyDescent="0.3">
      <c r="A190" s="36"/>
      <c r="B190" s="22"/>
      <c r="C190" s="54"/>
      <c r="D190" s="54"/>
      <c r="E190" s="54"/>
      <c r="F190" s="54"/>
      <c r="G190" s="26" t="s">
        <v>8</v>
      </c>
      <c r="H190" s="28">
        <f>SUM(H187:H189,)</f>
        <v>10</v>
      </c>
    </row>
    <row r="191" spans="1:8" ht="129.75" customHeight="1" thickBot="1" x14ac:dyDescent="0.3">
      <c r="A191" s="37"/>
      <c r="B191" s="23"/>
      <c r="C191" s="30" t="s">
        <v>375</v>
      </c>
      <c r="D191" s="30"/>
      <c r="E191" s="30"/>
      <c r="F191" s="31"/>
      <c r="G191" s="27"/>
      <c r="H191" s="29"/>
    </row>
    <row r="192" spans="1:8" x14ac:dyDescent="0.25">
      <c r="A192" s="35">
        <v>18</v>
      </c>
      <c r="B192" s="21" t="s">
        <v>374</v>
      </c>
      <c r="C192" s="52" t="s">
        <v>373</v>
      </c>
      <c r="D192" s="52" t="s">
        <v>372</v>
      </c>
      <c r="E192" s="52" t="s">
        <v>371</v>
      </c>
      <c r="F192" s="52" t="s">
        <v>146</v>
      </c>
      <c r="G192" s="24" t="s">
        <v>141</v>
      </c>
      <c r="H192" s="25"/>
    </row>
    <row r="193" spans="1:9" x14ac:dyDescent="0.25">
      <c r="A193" s="36"/>
      <c r="B193" s="22"/>
      <c r="C193" s="53"/>
      <c r="D193" s="53"/>
      <c r="E193" s="53"/>
      <c r="F193" s="53"/>
      <c r="G193" s="13" t="s">
        <v>106</v>
      </c>
      <c r="H193" s="14">
        <v>2</v>
      </c>
    </row>
    <row r="194" spans="1:9" ht="42" customHeight="1" thickBot="1" x14ac:dyDescent="0.3">
      <c r="A194" s="36"/>
      <c r="B194" s="22"/>
      <c r="C194" s="54"/>
      <c r="D194" s="54"/>
      <c r="E194" s="54"/>
      <c r="F194" s="54"/>
      <c r="G194" s="26" t="s">
        <v>8</v>
      </c>
      <c r="H194" s="28">
        <f>SUM(H193:H193)</f>
        <v>2</v>
      </c>
    </row>
    <row r="195" spans="1:9" ht="137.25" customHeight="1" thickBot="1" x14ac:dyDescent="0.3">
      <c r="A195" s="37"/>
      <c r="B195" s="23"/>
      <c r="C195" s="30" t="s">
        <v>370</v>
      </c>
      <c r="D195" s="30"/>
      <c r="E195" s="30"/>
      <c r="F195" s="31"/>
      <c r="G195" s="27"/>
      <c r="H195" s="29"/>
    </row>
    <row r="196" spans="1:9" x14ac:dyDescent="0.25">
      <c r="A196" s="35">
        <v>19</v>
      </c>
      <c r="B196" s="21" t="s">
        <v>369</v>
      </c>
      <c r="C196" s="52" t="s">
        <v>368</v>
      </c>
      <c r="D196" s="52" t="s">
        <v>367</v>
      </c>
      <c r="E196" s="52" t="s">
        <v>366</v>
      </c>
      <c r="F196" s="52" t="s">
        <v>365</v>
      </c>
      <c r="G196" s="24" t="s">
        <v>141</v>
      </c>
      <c r="H196" s="25"/>
    </row>
    <row r="197" spans="1:9" ht="31.5" x14ac:dyDescent="0.25">
      <c r="A197" s="36"/>
      <c r="B197" s="22"/>
      <c r="C197" s="53"/>
      <c r="D197" s="53"/>
      <c r="E197" s="53"/>
      <c r="F197" s="53"/>
      <c r="G197" s="13" t="s">
        <v>364</v>
      </c>
      <c r="H197" s="14">
        <v>7</v>
      </c>
    </row>
    <row r="198" spans="1:9" ht="16.5" thickBot="1" x14ac:dyDescent="0.3">
      <c r="A198" s="36"/>
      <c r="B198" s="22"/>
      <c r="C198" s="53"/>
      <c r="D198" s="53"/>
      <c r="E198" s="53"/>
      <c r="F198" s="53"/>
      <c r="G198" s="13" t="s">
        <v>106</v>
      </c>
      <c r="H198" s="14">
        <v>2</v>
      </c>
    </row>
    <row r="199" spans="1:9" x14ac:dyDescent="0.25">
      <c r="A199" s="36"/>
      <c r="B199" s="22"/>
      <c r="C199" s="53"/>
      <c r="D199" s="53"/>
      <c r="E199" s="53"/>
      <c r="F199" s="53"/>
      <c r="G199" s="24" t="s">
        <v>155</v>
      </c>
      <c r="H199" s="25"/>
    </row>
    <row r="200" spans="1:9" x14ac:dyDescent="0.25">
      <c r="A200" s="36"/>
      <c r="B200" s="22"/>
      <c r="C200" s="53"/>
      <c r="D200" s="53"/>
      <c r="E200" s="53"/>
      <c r="F200" s="53"/>
      <c r="G200" s="13" t="s">
        <v>149</v>
      </c>
      <c r="H200" s="14">
        <v>3</v>
      </c>
    </row>
    <row r="201" spans="1:9" ht="31.5" x14ac:dyDescent="0.25">
      <c r="A201" s="36"/>
      <c r="B201" s="22"/>
      <c r="C201" s="53"/>
      <c r="D201" s="53"/>
      <c r="E201" s="53"/>
      <c r="F201" s="53"/>
      <c r="G201" s="13" t="s">
        <v>363</v>
      </c>
      <c r="H201" s="14">
        <v>14</v>
      </c>
    </row>
    <row r="202" spans="1:9" ht="31.5" x14ac:dyDescent="0.25">
      <c r="A202" s="36"/>
      <c r="B202" s="22"/>
      <c r="C202" s="53"/>
      <c r="D202" s="53"/>
      <c r="E202" s="53"/>
      <c r="F202" s="53"/>
      <c r="G202" s="63" t="s">
        <v>289</v>
      </c>
      <c r="H202" s="62">
        <v>30</v>
      </c>
    </row>
    <row r="203" spans="1:9" ht="16.5" thickBot="1" x14ac:dyDescent="0.3">
      <c r="A203" s="36"/>
      <c r="B203" s="22"/>
      <c r="C203" s="54"/>
      <c r="D203" s="54"/>
      <c r="E203" s="54"/>
      <c r="F203" s="54"/>
      <c r="G203" s="26" t="s">
        <v>8</v>
      </c>
      <c r="H203" s="28">
        <f>SUM(H197:H198,H200:H202,)</f>
        <v>56</v>
      </c>
    </row>
    <row r="204" spans="1:9" ht="150" customHeight="1" thickBot="1" x14ac:dyDescent="0.3">
      <c r="A204" s="37"/>
      <c r="B204" s="23"/>
      <c r="C204" s="30" t="s">
        <v>362</v>
      </c>
      <c r="D204" s="30"/>
      <c r="E204" s="30"/>
      <c r="F204" s="31"/>
      <c r="G204" s="27"/>
      <c r="H204" s="29"/>
    </row>
    <row r="205" spans="1:9" ht="16.5" thickBot="1" x14ac:dyDescent="0.3">
      <c r="A205" s="43" t="s">
        <v>110</v>
      </c>
      <c r="B205" s="44"/>
      <c r="C205" s="44"/>
      <c r="D205" s="44"/>
      <c r="E205" s="45"/>
      <c r="F205" s="46">
        <f>H203+H194+H190+H184+H170+H152+H146+H142+H138+H108+H86+H64+H42+H33+H28+H23+H17+H12+H6</f>
        <v>664</v>
      </c>
      <c r="G205" s="47"/>
      <c r="H205" s="48"/>
    </row>
    <row r="206" spans="1:9" ht="327.75" customHeight="1" thickBot="1" x14ac:dyDescent="0.3">
      <c r="A206" s="38" t="s">
        <v>9</v>
      </c>
      <c r="B206" s="39"/>
      <c r="C206" s="57" t="s">
        <v>361</v>
      </c>
      <c r="D206" s="58"/>
      <c r="E206" s="58"/>
      <c r="F206" s="59"/>
      <c r="G206" s="15" t="s">
        <v>360</v>
      </c>
      <c r="H206" s="16" t="s">
        <v>359</v>
      </c>
    </row>
    <row r="207" spans="1:9" ht="302.25" customHeight="1" thickBot="1" x14ac:dyDescent="0.3">
      <c r="A207" s="38" t="s">
        <v>9</v>
      </c>
      <c r="B207" s="39"/>
      <c r="C207" s="57" t="s">
        <v>358</v>
      </c>
      <c r="D207" s="58"/>
      <c r="E207" s="58"/>
      <c r="F207" s="59"/>
      <c r="G207" s="17" t="s">
        <v>357</v>
      </c>
      <c r="H207" s="18" t="s">
        <v>356</v>
      </c>
    </row>
    <row r="208" spans="1:9" ht="409.5" customHeight="1" thickBot="1" x14ac:dyDescent="0.3">
      <c r="A208" s="38" t="s">
        <v>9</v>
      </c>
      <c r="B208" s="39"/>
      <c r="C208" s="57" t="s">
        <v>355</v>
      </c>
      <c r="D208" s="58"/>
      <c r="E208" s="58"/>
      <c r="F208" s="59"/>
      <c r="G208" s="15" t="s">
        <v>354</v>
      </c>
      <c r="H208" s="16" t="s">
        <v>353</v>
      </c>
      <c r="I208" s="19"/>
    </row>
  </sheetData>
  <sheetProtection algorithmName="SHA-512" hashValue="9kzrjCOTk9/6qKNBi0ftD2XY0Pul+M9zg1nxxVT7s4Aappxt/QMja4n3RS4P4e9IlpkMBR76Q0TyE4HxnA/90w==" saltValue="NW2d6n6pNqzdfN8AjJzwFw==" spinCount="100000" sheet="1" formatCells="0" formatColumns="0" formatRows="0" insertColumns="0" insertRows="0" insertHyperlinks="0" sort="0" autoFilter="0"/>
  <autoFilter ref="A1:H544" xr:uid="{00000000-0009-0000-0000-000000000000}"/>
  <mergeCells count="218">
    <mergeCell ref="C110:C138"/>
    <mergeCell ref="D110:D138"/>
    <mergeCell ref="E110:E138"/>
    <mergeCell ref="F110:F138"/>
    <mergeCell ref="C140:C142"/>
    <mergeCell ref="D140:D142"/>
    <mergeCell ref="H108:H109"/>
    <mergeCell ref="C109:F109"/>
    <mergeCell ref="G110:H110"/>
    <mergeCell ref="G120:H120"/>
    <mergeCell ref="G124:H124"/>
    <mergeCell ref="G129:H129"/>
    <mergeCell ref="C88:C108"/>
    <mergeCell ref="D88:D108"/>
    <mergeCell ref="E88:E108"/>
    <mergeCell ref="F88:F108"/>
    <mergeCell ref="E66:E86"/>
    <mergeCell ref="F66:F86"/>
    <mergeCell ref="B88:B109"/>
    <mergeCell ref="B110:B139"/>
    <mergeCell ref="B144:B147"/>
    <mergeCell ref="G88:H88"/>
    <mergeCell ref="G98:H98"/>
    <mergeCell ref="G102:H102"/>
    <mergeCell ref="G106:H106"/>
    <mergeCell ref="G108:G109"/>
    <mergeCell ref="B66:B87"/>
    <mergeCell ref="G66:H66"/>
    <mergeCell ref="G76:H76"/>
    <mergeCell ref="G80:H80"/>
    <mergeCell ref="G84:H84"/>
    <mergeCell ref="G86:G87"/>
    <mergeCell ref="H86:H87"/>
    <mergeCell ref="C87:F87"/>
    <mergeCell ref="C66:C86"/>
    <mergeCell ref="D66:D86"/>
    <mergeCell ref="H64:H65"/>
    <mergeCell ref="C65:F65"/>
    <mergeCell ref="C44:C64"/>
    <mergeCell ref="D44:D64"/>
    <mergeCell ref="E44:E64"/>
    <mergeCell ref="F44:F64"/>
    <mergeCell ref="C35:C42"/>
    <mergeCell ref="D35:D42"/>
    <mergeCell ref="E35:E42"/>
    <mergeCell ref="F35:F42"/>
    <mergeCell ref="B44:B65"/>
    <mergeCell ref="G44:H44"/>
    <mergeCell ref="G54:H54"/>
    <mergeCell ref="G58:H58"/>
    <mergeCell ref="G62:H62"/>
    <mergeCell ref="G64:G65"/>
    <mergeCell ref="G23:G24"/>
    <mergeCell ref="H23:H24"/>
    <mergeCell ref="G30:H30"/>
    <mergeCell ref="G33:G34"/>
    <mergeCell ref="H33:H34"/>
    <mergeCell ref="C34:F34"/>
    <mergeCell ref="C30:C33"/>
    <mergeCell ref="G25:H25"/>
    <mergeCell ref="G28:G29"/>
    <mergeCell ref="H28:H29"/>
    <mergeCell ref="C29:F29"/>
    <mergeCell ref="C25:C28"/>
    <mergeCell ref="D25:D28"/>
    <mergeCell ref="E25:E28"/>
    <mergeCell ref="F25:F28"/>
    <mergeCell ref="G38:H38"/>
    <mergeCell ref="G42:G43"/>
    <mergeCell ref="G144:H144"/>
    <mergeCell ref="G146:G147"/>
    <mergeCell ref="H146:H147"/>
    <mergeCell ref="C144:C146"/>
    <mergeCell ref="D144:D146"/>
    <mergeCell ref="E144:E146"/>
    <mergeCell ref="F144:F146"/>
    <mergeCell ref="H42:H43"/>
    <mergeCell ref="G140:H140"/>
    <mergeCell ref="G142:G143"/>
    <mergeCell ref="H142:H143"/>
    <mergeCell ref="C143:F143"/>
    <mergeCell ref="E19:E23"/>
    <mergeCell ref="F19:F23"/>
    <mergeCell ref="D30:D33"/>
    <mergeCell ref="E30:E33"/>
    <mergeCell ref="F30:F33"/>
    <mergeCell ref="G35:H35"/>
    <mergeCell ref="D19:D23"/>
    <mergeCell ref="B19:B24"/>
    <mergeCell ref="G19:H19"/>
    <mergeCell ref="G21:H21"/>
    <mergeCell ref="G138:G139"/>
    <mergeCell ref="H138:H139"/>
    <mergeCell ref="C139:F139"/>
    <mergeCell ref="B25:B29"/>
    <mergeCell ref="B30:B34"/>
    <mergeCell ref="B35:B43"/>
    <mergeCell ref="A66:A87"/>
    <mergeCell ref="A88:A109"/>
    <mergeCell ref="A144:A147"/>
    <mergeCell ref="A148:A153"/>
    <mergeCell ref="A154:A171"/>
    <mergeCell ref="C19:C23"/>
    <mergeCell ref="B140:B143"/>
    <mergeCell ref="C154:C170"/>
    <mergeCell ref="C24:F24"/>
    <mergeCell ref="C43:F43"/>
    <mergeCell ref="A2:A7"/>
    <mergeCell ref="A8:A13"/>
    <mergeCell ref="A14:A18"/>
    <mergeCell ref="A110:A139"/>
    <mergeCell ref="A140:A143"/>
    <mergeCell ref="A19:A24"/>
    <mergeCell ref="A25:A29"/>
    <mergeCell ref="A30:A34"/>
    <mergeCell ref="A35:A43"/>
    <mergeCell ref="A44:A65"/>
    <mergeCell ref="B2:B7"/>
    <mergeCell ref="G2:H2"/>
    <mergeCell ref="G4:H4"/>
    <mergeCell ref="G6:G7"/>
    <mergeCell ref="H6:H7"/>
    <mergeCell ref="C7:F7"/>
    <mergeCell ref="C2:C6"/>
    <mergeCell ref="D2:D6"/>
    <mergeCell ref="E2:E6"/>
    <mergeCell ref="F2:F6"/>
    <mergeCell ref="B8:B13"/>
    <mergeCell ref="G8:H8"/>
    <mergeCell ref="G10:H10"/>
    <mergeCell ref="G12:G13"/>
    <mergeCell ref="H12:H13"/>
    <mergeCell ref="C13:F13"/>
    <mergeCell ref="C8:C12"/>
    <mergeCell ref="D8:D12"/>
    <mergeCell ref="E8:E12"/>
    <mergeCell ref="F8:F12"/>
    <mergeCell ref="B14:B18"/>
    <mergeCell ref="G14:H14"/>
    <mergeCell ref="G17:G18"/>
    <mergeCell ref="H17:H18"/>
    <mergeCell ref="C18:F18"/>
    <mergeCell ref="C14:C17"/>
    <mergeCell ref="D14:D17"/>
    <mergeCell ref="E14:E17"/>
    <mergeCell ref="F14:F17"/>
    <mergeCell ref="B148:B153"/>
    <mergeCell ref="G148:H148"/>
    <mergeCell ref="G152:G153"/>
    <mergeCell ref="H152:H153"/>
    <mergeCell ref="C153:F153"/>
    <mergeCell ref="C148:C152"/>
    <mergeCell ref="D148:D152"/>
    <mergeCell ref="E148:E152"/>
    <mergeCell ref="F148:F152"/>
    <mergeCell ref="G176:H176"/>
    <mergeCell ref="G184:G185"/>
    <mergeCell ref="A207:B207"/>
    <mergeCell ref="C207:F207"/>
    <mergeCell ref="B172:B185"/>
    <mergeCell ref="G172:H172"/>
    <mergeCell ref="G190:G191"/>
    <mergeCell ref="H184:H185"/>
    <mergeCell ref="C185:F185"/>
    <mergeCell ref="A172:A185"/>
    <mergeCell ref="C206:F206"/>
    <mergeCell ref="H190:H191"/>
    <mergeCell ref="C191:F191"/>
    <mergeCell ref="B154:B171"/>
    <mergeCell ref="G154:H154"/>
    <mergeCell ref="G158:H158"/>
    <mergeCell ref="G162:H162"/>
    <mergeCell ref="G170:G171"/>
    <mergeCell ref="H170:H171"/>
    <mergeCell ref="C171:F171"/>
    <mergeCell ref="F196:F203"/>
    <mergeCell ref="C192:C194"/>
    <mergeCell ref="D192:D194"/>
    <mergeCell ref="E192:E194"/>
    <mergeCell ref="F192:F194"/>
    <mergeCell ref="A208:B208"/>
    <mergeCell ref="C208:F208"/>
    <mergeCell ref="A205:E205"/>
    <mergeCell ref="F205:H205"/>
    <mergeCell ref="A206:B206"/>
    <mergeCell ref="A196:A204"/>
    <mergeCell ref="B196:B204"/>
    <mergeCell ref="G196:H196"/>
    <mergeCell ref="G199:H199"/>
    <mergeCell ref="G203:G204"/>
    <mergeCell ref="H203:H204"/>
    <mergeCell ref="C204:F204"/>
    <mergeCell ref="C196:C203"/>
    <mergeCell ref="D196:D203"/>
    <mergeCell ref="E196:E203"/>
    <mergeCell ref="B186:B191"/>
    <mergeCell ref="G186:H186"/>
    <mergeCell ref="A192:A195"/>
    <mergeCell ref="B192:B195"/>
    <mergeCell ref="G192:H192"/>
    <mergeCell ref="G194:G195"/>
    <mergeCell ref="H194:H195"/>
    <mergeCell ref="C195:F195"/>
    <mergeCell ref="A186:A191"/>
    <mergeCell ref="C186:C190"/>
    <mergeCell ref="D186:D190"/>
    <mergeCell ref="E186:E190"/>
    <mergeCell ref="F186:F190"/>
    <mergeCell ref="D154:D170"/>
    <mergeCell ref="E154:E170"/>
    <mergeCell ref="F154:F170"/>
    <mergeCell ref="E140:E142"/>
    <mergeCell ref="F140:F142"/>
    <mergeCell ref="C172:C184"/>
    <mergeCell ref="D172:D184"/>
    <mergeCell ref="E172:E184"/>
    <mergeCell ref="F172:F184"/>
    <mergeCell ref="C147:F14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2025-08-08T08:56:25Z</dcterms:modified>
</cp:coreProperties>
</file>