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Vegyipar\Vegyész technikus\"/>
    </mc:Choice>
  </mc:AlternateContent>
  <xr:revisionPtr revIDLastSave="0" documentId="8_{A4ABF876-06C6-4B1A-A142-A707B558A754}"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17" r:id="rId2"/>
    <sheet name="6.4.1" sheetId="18" r:id="rId3"/>
    <sheet name="6.4.2" sheetId="19" r:id="rId4"/>
  </sheets>
  <definedNames>
    <definedName name="_xlnm._FilterDatabase" localSheetId="0" hidden="1">'6.2'!$A$1:$H$433</definedName>
    <definedName name="_xlnm._FilterDatabase" localSheetId="1" hidden="1">'6.3'!$A$1:$H$488</definedName>
    <definedName name="_xlnm._FilterDatabase" localSheetId="2" hidden="1">'6.4.1'!$A$1:$H$494</definedName>
    <definedName name="_xlnm._FilterDatabase" localSheetId="3" hidden="1">'6.4.2'!$A$1:$H$445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9" l="1"/>
  <c r="H26" i="19"/>
  <c r="H34" i="19"/>
  <c r="H42" i="19"/>
  <c r="H46" i="19"/>
  <c r="H53" i="19"/>
  <c r="H61" i="19"/>
  <c r="H66" i="19"/>
  <c r="H71" i="19"/>
  <c r="H77" i="19"/>
  <c r="H86" i="19"/>
  <c r="H91" i="19"/>
  <c r="H95" i="19"/>
  <c r="H104" i="19"/>
  <c r="F106" i="19" s="1"/>
  <c r="H9" i="18" l="1"/>
  <c r="H15" i="18"/>
  <c r="H21" i="18"/>
  <c r="H30" i="18"/>
  <c r="H38" i="18"/>
  <c r="H47" i="18"/>
  <c r="H74" i="18"/>
  <c r="H97" i="18"/>
  <c r="F155" i="18" s="1"/>
  <c r="H108" i="18"/>
  <c r="H116" i="18"/>
  <c r="H122" i="18"/>
  <c r="H131" i="18"/>
  <c r="H138" i="18"/>
  <c r="H144" i="18"/>
  <c r="H153" i="18"/>
  <c r="H30" i="17" l="1"/>
  <c r="H36" i="17"/>
  <c r="H57" i="17"/>
  <c r="H74" i="17"/>
  <c r="H86" i="17"/>
  <c r="H97" i="17"/>
  <c r="H107" i="17"/>
  <c r="H114" i="17"/>
  <c r="H122" i="17"/>
  <c r="H129" i="17"/>
  <c r="H147" i="17"/>
  <c r="F149" i="17" s="1"/>
  <c r="H92" i="1" l="1"/>
  <c r="H88" i="1"/>
  <c r="H83" i="1"/>
  <c r="H77" i="1"/>
  <c r="H73" i="1"/>
  <c r="H68" i="1"/>
  <c r="H64" i="1"/>
  <c r="H60" i="1"/>
  <c r="H55" i="1"/>
  <c r="H48" i="1"/>
  <c r="H41" i="1"/>
  <c r="H34" i="1"/>
  <c r="H28" i="1"/>
  <c r="H24" i="1"/>
  <c r="H17" i="1"/>
  <c r="H12" i="1"/>
  <c r="H8" i="1"/>
  <c r="F94" i="1" l="1"/>
</calcChain>
</file>

<file path=xl/sharedStrings.xml><?xml version="1.0" encoding="utf-8"?>
<sst xmlns="http://schemas.openxmlformats.org/spreadsheetml/2006/main" count="868" uniqueCount="451">
  <si>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</si>
  <si>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</si>
  <si>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</si>
  <si>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</si>
  <si>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</si>
  <si>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</si>
  <si>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</si>
  <si>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</si>
  <si>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</si>
  <si>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</si>
  <si>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Gondoskodik a különböző halmazállapotú anyagok tárolási, felhasználási és megsemmisítési feltételeinek megteremtéséről.</t>
  </si>
  <si>
    <t>Ismeri a vegyszerek tárolására, kezelésére, megsemmisítésére vonatkozó szabályokat.</t>
  </si>
  <si>
    <t>Szem előtt tartja a szaknyelv pontos és szakszerű használatát. Törekszik, hogy a számításait és feladatmegoldásait kellő részletességgel, a szakmai jelölés- és fogalomrendszer alkalmazásával írja le. Kész a pontos és precíz munkavégzésre. Munkája során szem előtt tartja a vegyiparhoz kapcsolódó természettudományos ismeretek alkalmazását. Hajlandó az igényes munkavégzésre, közreműködő egyéni, páros vagy csoportfeladatokban. Figyelemmel kíséri a munkafolyamatokat, és kritikusan szemléli a mérési eredményeket. Munkája során elkötelezett a környezeti elemek megóvása iránt. Képviseli a fenntarthatóság alapelveit, munkája során szem előtt tartja a fenntarthatósági szempontokat.</t>
  </si>
  <si>
    <t>Önállóan használja a H, P kódokat, mondatokat.</t>
  </si>
  <si>
    <t>A tömeggel, térfogattal, hőmérséklettel, sűrűséggel, nedvességtartalommal kapcsolatos alapvető számításokat és mértékegység-átváltásokat végez.</t>
  </si>
  <si>
    <t>Tudja értelmezni a tömeg, térfogat, hőmérséklet, sűrűség, olvadás és forráspont, viszkozitás, törésmutató, nedvességtartalom fogalmát, mértékegységét, számítási összefüggéseit.</t>
  </si>
  <si>
    <t>Önállóan végez alapvető számításokat, és szükség esetén segítséggel korrigálja hibáit.</t>
  </si>
  <si>
    <t>Anyagi rendszerek jellemzőit (tömeg, térfogat, hőmérséklet, sűrűség, olvadás- és forráspont, viszkozitás, törésmutató, nedvességtartalom) méri.</t>
  </si>
  <si>
    <t>Magabiztosan ismeri a tömeg, sűrűség, olvadás- és forráspont, viszkozitás, törésmutató, nedvességtartalom mérési eljárásait, mérési szabályait és a mérési hibalehetőségeket.</t>
  </si>
  <si>
    <t>Méréseit önállóan, felelősen, leírás alapján végzi.</t>
  </si>
  <si>
    <t>Laboratóriumi műveletekhez eszközöket - szűrők, állványok, hűtő- és fűtő eszközök, vákuum eszközök - kiválaszt és összeállít.</t>
  </si>
  <si>
    <t>Ismeri és azonosítja a laboratóriumi műveletekhez szükséges eszközöket, felismeri szerelvényeiket, alkatrészeiket. Tudja az összeszerelésük szabályait.</t>
  </si>
  <si>
    <t>Segítséggel és irányítással végzi az eszközök kiválasztását. Önállóan végzi el a készülékek összeállítását, képes az önellenőrzésre és a hibák kijavítására.</t>
  </si>
  <si>
    <t>Alapvető laboratóriumi elválasztó és tisztító műveleteket (ülepítés, szűrés, desztillálás, adszorpció, kristályosítás, szublimálás) leírás alapján végrehajt.</t>
  </si>
  <si>
    <t>Részletesen ismeri a laboratóriumi műveletek pl. az ülepítés, szűrés, desztillálás, kristályosítás, szublimáció végrehajtását, a hibalehetőségeket.</t>
  </si>
  <si>
    <t>Leírás alapján, irányítás mellett hajtja végre a műveleteket.</t>
  </si>
  <si>
    <t>Laboratóriumi hőcserélő eszközöket - vízfürdő, elektromos melegítő, desztilláló hűtője, szárító eszközök - működtet.</t>
  </si>
  <si>
    <t>Alapszinten ismeri a hőcsere célját, fogalmát. Azonosítja a laboratóriumban használt hőcserélő eszközöket.</t>
  </si>
  <si>
    <t>Felügyeli a hőátadási és anyagszállítási folyamatokat.</t>
  </si>
  <si>
    <t>Összehasonlítja a szerkezeti anyagokat (fémek, gumi, műanyag, üveg, papír) tulajdonságaik (korrózió, szilárdság, keménység, ütésállóság, elektromos- és hővezetés) alapján.</t>
  </si>
  <si>
    <t>Azonosítja a szerkezeti anyagokat tulajdonágaik alapján. Érti az összefüggéseket az anyagszerkezet és tulajdonságaik között. Ismeri a szerkezeti anyagok felhasználási területeit a tulajdonságaik alapján.</t>
  </si>
  <si>
    <t>A felidézett ismereteit útmutatással használja fel a szerkezeti anyagok összehasonlítása és azonosítása során.</t>
  </si>
  <si>
    <t>Egyszerű szállító berendezéseket (szivattyú, ventilátor) működtet.</t>
  </si>
  <si>
    <t>Azonosítja a különböző halmazállapotú anyagok szállítására alkalmas berendezéseket, anyagáramlási irányokat. Ismeri alapszinten a szállításra alkalmas egyszerű berendezéseket és azok üzemeltetését.</t>
  </si>
  <si>
    <t>Egyszerű műszaki ábrákat olvas.</t>
  </si>
  <si>
    <t>Felismeri a metszeti és nézeti ábrázolást, azonosítja a jelöléseket, méreteket és a folyamatábrák jelöléseit.</t>
  </si>
  <si>
    <t>Segítséggel és irányítással értelmezi a műszaki rajz tartalmát.</t>
  </si>
  <si>
    <t>Gépelemeket, vegyipari gépszerkezeteket működési módjuk és felhasználási területük szerint összehasonlít.</t>
  </si>
  <si>
    <t>Műszaki ábrájuk alapján azonosítja a fontosabb gépelemeket, megnevezi az összetett gépelemek alkatrészeit.</t>
  </si>
  <si>
    <t>Segítséggel elemzi és azonosítja a gépelemeket, műszaki megoldásokat, képes az önellenőrzésre.</t>
  </si>
  <si>
    <t>Egyszerű ipari mérésekhez és szerelésekhez eszközöket kiválaszt.</t>
  </si>
  <si>
    <t>Alkalmazói szinten ismeri a vegyiparban használt alapműszerek és csőszerelvények típusait.</t>
  </si>
  <si>
    <t>Önállóan és kreatívan választja ki a feladatához szükséges eszközöket.</t>
  </si>
  <si>
    <t>Egyszerű ipari szerelvényeket (csap, szelep, tolózár) kezel.</t>
  </si>
  <si>
    <t>Azonosítja és megnevezi a mérőberendezésen található szerelvényeket és műszereket.</t>
  </si>
  <si>
    <t>Betartja a készülékek és szerelvényeik kezelésével kapcsolatos munkavédelmi szabályokat.</t>
  </si>
  <si>
    <t>Nyomás-, hőmérséklet- és mennyiségértékeket beállít.</t>
  </si>
  <si>
    <t>Felismeri és azonosítja a műszereken mért fizikai mennyiségeket.</t>
  </si>
  <si>
    <t>Képes az önellenőrzésre és a mérési vagy kezelési hibák önálló javítására.</t>
  </si>
  <si>
    <t>Számításait felhasználva oldatokat és keverékeket készít.</t>
  </si>
  <si>
    <t>Érti az oldatkészítéshez szükséges számolási összefüggéseket. Magabiztosan tudja az oldat- és keverékkészítés munkamenetét.</t>
  </si>
  <si>
    <t>Önállóan végez alapvető számításokat, és szükség esetén segítséggel korrigálja hibáit. Az oldat- és keverékkészítést önállóan, felelősen, leírás alapján végzi.</t>
  </si>
  <si>
    <t>Értelmezi megfigyeléseit, és ez alapján mérési eredményeit jegyzőkönyvben, manuálisan vagy digitálisan dokumentálja. Eligazodik a világhálón, és kritikusan értékeli a megszerezhető információkat.</t>
  </si>
  <si>
    <t>A munkafolyamat során felismeri az ok-okozati kapcsolatot. Részletesen ismeri a jegyzőkönyv kötelező tartalmi elemeit. Felhasználói szinten ismeri a szövegszerkesztő és táblázatkezelő szoftvereket, amelyeket a dokumentáció készítésében felhasznál.</t>
  </si>
  <si>
    <t>Felelősséggel dokumentálja a munkáját, és betartja az előírt adatkezelési szabályokat. Felelősséget vállal a saját, illetve a csoport munkájának minőségéért.</t>
  </si>
  <si>
    <t>Előkészíti a vizsgálatokhoz, méréshez szükséges vegyszereket, anyagokat, eszközöket, azok tisztítását szakszerűen végzi. Munkahelyét tisztán, rendezetten adja át.</t>
  </si>
  <si>
    <t>Átfogóan ismeri az elvárt munkakörnyezet kialakításának feltételeit.</t>
  </si>
  <si>
    <t>Önállóan, de másokkal együttműködve alakítja ki a munkakörnyezetét.</t>
  </si>
  <si>
    <t>Munkája során a munkaeszközöket, felszereléseket és berendezéseket szakszerűen és biztonságosan használja, a gázpalackokat megkülönbözteti. A minőségbiztosítási, higiénés, munka-, tűz-, környezetvédelmi és biztonságtechnikai szabályokat betartja.</t>
  </si>
  <si>
    <t>Ismeri a munkaeszközök, felszerelések és berendezések szakszerű és biztonságos használatát. Felismeri a gázpalackok és vezetékek színjelölését.</t>
  </si>
  <si>
    <t>Munkáját a vonatkozó minőségbiztosítási, higiénés, munka-, tűz-, környezetvédelmi és biztonságtechnikai szabályok betartásával végzi.</t>
  </si>
  <si>
    <t>Vegyipari alapozó gyakorlat</t>
  </si>
  <si>
    <t>A laboratóriumi munka általános szabályai</t>
  </si>
  <si>
    <t>A kémiai jelölésrendszer</t>
  </si>
  <si>
    <t>Műszaki és digitális alapok</t>
  </si>
  <si>
    <t>Ipari anyagok jellemzői, felhasználásuk, azonosításuk és kiválasztásuk</t>
  </si>
  <si>
    <t>Fizikai jellemzők és mérésük</t>
  </si>
  <si>
    <t>Laboratóriumi műveletek és alkalmazásuk</t>
  </si>
  <si>
    <t>Vegyipari berendezéspark jellemző készülékei, szerkezeti elemeik</t>
  </si>
  <si>
    <t>Kémia az iparban</t>
  </si>
  <si>
    <t>Anyagmozgatás vegyipari berendezések között</t>
  </si>
  <si>
    <t>Műszerismeret és dokumentáció</t>
  </si>
  <si>
    <t>Műszaki dokumentációk tartalma, felépítése, elemzése</t>
  </si>
  <si>
    <t>Kémiai anyagok elemzése</t>
  </si>
  <si>
    <r>
      <t xml:space="preserve">időkeret: </t>
    </r>
    <r>
      <rPr>
        <sz val="11"/>
        <color theme="1"/>
        <rFont val="Franklin Gothic Book"/>
        <charset val="238"/>
      </rPr>
      <t>15 óra</t>
    </r>
  </si>
  <si>
    <t>"A" VEGYSZEREK KEZELÉSE (1. SOR)</t>
  </si>
  <si>
    <t>"B" ALAPVETŐ SZÁMÍTÁSOK (2; 14. SOR)</t>
  </si>
  <si>
    <t>"D" LABORATÓRIUMI FELADATOK (4; 5; 7; 16. SOR)</t>
  </si>
  <si>
    <t>"E" MŰSZAKI FELADATOK (6; 9; 10. SOR)</t>
  </si>
  <si>
    <t>"F" MŰVELETI FELADATOK (8; 11; 12; 13. SOR)</t>
  </si>
  <si>
    <t>"G" ADATFELDOLGOZÁS ÉS DOKUMENTÁCIÓ (15. SOR)</t>
  </si>
  <si>
    <t>"H" MUNKAVÉDELEMI ÉS MINŐSÉGBIZTOSÍTÁSI FELADATOK (17. SOR)</t>
  </si>
  <si>
    <t>Projektfeladat: Bázikus réz-karbonát előállítása és vizsgálata: 
Elméleti kutatások:
- A tanulók egy önállóan vagy csoportban végzett projekt során digitális eszközök segítségével nézzenek utána a "malachitzöld" ásvány összetételének, kialakulásának, kinézetének, fizikai, kémiai tulajdonságainak. 
- A tanulók keressenek receptúrát a "malachitzöld" előállítására kristályvizes réz-szulfát és nátrium-hidrogén-karbonát felhasználásával, 
- valamint egyéb vegyületté történő későbbi átalakítására egyszerű laboratóriumban megtalálható vegyszerek segítségével (pl.: réz-acetát előállítása).
Mérések, számítások, kiértékelések:
- Miután a megszerzett ismereteket az oktató segítségével összegezték és pontosították, egyéni vagy csoportos laboratóriumi munka során végezzék el a szükséges sztöchiometriai és oldhatósági számításokat,
- készítsék el a preparátumokat (a bázikus réz-karbonátot és az átalakított terméket) a leírások szerint (tömegmérés, oldatkészítés, kémiai reakciók lejátszása, melegítés, vákuumszűrés, szárítás műveletét, stb. felhasználva). 
- A mérések során tartsák be a munka- és balesetvédelmi szabályokat. 
- A vegyszereket megfelelően tárolják, gondoskodjanak a keletkezett hulladék megsemmisítéséről.
Mérések dokumentálása és az eredmények kiértékelése:
- Az önálló vagy csoportos feladatmegoldás után a tanulók készítsék el a megfelelő dokumentációt. 
- A jegyzőkönyv tartalmazza a komplex problémamegoldás során készített leírásokat, módszereket, a felhasznált anyagokat, szükséges eszközök jegyzékét, számításokat, eredményeket, megfigyeléseket.
Záróreflexió:
- A tanulók a projektfeladat után kiselőadás keretében ismertessék munkájukat, megszerzett tudásukat.
- Közösen értékeljék az esetleges eltéréseket. 
- Beszéljék át a munka során tapasztaltakat.</t>
  </si>
  <si>
    <t>Projektfeladat: Sűrűségmérések összehasonlítása és anyagazonosítás
Elméleti kutatás: A sűrűségmérés módszereinek megismerése.
Tanulók csoportmunka keretében ismerjék meg:
- a sűrűség fogalmát,
- az areométer, piknométer és digitális sűrűségmérő működését.
- Tanulmányozzák, hogyan lehet sűrűség alapján anyagokat azonosítani.
Mérések, számítások, kiértékelések:
Egy gyakorlati projekt keretében a tanulók végezzenek összehasonlító sűrűségméréseket legalább két ismert módszerrel (areométerrel, piknométerrel, digitális sűrűségmérővel):
- Válasszanak ismeretlen összetételű folyadékmintákat (például ismeretlen összetételű nátrium-klorid-oldat, réz-szulfát-oldat, háztartási folyadékminták vagy ismeretlen összetételű híg savminták, stb.).
- Tervezzétek meg a mérési módszereket és kivitelezésüket.
- Végezzenek előzetes számításokat, készítsenek táblázatot az eredmények rögzítésére.
- Mérjék meg a két választott módszerrel a folyadékminták sűrűségét, majd rögzítsék az eredményeket.
- Mérjenek piknométerrel szilárd anyagokat is azonosítás céljából (pl.: szemcsézett tiszta fémek, műanyag pelletek).
- Hasonlítsák össze az adatokat táblázatok alapján.
- A mérések során tartsák be a munka- és balesetvédelmi szabályokat. 
- A vegyszereket megfelelően tárolják, gondoskodjanak a keletkezett hulladék megsemmisítéséről.
Mérések dokumentálása és az eredmények kiértékelése:
- Az önálló feladatmegoldás után a tanulók készítsék el a megfelelő dokumentációt. 
- A jegyzőkönyv tartalmazza a problémamegoldás során készített mérési leírásokat, módszereket, a felhasznált anyagokat, szükséges eszközök jegyzékét, számításokat, eredményeket, azonosításokat, megfigyeléseket.
Záróreflexió:
- A tanulók a projektfeladat után kiselőadás keretében adják elő a mérési eredményeiket, 
- közösen értékeljék a mérések pontosságát, az esetleges eltéréseket azonos minták esetében. 
- Beszéljék át a méréseik során tapasztaltakat.</t>
  </si>
  <si>
    <t>"C" ALAPVETŐ MÉRÉSEK (3. SOR)</t>
  </si>
  <si>
    <t>Projektfeladat: Olvadás- és forráspontmérések, anyagazonosítás
Elméleti kutatás: A hőmérsékleti állandók és mérési módszereik megismerése: A tanulók ismerjék meg az olvadás- és forráspont fogalmát, jelentőségét.
- Tanulmányozzák a következő eszközök működését:
o Thiele-készülék,
o félautomata olvadáspontmérő,
o Smith–Menzies-féle gömbi módszer forráspont meghatározására,
o kapilláris módszer forráspont meghatározására.
Mérések, számítások, kiértékelések:
- A mérés előkészítése és az anyagazonosítás megtervezése:
o A tanulók készítsenek mérési tervet szilárd és folyékony mintákhoz.
o Gyűjtsenek össze táblázati adatokat a várható olvadás- és forráspontokról.
o Tervezzék meg az eszközök használatát és a mérési sorrendet.
- A mérések kivitelezése és az eredmények rögzítése:
o Mérjék meg az olvadáspontot ismeretlen szilárd mintákon (pl.: kristályos szerves vegyületek esetében) kétféle eszközzel.
o Mérjék meg a forráspontot ismeretlen folyadékokon (pl.: Illékony tiszta folyadékminták esetében) kétféle módszerrel.
o Hasonlítsák össze az eredményeket, azonosítsák a mintákat táblázatok alapján.
- A mérések során tartsák be a munka- és balesetvédelmi szabályokat. 
- A vegyszereket megfelelően tárolják, gondoskodjanak a keletkezett hulladék megsemmisítéséről.
Mérések dokumentálása és az eredmények kiértékelése: A tanulók az önálló feladatmegoldás után készítsék el a megfelelő dokumentációt.  A jegyzőkönyv tartalmazza a problémamegoldás során készített mérési leírásokat, módszereket, a felhasznált anyagokat, szükséges eszközök jegyzékét, számításokat, eredményeket, megfigyeléseket.
Záróreflexió: A tanulók a projektfeladat után kiselőadás keretében adják elő a mérési eredményeiket. Kközösen értékeljék a mérési pontosságot, az esetleges eltéréseket azonos minták esetében. Beszéljék át a méréseik során tapasztaltakat.</t>
  </si>
  <si>
    <r>
      <t xml:space="preserve">A tananyagelemek és a deszkriptorok projektszemléletű kapcsolódása: 
</t>
    </r>
    <r>
      <rPr>
        <sz val="11"/>
        <color theme="1"/>
        <rFont val="Franklin Gothic Book"/>
        <charset val="238"/>
      </rPr>
      <t>A projektalapú megközelítés lehetővé teszi, hogy a tanuló megismerje a hőátadási műveleteket, a laboratóriumi melegítés és hűtés módszereit és eszközeit. Munkája során, amikor melegítési vagy hűtési lépést kell kiviteleznie, azt körültekintéssel, a célnak megfelelően kiválasztott eszközzel teszi meg és a gyakorlatban alkalmazni is képes ismereteit.</t>
    </r>
  </si>
  <si>
    <r>
      <t>A tananyagelemek és a deszkriptorok projektszemléletű kapc</t>
    </r>
    <r>
      <rPr>
        <b/>
        <sz val="11"/>
        <color theme="1"/>
        <rFont val="Franklin Gothic Book"/>
        <charset val="238"/>
      </rPr>
      <t xml:space="preserve">solódása: 
</t>
    </r>
    <r>
      <rPr>
        <sz val="11"/>
        <color theme="1"/>
        <rFont val="Franklin Gothic Book"/>
        <charset val="238"/>
      </rPr>
      <t>A megvalósuló projekfeladatok okatatása során a tanuló a műszerekről és csőszerelvényekről megszerzett tudását munkája közben hasznáni lesz képes. A tanulási folyamat során elsajátítja az eszközhasználathoz szükséges ismereteket, és képes önállóan kiválasztani a feladatok elvégzéséhez szükséges eszközöket.</t>
    </r>
  </si>
  <si>
    <r>
      <t xml:space="preserve">A tananyagelemek és a deszkriptorok projektszemléletű kapcsolódása: 
</t>
    </r>
    <r>
      <rPr>
        <sz val="11"/>
        <color theme="1"/>
        <rFont val="Franklin Gothic Book"/>
        <family val="2"/>
        <charset val="238"/>
      </rPr>
      <t>Komplex gyakorlatorientált feladatokon keresztül a tanuló megismeri a felsorolt jellemzők mérésére szolgá</t>
    </r>
    <r>
      <rPr>
        <sz val="11"/>
        <color theme="1"/>
        <rFont val="Franklin Gothic Book"/>
        <charset val="238"/>
      </rPr>
      <t>ló módszereket, mérés szabályait, műszereket, berendezéseket, azokat készség szinten képes kivitelezni és működtetni. Tisztában van azzal, hogy egyazon jellemző mérésére többféle módszer létezik, és ismeri ezek közötti különbségeket, valamint az egyes eljárások lehetséges hibaforrásait és azok elhanyagolásának következményeit. Képes kiválasztani a feladat szempontjából legmegfelelőbb mérési módszert. Munkája során törekszik az igényes, pontos kivitelezésre, és aktívan közreműködik egyéni, páros vagy csoportos feladatok megoldásában.</t>
    </r>
  </si>
  <si>
    <r>
      <t xml:space="preserve">A tananyagelemek és a deszkriptorok projektszemléletű kapcsolódása: 
</t>
    </r>
    <r>
      <rPr>
        <sz val="11"/>
        <color theme="1"/>
        <rFont val="Franklin Gothic Book"/>
        <charset val="238"/>
      </rPr>
      <t>A tanuló a projektalapú okatatás keretében megismeri valamint leírás alapján, irányítás mellett önállóan elvégzi az alapvető laboratóriumi elválasztó és tisztító műveleteket, mint például az ülepítést, szűrést, desztillálást, adszorpciót, kristályosítást és szublimálást. Részletes ismeretekkel rendelkezik ezen laboratóriumi eljárások végrehajtásáról, tisztában van a lehetséges hibaforrásokkal is. Adott feladat elvégézéséhez képes a megfelelő eszközök kiválasztására és működtetésére illetve a önellenőrzésre és a hibák kijavítására.</t>
    </r>
    <r>
      <rPr>
        <b/>
        <sz val="11"/>
        <color theme="1"/>
        <rFont val="Franklin Gothic Book"/>
        <charset val="238"/>
      </rPr>
      <t xml:space="preserve"> </t>
    </r>
    <r>
      <rPr>
        <sz val="11"/>
        <color theme="1"/>
        <rFont val="Franklin Gothic Book"/>
        <charset val="238"/>
      </rPr>
      <t xml:space="preserve">Képessé válik a tanuló a feladatokhoz tartozó szakmai számítási feladatok elvégzésére. </t>
    </r>
  </si>
  <si>
    <r>
      <t>A tananyagelemek és a deszkriptorok projektszemléletű kapcsolódása:</t>
    </r>
    <r>
      <rPr>
        <sz val="11"/>
        <color theme="1"/>
        <rFont val="Franklin Gothic Book"/>
        <charset val="238"/>
      </rPr>
      <t xml:space="preserve"> 
A projektalapú oktatás során a tanuló megismerkedik az elemek és vegyületek fizikai és kémiai tulajdonságaival, valamint a vonatkozó szabályzatokkal. Ennek tudatában képes lesz megszervezni a vegyszerek tárolását egy laboratóriumban, és biztonságosan dolgozni azokkal. Továbbá, megtanulja a keletkezett hulladék szabályos tárolását és megsemmisítését is.</t>
    </r>
  </si>
  <si>
    <r>
      <t xml:space="preserve">A tananyagelemek és a deszkriptorok projektszemléletű kapcsolódása: 
</t>
    </r>
    <r>
      <rPr>
        <sz val="11"/>
        <color theme="1"/>
        <rFont val="Franklin Gothic Book"/>
        <charset val="238"/>
      </rPr>
      <t>Egy projektszemléletű okatatás során a tanuló megismeri a fizikai jellemzők (tömeg, térfogat, hőmérséklet, sűrűség, olvadás és forráspont, viszkozitás, törésmutató, nedvességtartalom) jelét, mértékegységeit és figyelmet fordít a szakszerű, pontos szaknyelv használatára. Átlátja az egyes jellemzők közötti összefüggéseket, valamint meg tudja oldani az ezekhez kapcsolódó számítási feladatokat.</t>
    </r>
  </si>
  <si>
    <r>
      <t>A tananyagelemek és a des</t>
    </r>
    <r>
      <rPr>
        <b/>
        <sz val="11"/>
        <color theme="1"/>
        <rFont val="Franklin Gothic Book"/>
        <charset val="238"/>
      </rPr>
      <t>zkriptorok projektszemléletű kapcsolódása:</t>
    </r>
    <r>
      <rPr>
        <sz val="11"/>
        <color theme="1"/>
        <rFont val="Franklin Gothic Book"/>
        <charset val="238"/>
      </rPr>
      <t xml:space="preserve"> 
Valós szakmai kihívások feldolgozása során a tanuló megismeri a laboratóriumi műveletek elvi alapjait, felismeri a laboratóriumi műveletekhez szükséges eszközöket, és tisztában van azok szerelvényeivel, alkatrészeivel. Jártasságot szerez az eszközök összeállításában és használatában. Adott feladat elvégzéséhez képes a megfelelő eszközök kiválasztására, helyes működtetésére, valamint önellenőrzésre és az esetleges hibák kijavítására.</t>
    </r>
  </si>
  <si>
    <r>
      <t xml:space="preserve">A tananyagelemek és a deszkriptorok projektszemléletű kapcsolódása: 
</t>
    </r>
    <r>
      <rPr>
        <sz val="11"/>
        <color theme="1"/>
        <rFont val="Franklin Gothic Book"/>
        <charset val="238"/>
      </rPr>
      <t>A projektfeladatok elvégzése során a tanuló megismeri a szerkezeti anyagok - fémek, gumi, műanyag, üveg, papír - fizikai és kémiai tulajdonságait, valamint a korrózióvédelem lehetőségeit. Ezen ismeretek birtokában képes értelmezni meglévő anyaghasználati megoldásokat, valamint képes saját feladatainak elvégzéséhez kiválasztani a számukra ideális opciókat. Figyelemmel kíséri a munkafolyamatokat, kritikusan értékeli a mérési eredményeket, és munkája során elkötelezett a környezeti elemek védelme mellett. Képviseli és alkalmazza a fenntarthatóság alapelveit, tudatosan érvényesíti a fenntarthatósági szempontokat tevékenysége során.</t>
    </r>
  </si>
  <si>
    <r>
      <t xml:space="preserve">A tananyagelemek és a deszkriptorok projektszemléletű kapcsolódása: 
</t>
    </r>
    <r>
      <rPr>
        <sz val="11"/>
        <color theme="1"/>
        <rFont val="Franklin Gothic Book"/>
        <charset val="238"/>
      </rPr>
      <t>A gyakorlati oktatások során a tanuló képes alapvető információk (anyagminőség, koncentráció, kívánt végtömeg vagy végtérfogat) birtokában önállóan oldatok és keverékek elkészítésére, valamint a hozzájuk tartozó számítások pontos elvégzésére.</t>
    </r>
  </si>
  <si>
    <r>
      <t xml:space="preserve">A tananyagelemek és a deszkriptorok projektszemléletű kapcsolódása: 
</t>
    </r>
    <r>
      <rPr>
        <sz val="11"/>
        <color theme="1"/>
        <rFont val="Franklin Gothic Book"/>
        <charset val="238"/>
      </rPr>
      <t>A projektalapú okatatás során a tanuló ismeretei birtokában képes a biztonságos munkavégzésre, a szaknyelv pontos és szakszerű használatára. Képes megkülönböztetni a gázpalackokat és felismeri azok, valamint a vezetékek színjelöléseit. Törekszik, hogy a számításait és feladatmegoldásait kellő részletességgel, a szakmai jelölés- és fogalomrendszer alkalmazásával írja le.</t>
    </r>
  </si>
  <si>
    <r>
      <t xml:space="preserve">A tananyagelemek és a deszkriptorok projektszemléletű kapcsolódása: 
</t>
    </r>
    <r>
      <rPr>
        <sz val="11"/>
        <color theme="1"/>
        <rFont val="Franklin Gothic Book"/>
        <charset val="238"/>
      </rPr>
      <t>A projektalapú okatatás során a tanuló képes a laboratóriumi technikusoktól elvárt, napi szintű feladatok elvégzésére - mérések előkészítésére, laboratóriumi rend és tisztaság fenntartására.</t>
    </r>
    <r>
      <rPr>
        <b/>
        <sz val="11"/>
        <color theme="1"/>
        <rFont val="Franklin Gothic Book"/>
        <family val="2"/>
        <charset val="238"/>
      </rPr>
      <t xml:space="preserve"> </t>
    </r>
    <r>
      <rPr>
        <sz val="11"/>
        <color theme="1"/>
        <rFont val="Franklin Gothic Book"/>
        <family val="2"/>
        <charset val="238"/>
      </rPr>
      <t>Ügyel arra, hogy munkahelyét mindig tisztán és rendezetten hagyja maga után. Ismeri a munkavégzéshez szükséges higiéniai és biztonsági előírásokat, és ezek betartására törekszik.</t>
    </r>
  </si>
  <si>
    <r>
      <t xml:space="preserve">A tananyagelemek és a deszkriptorok projektszemléletű kapcsolódása: 
</t>
    </r>
    <r>
      <rPr>
        <sz val="11"/>
        <color theme="1"/>
        <rFont val="Franklin Gothic Book"/>
        <charset val="238"/>
      </rPr>
      <t>Aktív cselekvés útján a tanuló megismeri a szállítási műveleteket, a szállítás módszereit és eszközeit. Munkája során, amikor szállítási lépést kell kiviteleznie, azt körültekintéssel, a célnak megfelelően kiválasztott eszközzel teszi meg és gyakorlatban alkalmazni is képes ismereteit.</t>
    </r>
    <r>
      <rPr>
        <b/>
        <sz val="11"/>
        <color theme="1"/>
        <rFont val="Franklin Gothic Book"/>
        <family val="2"/>
        <charset val="238"/>
      </rPr>
      <t xml:space="preserve"> </t>
    </r>
    <r>
      <rPr>
        <sz val="11"/>
        <color theme="1"/>
        <rFont val="Franklin Gothic Book"/>
        <family val="2"/>
        <charset val="238"/>
      </rPr>
      <t xml:space="preserve">Elkötelezett a pontos, precíz munkavégzés mellett, miközben a vegyiparhoz kapcsolódó természettudományos ismereteket tudatosan alkalmazza. </t>
    </r>
  </si>
  <si>
    <r>
      <t xml:space="preserve">A tananyagelemek és a deszkriptorok projektszemléletű kapcsolódása: 
</t>
    </r>
    <r>
      <rPr>
        <sz val="11"/>
        <color theme="1"/>
        <rFont val="Franklin Gothic Book"/>
        <charset val="238"/>
      </rPr>
      <t>A tanuló képes lesz a munkája során integráltan hasznáni a gépelemekről, gépszerkezetekről megszerzett tudását. Képessé válik a műszaki ábrákról a gépelemeket azonosítani és az összetettebb gépelemek alkatrészeit megnevezni.</t>
    </r>
    <r>
      <rPr>
        <b/>
        <sz val="11"/>
        <color theme="1"/>
        <rFont val="Franklin Gothic Book"/>
        <family val="2"/>
        <charset val="238"/>
      </rPr>
      <t xml:space="preserve"> </t>
    </r>
    <r>
      <rPr>
        <sz val="11"/>
        <color theme="1"/>
        <rFont val="Franklin Gothic Book"/>
        <family val="2"/>
        <charset val="238"/>
      </rPr>
      <t xml:space="preserve">Elkötelezett a pontos és precíz munkavégzés mellett, és tevékenysége során tudatosan alkalmazza a vegyiparhoz kapcsolódó természettudományos ismereteket. </t>
    </r>
  </si>
  <si>
    <r>
      <t xml:space="preserve">A tananyagelemek és a deszkriptorok projektszemléletű kapcsolódása: 
</t>
    </r>
    <r>
      <rPr>
        <sz val="11"/>
        <color theme="1"/>
        <rFont val="Franklin Gothic Book"/>
        <charset val="238"/>
      </rPr>
      <t>A lehetséges projekfeladatok során a tanuló megismeri a műszaki ábrázolás szabványos tartalmi elemeit és munkája során értelmezni tudja majd az egyszerűbb műszaki ábrákat. Megismeri a metszeti és nézeti ábrázolás alapjait, majd képpesé válik a műszaki rajzok és a folyamatábrák értelmezésére.</t>
    </r>
  </si>
  <si>
    <r>
      <t xml:space="preserve">A tananyagelemek és a deszkriptorok projektszemléletű kapcsolódása: 
</t>
    </r>
    <r>
      <rPr>
        <sz val="11"/>
        <color theme="1"/>
        <rFont val="Franklin Gothic Book"/>
        <charset val="238"/>
      </rPr>
      <t>A gyakorlatorientált feladatok során a tanuló a munkavégzések alkalmával integráltan alkalmazza a műszerekről és szerelvényekről megszerzett ismereteit, és önállóan hajt végre méréseket.</t>
    </r>
  </si>
  <si>
    <r>
      <t xml:space="preserve">A tananyagelemek és a deszkriptorok projektszemléletű kapcsolódása:  
</t>
    </r>
    <r>
      <rPr>
        <sz val="11"/>
        <color theme="1"/>
        <rFont val="Franklin Gothic Book"/>
        <charset val="238"/>
      </rPr>
      <t>A projektalapú oktatás során a tanuló munkavégzése során integráltan alkalmazza az anyagok fizikai jellemzőiről szerzett ismereteit. Képessé válik önálló mérések elvégzésére, az eredmények önellenőrzésére, valamint a mérési vagy kezelési hibák önálló felismerésére és kijavítására.</t>
    </r>
  </si>
  <si>
    <r>
      <t>A tananyagelemek és a deszkriptorok projektszemléletű kapcsolódása:</t>
    </r>
    <r>
      <rPr>
        <sz val="11"/>
        <color theme="1"/>
        <rFont val="Franklin Gothic Book"/>
        <charset val="238"/>
      </rPr>
      <t xml:space="preserve"> 
Valós szakmai kihívások feldolgozásával a tanuló átlátja munkáját és precízen mások számára is egyértelműen és követhetően dokumentálja, jegyzőkönyvet, adatbázist, leltárat vezet és felismeri az ok-okozati összefüggéseket. A jegyzőkönyv kötelező tartalmi elemeit, és magabiztosan használ szövegszerkesztő, valamint táblázatkezelő szoftvereket a dokumentáció során. Munkáját a szaknyelv pontos és szakszerű használatával végzi, precízen számol, feladatmegoldásait szakszerűen írja le. Törekszik, hogy a számításait és feladatmegoldásait kellő részletességgel, a szakmai jelölés- és fogalomrendszer alkalmazásával írja le. Kész a pontos és precíz munkavégzésre.</t>
    </r>
  </si>
  <si>
    <t>Ágazati alapoktatás összes óraszáma:</t>
  </si>
  <si>
    <r>
      <t xml:space="preserve">Kapcsolódó tananyagegységek:
</t>
    </r>
    <r>
      <rPr>
        <sz val="11"/>
        <color theme="1"/>
        <rFont val="Franklin Gothic Book"/>
        <charset val="238"/>
      </rPr>
      <t>"A", "B", "C", "D", "G", "H"</t>
    </r>
  </si>
  <si>
    <r>
      <t xml:space="preserve">Kapcsolódó tananyagegységek:
</t>
    </r>
    <r>
      <rPr>
        <sz val="11"/>
        <color theme="1"/>
        <rFont val="Franklin Gothic Book"/>
        <charset val="238"/>
      </rPr>
      <t>"A", "B", "C", "D", "E", "G", "H"</t>
    </r>
  </si>
  <si>
    <t>Szakirányú oktatás összes óraszáma:</t>
  </si>
  <si>
    <t>Munkavédelem</t>
  </si>
  <si>
    <t>Környezetvédelem</t>
  </si>
  <si>
    <t>Szakmairányok közös óraszáma:</t>
  </si>
  <si>
    <t>Hulladékgazdálkodás</t>
  </si>
  <si>
    <r>
      <t xml:space="preserve">időkeret: </t>
    </r>
    <r>
      <rPr>
        <sz val="11"/>
        <color theme="1"/>
        <rFont val="Franklin Gothic Book"/>
        <family val="2"/>
        <charset val="238"/>
      </rPr>
      <t>5 óra</t>
    </r>
  </si>
  <si>
    <r>
      <t xml:space="preserve">Kapcsolódó tananyagegységek:
</t>
    </r>
    <r>
      <rPr>
        <sz val="11"/>
        <color theme="1"/>
        <rFont val="Franklin Gothic Book"/>
        <family val="2"/>
        <charset val="238"/>
      </rPr>
      <t>"A", 'C", "D", "E", "F", "H"</t>
    </r>
  </si>
  <si>
    <r>
      <t>időkeret:</t>
    </r>
    <r>
      <rPr>
        <sz val="11"/>
        <color theme="1"/>
        <rFont val="Franklin Gothic Book"/>
        <family val="2"/>
        <charset val="238"/>
      </rPr>
      <t xml:space="preserve"> 18 óra</t>
    </r>
  </si>
  <si>
    <t>Projektfeladat: Különböző mérési módszerek összevetése minta szulfáttartalmának mérésén keresztül
Elméleti kutatások:
- A tanuló interaktív tanulási folyamat részeként önálló kutatómunkát végezzen a kéntartalmú vegyületek témakörében.
- Részletesen térjen ki a kénsav és a szulfátion tulajdonságaira, valamint különböző minták szulfáttartalmának meghatározására.
- A mérési leírásoknál irodalmazza ki a csapadékos és a komplexometriás mérések elméletét, illetve nézzen utána a kromatográfiának, valamint a konduktometriának is.
Mérések, számítások, kiértékelések:
- A tanuló egy valós munkakörnyezetet modellező laboratóriumi helyzetben végezze el a szulfáttartalom meghatározását csapadékos és komplexometriás titrálással klasszikus végpontjelzéssel, konduktometriásan, valamint ionkromatográfiával.
- Szükség esetén, ha a minták nem megfelelőek, végezzen mintaelőkészítési feladatokat.
Mérések dokumentálása és az eredmények kiértékelése:
- A tanuló a projekt befejezése után készítse el a mérésekről jegyzőkönyvi formában a dokumentációt,
és összegezze tapasztalatait.
Záróreflexió:
A tanuló a projektfeladat után kiselőadás keretében adja elő a mérési eredményeit, közösen értékeljék az esetleges eltéréseket. Beszéljék át a mérések során szerzett tapasztalatokat.</t>
  </si>
  <si>
    <r>
      <t xml:space="preserve">időkeret: </t>
    </r>
    <r>
      <rPr>
        <sz val="11"/>
        <color theme="1"/>
        <rFont val="Franklin Gothic Book"/>
        <family val="2"/>
        <charset val="238"/>
      </rPr>
      <t>12 óra</t>
    </r>
  </si>
  <si>
    <t>Projektfeladat: Vegyszer- és hatóanyaggyártó üzem modellezése a paracetamol előállításának példáján
Elméleti kutatások:
- Egy önálló tanulási folyamat részeként a tanuló végezzen kutatómunkát a gyógyszergyártás és gyógyszerhatóanyagok területén.
- Irányított feladatkiadás során térjen ki a paracetamol gyógyszer hatóanyagának kémiai és biológiai hatásának jellemzésére is.
- Interaktív feladatok segítségével ismerje meg az acilezési folyamatot és az acilezés ipari felhasználását.
- A tanuló kutatómunkája során térjen ki a gyógyszergyárakban használatos GMP megismerésére is.
Mérések, számítások és kiértékelések:
- A tanuló gyakorlati projektfeladat keretében végezze el laboratóriumi körülmények között a preparátum előállítását és tisztítását,
majd a preparátum minőségellenőrzését (pl. olvadáspontmérés, vékonyréteg-kromatográfia, a preparátum tisztaságának meghatározása RP-HPLC-DAD technikával analitikai standard segítségével).
Mérések dokumentálása, az eredmények kiértékelése:
- Az önálló feladatmegoldás után a tanuló megfelelő dokumentációt készítsen.
- A jegyzőkönyv tartalmazza a komplex problémamegoldás során készített mérési leírásokat, számításokat és eredményeket.
- A gyógyszergyártásról tanultak alapján a mérési eredmények dokumentálásánál hangsúlyt kell fektetni a tisztasági vizsgálatok eredményeire, a hatóanyag tisztaságára.
- A mérések elvégzése alatt a GMP ismereteinek megfelelően tartsa be a munka- és balesetvédelmi szabályokat.
- Figyeljen oda a megfelelő hulladéktárolási és kezelési eljárásokra is.
Záróreflexió:
A tanuló a gyakorlatorientált feladatmegoldás során megismert, mért és dokumentált adatok alapján digitális összefoglalót készítsen. 
Az összefoglalás segíti a tanuló ismeretbővítését a gyógyszerkémia, gyógyszergyártás és GMP területén.</t>
  </si>
  <si>
    <t>Projektfeladat: Vízanalitikai vizsgálatok
Elméleti kutatások:
Egy csapatmunkára épülő projektfeladat során a tanulók kutatómunkát végeznek a természetes (föld alatti és föld feletti) vizek összetételére, fizikai és kémiai tulajdonságaik megismerésére:
- A csoportmunka során a tanulók csapatokban készítsenek összefoglalót a felszíni vizek kialakulásáról, összetételéről, fizikai és kémiai tulajdonságairól.
- Keressenek módszereket, amelyek segítségével ezen vizek összetétele mérhető.
- Hasonlítsák össze az eddigi mérések eredményeit, kitérve a szennyezettségre.
- A keresőmunka után a csapatok ismertessék eredményeiket, és közösen, interaktív tanulási folyamat részeként dolgozzanak ki mérési tervet a projekt alatt rendelkezésre álló vizminták összetételének és szennyezettségének meghatározására.
Mérések, számítások és kiértékelések:
A mérések elvégzése klasszikus és műszeres analitikai módszerekkel:
- A tanulók a vízmintákat gyakorlati projektfeladat keretében klasszikus és műszeres analitikai módszerekkel határozzák meg (pl. vizek pH-ját, vízkeménységet, KOI-mérést, vizek Na- és K-tartalmát lángfotometriásan, vizek nehézfémtartalmát (Pb, Mn, Fe) atomabszorpciós technikával stb.).
Mérések dokumentálása és eredmények kiértékelése:
- Az önálló feladatmegoldás után a tanulók megfelelő dokumentációt készítsenek.
- A jegyzőkönyv tartalmazza a komplex problémamegoldás során készített mérési leírásokat, számításokat és eredményeket.
Záróreflexió:
A tanulók a gyakorlatorientált feladatmegoldás során megismert, mért és dokumentált adatok alapján digitális összefoglalókat készítsenek. Az összefoglalás segíti a tanulók ismeretbővítését a vízanalitikai területen.</t>
  </si>
  <si>
    <r>
      <t xml:space="preserve">A tananyagelemek és a deszkriptorok projektszemléletű kapcsolódása: 
</t>
    </r>
    <r>
      <rPr>
        <sz val="11"/>
        <color theme="1"/>
        <rFont val="Franklin Gothic Book"/>
        <family val="2"/>
        <charset val="238"/>
      </rPr>
      <t>A tanuló a tanulási folyamat során elsajátítja a minőségbiztosítási, a higiéniai, a munka-, tűz-, környezetvédelmi és biztonságtechnikai szabályokat. Ezeket munkája során szem előtt tartja környezete és saját maga biztonsága érdekében. Az előírásoknak, szabályzatoknak megfelelően dolgozik, és azokat integráltan alkalmazza munkája során.</t>
    </r>
  </si>
  <si>
    <t>Kromatográfiás mérések</t>
  </si>
  <si>
    <t>Elektroanalitikai mérések</t>
  </si>
  <si>
    <t>Spektrofotometriás mérések</t>
  </si>
  <si>
    <t>Bevezetés a műszeres analitikai laboratóriumi munkába</t>
  </si>
  <si>
    <t>Műszeres analitika gyakorlat</t>
  </si>
  <si>
    <t>Fizikai és kémiai tulajdonság mérése műszeres vizsgálatokkal</t>
  </si>
  <si>
    <t>Környezeti analitikai vizsgálatok</t>
  </si>
  <si>
    <t>Vegyipari termékek hatóanyagtartalmának meghatározása</t>
  </si>
  <si>
    <t>Bevezetés a laboratóriumi munkába</t>
  </si>
  <si>
    <t>Analitikai szabványvizsgálatok</t>
  </si>
  <si>
    <t>Szerves preparátumok előállítása</t>
  </si>
  <si>
    <t>Bevezetés a szerves laboratóriumi munkába</t>
  </si>
  <si>
    <t>Szerves preparatív gyakorlat</t>
  </si>
  <si>
    <t>Vizsgálatok elvégzése klasszikus analitikai módszerekkel</t>
  </si>
  <si>
    <t>Bevezetés az analitikai laboratóriumi munkába</t>
  </si>
  <si>
    <t>Analitika gyakorlat</t>
  </si>
  <si>
    <t>Betartja és betartatja a vegyipari üzem biztonságtechnikai előírásait. Felügyeli a munkavédelmi eszközök használatát. Vállalja a gyártás során keletkezett hulladékok szakszerű elhelyezését, tárolását.</t>
  </si>
  <si>
    <t>Elkötelezett a környezettudatos tevékenység mellett. Érdeklődik az új technológiai megoldások iránt. Munkája során alkalmazza az iparág zöld készségek iránti igényét, szem előtt tartva az energia- és erőforrás-hatékonyságot, a hulladékgyűjtés, hulladékkezelés és újrahasznosítás fontosságát.</t>
  </si>
  <si>
    <t>Érti és tudja a vegyipari üzemeltetés munka-, tűz-, és környezetvédelmi szabályait. Alkalmazói szinten ismeri a kollektív és az egyéni védőeszközöket.</t>
  </si>
  <si>
    <t>Munkája során a vonatkozó minőségbiztosítási, higiénés, munka-, tűz-, környezetvédelmi és biztonságtechnikai szabályokat alkalmazza.</t>
  </si>
  <si>
    <t>"H" MUNKAVÉDELEM ÉS MINŐSÉGBIZTOSÍTÁS (11. SOR)</t>
  </si>
  <si>
    <r>
      <t xml:space="preserve">A tananyagelemek és a deszkriptorok projektszemléletű kapcsolódása: 
</t>
    </r>
    <r>
      <rPr>
        <sz val="11"/>
        <color theme="1"/>
        <rFont val="Franklin Gothic Book"/>
        <family val="2"/>
        <charset val="238"/>
      </rPr>
      <t>A projektalapú oktatásban a tanuló integrált módon használja megszerzett tudását a szállító berendezésekről laboratóriumi munkája során.</t>
    </r>
  </si>
  <si>
    <t>Szilárd anyagok szállítása</t>
  </si>
  <si>
    <t>Folyadék- és gázszállító berendezések</t>
  </si>
  <si>
    <t>Vegyipari műszaki feladatok</t>
  </si>
  <si>
    <t>Önállóan és másokkal együttműködve működteti a felügyelete alá tartozó szállító berendezéseket.</t>
  </si>
  <si>
    <t>Figyelemmel kíséri a legújabb technológiai megoldásokat, a szabványok változását. Törekszik a szerelési szabványok pontos betartására, minőségorientáltan végzi munkáját. Szem előtt tartja a biztonságos üzemvitel követelményeit.</t>
  </si>
  <si>
    <t>Ismeri az üzemen belüli, üzemek közötti és földrajzi távolsági szállítás elvét. Azonosítja a különböző halmazállapotú anyagok szállítására alkalmas berendezéseket, anyagáramlási irányokat.</t>
  </si>
  <si>
    <t>Folyadék-, gáz- és szilárdanyag-szállító berendezéseket üzemeltet.</t>
  </si>
  <si>
    <t>"G" MŰVELETI FELADATOK (9;10. SOR)</t>
  </si>
  <si>
    <r>
      <t xml:space="preserve">A tananyagelemek és a deszkriptorok projektszemléletű kapcsolódása: 
</t>
    </r>
    <r>
      <rPr>
        <sz val="11"/>
        <color theme="1"/>
        <rFont val="Franklin Gothic Book"/>
        <family val="2"/>
        <charset val="238"/>
      </rPr>
      <t>A gyakorlati oktatások alkalmával a tanuló integrált módon használja a megszerzett tudását a hőátadásra alkalmas berendezésekről.</t>
    </r>
  </si>
  <si>
    <t>Ipari hűtéstechnika</t>
  </si>
  <si>
    <t>A hőátadás folyamatának jellemzői és vizsgálata, forralás és kondenzáció</t>
  </si>
  <si>
    <t>A hőátadás alapjai, az ipari hőcsere jellemzői, típusai</t>
  </si>
  <si>
    <t>Önállóan és másokkal együttműködve működteti a felügyelete alá tartozó hőcserélő berendezéseket.</t>
  </si>
  <si>
    <t>Ismeri a hőátadás, hűtés, fűtés, halmazállapot-változás fizikai és kémiai jellemzőit, számításuk módját. Azonosítja az ipari hőcserélőket felhasználási terület és működési mód alapján.</t>
  </si>
  <si>
    <t>Hőátadásra alkalmas berendezéseket alkalmaz.</t>
  </si>
  <si>
    <r>
      <t xml:space="preserve">A tananyagelemek és a deszkriptorok projektszemléletű kapcsolódása: 
</t>
    </r>
    <r>
      <rPr>
        <sz val="11"/>
        <color theme="1"/>
        <rFont val="Franklin Gothic Book"/>
        <family val="2"/>
        <charset val="238"/>
      </rPr>
      <t>A tanuló képes recept segítségével önállóan szervetlen, illetve szerves preparátumok elkészítésére, azok tisztítására és minőségellenőrzésére. Rendelkezik tudással az eszközökről és a műveletekről.</t>
    </r>
  </si>
  <si>
    <t>Projektfeladat</t>
  </si>
  <si>
    <t>Szerves laboratóriumi gyakorlatok előkészítése</t>
  </si>
  <si>
    <t>Önállóan végzi az anyagok előállítását. Felelősséget vállal a munkájáért, a biztonságos munkavégzés szabályainak betartásáért.</t>
  </si>
  <si>
    <t>Törekszik a mérési leírások pontos betartására. Szem előtt tartja a biztonságos munkavégzés szabályait. Törekszik arra, hogy tájékozott legyen az egyes előállítási módok hatékonyságának jellemzőiről, energiafogyasztásukról, környezeti hatásukról. Fontosnak tartja ezen jellemzők ismeretét, javaslatot tud tenni az alternatívák közötti választásra.</t>
  </si>
  <si>
    <t>Alkalmazói szinten ismeri a szükséges laboratóriumi műveleteket és eszközöket. Ismeri az adott preparátumhoz szükséges vegyszerek minőségét, mennyiségét. Átfogóan ismeri a preparátumkészí¬tés menetét.</t>
  </si>
  <si>
    <t>Laboratóriumban vegyi anyagokat állít elő.</t>
  </si>
  <si>
    <t>"A" VEGYIPARI FOLYAMATOK (1;8. SOR)</t>
  </si>
  <si>
    <r>
      <t xml:space="preserve">A tananyagelemek és a deszkriptorok projektszemléletű kapcsolódása: 
</t>
    </r>
    <r>
      <rPr>
        <sz val="11"/>
        <color theme="1"/>
        <rFont val="Franklin Gothic Book"/>
        <family val="2"/>
        <charset val="238"/>
      </rPr>
      <t>A tanuló minden munkáját megfelelő részletességgel és körültekintéssel dokumentálja, hangsúlyt fektetve arra, hogy dokumentációjából bárki számára reprodukálható legyen a mérés menete, valamint a méréshez tartozó számítás is.</t>
    </r>
  </si>
  <si>
    <t>Mérési adatok rögzítése, dokumentálása, eredmények grafikus ábrázolása</t>
  </si>
  <si>
    <t>Mérések dokumentálása</t>
  </si>
  <si>
    <t>Dokumentáció készítése</t>
  </si>
  <si>
    <t>Mérési dokumentáció</t>
  </si>
  <si>
    <t>Önállóan készíti el a mérési dokumentációt. Felelősséget vállal az eredményekért, szükség esetén a levont következtetésekért. Szükség esetén korrigálja saját vagy mások hibáit.</t>
  </si>
  <si>
    <t>Szem előtt tartja az adatok pontos, precíz megadását, az eredmények pontosságának helyességét. Figyelembe veszi a mérési hibákat.</t>
  </si>
  <si>
    <t>Ismeri a mérési dokumentáció előírásait. Érti mérési adatokból a mérési eredmények kiszámításának módját. Alkalmazói szinten ismeri a számításhoz szükséges összefüggéseket, matematikai statisztikai módszereket.</t>
  </si>
  <si>
    <t>Kiszámítja a mérési eredményeket matematikai statisztikai módszerek figyelembevételével. A mérésekről dokumentációt készít.</t>
  </si>
  <si>
    <t>"F" ADATFELDOLGOZÁS ÉS DOKUMENTÁCIÓ (7. SOR)</t>
  </si>
  <si>
    <r>
      <t xml:space="preserve">A tananyagelemek és a deszkriptorok projektszemléletű kapcsolódása: 
</t>
    </r>
    <r>
      <rPr>
        <sz val="11"/>
        <color theme="1"/>
        <rFont val="Franklin Gothic Book"/>
        <family val="2"/>
        <charset val="238"/>
      </rPr>
      <t>Aktív cselekvés útján a tanuló jártasságot szerez az alapvető műszeres analitikai technikák alkalmazásában, különös tekintettel a mintaelőkészítési lehetőségekre. Képessé válik precíz, pontos, monotonitástűrő munkavégzésre, miközben figyelembe veszi az adott módszer sajátosságait. Gyakorlatorientált vizsgálatok során önállóan képes műszeres analitikai mérések kivitelezésére, azaz az önálló munkavégzésre, valamint a hatékony együttműködésre másokkal.</t>
    </r>
  </si>
  <si>
    <t>Mintavételezés, mintaelőkészítés</t>
  </si>
  <si>
    <t>Munkája során kész a másokkal való együttműködésre. Önállóan kezeli a műszereket. Felelősséget vállal a munkájáért. Szükség esetén korrigálja saját vagy mások hibáit.</t>
  </si>
  <si>
    <t>Kész a pontos és precíz munkavégzésre, a másokkal való együttműködésre. Kritikusan szemléli az eredményeket.</t>
  </si>
  <si>
    <t>Ismeri az analitikai műszereket, érti azok működési elvét. Ismeri a mérési módszereket.</t>
  </si>
  <si>
    <t>Vegyipari hatóanyagot határoz meg műszeres analitikai méréssel.</t>
  </si>
  <si>
    <t>"E" VEGYIPARI MÉRÉSEK (5;6. SOR)</t>
  </si>
  <si>
    <r>
      <t xml:space="preserve">A tananyagelemek és a deszkriptorok projektszemléletű kapcsolódása: 
</t>
    </r>
    <r>
      <rPr>
        <sz val="11"/>
        <color theme="1"/>
        <rFont val="Franklin Gothic Book"/>
        <family val="2"/>
        <charset val="238"/>
      </rPr>
      <t>A projektalapú oktatás során a tanuló mérésleírásokat értelmez, érti a klasszikus analitikai módszerek mögötti elméletet, és rutint szerez azok kivitelezésében. Komplex szemlélettel választja ki a felmerülő analitikai probléma megoldásához használható módszert, és képessé válik hétköznapi kérdések (pl. a talaj savassága, ivóvíz minősége) megválaszolására. A tanuló gyakorlatorientált vizsgálatok alapján képessé válik kémiai, biológiai és környezetvédelmi mérések kivitelezésére. Több komplex szakmai helyzet megismerése után képessé válik másokkal való együttműködésre és az önálló munkavégzésre.</t>
    </r>
  </si>
  <si>
    <t>Laboratóriumi mérések előkészítése</t>
  </si>
  <si>
    <t>Másokkal együttműködve, de önállóan végzi a munkáját. Felelősséget vállal az eredményekért. Szükség esetén korrigálja saját vagy mások hibáit.</t>
  </si>
  <si>
    <t>Kész a pontos és precíz munkavégzésre, a másokkal való együttműködésre. Kritikusan szemléli az eredményeket. Ügyel arra, hogy laboratóriumi környezetének kialakításában érvényesüljenek a fenntarthatóság szempontjai, mind az anyagok, eszközök, módszerek kiválasztásában, mind a keletkező hulladék kezelésében.</t>
  </si>
  <si>
    <t>Ismeri a vizsgálatokhoz szükséges laboratóriumi eszközöket és módszereket. Tisztában van a módszerek elvével.</t>
  </si>
  <si>
    <t>Kémiai, fizikai, biológiai és környezetvédelmi vizsgálatokat készít elő és végez klasszikus mennyiségi és minőségi analitikai módszerekkel.</t>
  </si>
  <si>
    <r>
      <t xml:space="preserve">A tananyagelemek és a deszkriptorok projektszemléletű kapcsolódása: 
</t>
    </r>
    <r>
      <rPr>
        <sz val="11"/>
        <color theme="1"/>
        <rFont val="Franklin Gothic Book"/>
        <family val="2"/>
        <charset val="238"/>
      </rPr>
      <t>A tanuló képes egyszerű kísérleteket megtervezni, és a szükséges számításokat önállóan elvégezni. Ezenkívül egy valós munkafolyamat modellezése során megismeri a vegyipari folyamatokat és azok ellenőrzését. A tanuló a tanulási folyamata alatt képessé válik az önellenőrzésre mind a kémiai, mind a műszaki ismeretek területén.</t>
    </r>
  </si>
  <si>
    <t>Fizikai kémiai ismeretek a műszaki gyakorlatban</t>
  </si>
  <si>
    <t>Alkalmazott kémia</t>
  </si>
  <si>
    <t>Vegyipari alapműveletek folyadékokkal, gázokkal és szilárd anyagokkal</t>
  </si>
  <si>
    <t>Tulajdonságokkal és összetétellel kapcsolatos feladatok - szerves kémia</t>
  </si>
  <si>
    <t>Tulajdonságokkal és összetétellel kapcsolatos feladatok - szervetlen kémia</t>
  </si>
  <si>
    <t>Szervetlen és szerves kémia</t>
  </si>
  <si>
    <t>Elektrokémia</t>
  </si>
  <si>
    <t>Kémiai egyensúlyok</t>
  </si>
  <si>
    <t>Homogén többkomponensű rendszerek</t>
  </si>
  <si>
    <t>Kémiai reakciók</t>
  </si>
  <si>
    <t>Oldatok és elegyek</t>
  </si>
  <si>
    <t>Általános kémia</t>
  </si>
  <si>
    <t>Képes az önellenőrzésre és a számítási hibák kijavítására.</t>
  </si>
  <si>
    <t>Törekszik a számítások pontos, szakszerű elvégzésére.</t>
  </si>
  <si>
    <t>Vegyipari, kémiai és műszaki ismeretekkel rendelkezik.</t>
  </si>
  <si>
    <t>Vegyipari folyamatokkal kapcsolatos elemzéseket, számításokat végez.</t>
  </si>
  <si>
    <t>"D" SZÁMÍTÁSOK A VEGYIPARBAN (4. SOR)</t>
  </si>
  <si>
    <r>
      <t xml:space="preserve">A tananyagelemek és a deszkriptorok projektszemléletű kapcsolódása: 
</t>
    </r>
    <r>
      <rPr>
        <sz val="11"/>
        <color theme="1"/>
        <rFont val="Franklin Gothic Book"/>
        <family val="2"/>
        <charset val="238"/>
      </rPr>
      <t>A tanuló a feladatok végrehajtása során törekszik a közérthetőségre, valamint az információk pontos és szabatos átadására szóban és írásban egyaránt. A szakzsargon helyes és tudatos használata mellett figyel a szituációnak megfelelő kommunikációs stílusra is. Munkája során integrált módon építi be a kémiai, műszaki és irányítástechnikai ismereteket a napi gyakorlatba.</t>
    </r>
  </si>
  <si>
    <t>A szervetlen és a szerves kémia alkalmazása a műszaki gyakorlatban</t>
  </si>
  <si>
    <t>A mindennapok és a környezet kémiája</t>
  </si>
  <si>
    <t>Nitrogéntartalmú szerves vegyületek alkalmazása</t>
  </si>
  <si>
    <t>Oxigéntartalmú szerves vegyületek alkalmazása</t>
  </si>
  <si>
    <t>Szénhidrogének alkalmazása</t>
  </si>
  <si>
    <t>Fémek és vegyületeik jellemzői</t>
  </si>
  <si>
    <t>Nemfémes elemek és vegyületeik jellemzői</t>
  </si>
  <si>
    <t>Részecskék, kölcsönhatások, halmazok</t>
  </si>
  <si>
    <t>Önállóan értékeli a kapott jelzéseket, információkat.</t>
  </si>
  <si>
    <t>Figyelemmel kíséri a műszaki és folyamatirányítási rendszer jelzéseit.</t>
  </si>
  <si>
    <t>Kémiai, műszaki, irányítástechnikai ismeretekkel rendelkezik.</t>
  </si>
  <si>
    <t>Szakszerűen használja a vegyipari, természettudományos és műszaki fogalmakat és jelölésrendszert.</t>
  </si>
  <si>
    <t>"C" MŰSZAKI FELADATOK (3. SOR)</t>
  </si>
  <si>
    <r>
      <t xml:space="preserve">A tananyagelemek és a deszkriptorok projektszemléletű kapcsolódása: 
</t>
    </r>
    <r>
      <rPr>
        <sz val="11"/>
        <color theme="1"/>
        <rFont val="Franklin Gothic Book"/>
        <family val="2"/>
        <charset val="238"/>
      </rPr>
      <t>A tanuló alapvető ismeretekkel rendelkezik egyszerűbb biotechnológiai rendszerekről, valamint önállóan és csoportosan végzett projektek során megismeri a biológiai rendszerek működését. A projektalapú oktatás keretében figyelemmel kíséri a biotechnológiai folyamatokat, és önállóan is részt vesz a projektek tervezésében és kivitelezésében.</t>
    </r>
  </si>
  <si>
    <t>A biotechnológia és alkalmazási területei</t>
  </si>
  <si>
    <t>Biológiai rendszerezés</t>
  </si>
  <si>
    <t>Biotechnológia</t>
  </si>
  <si>
    <t>Másokkal együttműködve, vagy önállóan részt vesz a biotechnológiai folyamatok megvalósításában.</t>
  </si>
  <si>
    <t>Figyelemmel kíséri a legújabb biotechnológiai megoldásokat. Törekszik azok megértésére.</t>
  </si>
  <si>
    <t>Ismeri a biotechnológiai folyamatokat, azok alapjait.</t>
  </si>
  <si>
    <t>Biotechnológiai folyamatokat valósít meg.</t>
  </si>
  <si>
    <t>"B" BIOTECHNOLÓGIAI FOLYAMATOK (2. SOR)</t>
  </si>
  <si>
    <r>
      <t xml:space="preserve">A tananyagelemek és a deszkriptorok projektszemléletű kapcsolódása: 
</t>
    </r>
    <r>
      <rPr>
        <sz val="11"/>
        <color theme="1"/>
        <rFont val="Franklin Gothic Book"/>
        <family val="2"/>
        <charset val="238"/>
      </rPr>
      <t>A projektalapú oktatás során a tanuló a kémia főbb ágairól komplex elméleti tudással rendelkezik, melyre alapozva képes mérésleírás, illetve konkrét recept alapján elvégezni az alapvető laboratóriumi műveleteket. Ezen alaptudásra építve képes új módszerek elsajátítására. A tanuló önállóan vagy csoportosan végzett projektek során megismeri a vegyiparban használatos alapműveleteket, valamint a folyadék- és gázszállító berendezéseket. Az interaktív tanulási folyamat részeként a tanuló megismeri a szervetlen és szerves vegyületek fizikai, kémiai és műszaki tulajdonságait, illetve kémiai reakcióikat.</t>
    </r>
  </si>
  <si>
    <t>Az anyagszállítás, raktározás, áruforgalom dokumentációja</t>
  </si>
  <si>
    <t>Másokkal együttműködve, tudását kamatoztatva állít elő anyagokat, törekszik az új megoldások megismerésére.</t>
  </si>
  <si>
    <t>A vegyipari folyamatok megvalósítása során szem előtt tartja a szerves és szervetlen anyagok kémiai reakcióinak, tulajdonságainak, az anyagi rendszereknek a jellemzőit. Figyelembe veszi a zöldkémiai alapelveket.</t>
  </si>
  <si>
    <t>Ismeri a szervetlen és szerves anyagok tulajdonságait, az anyagi rendszereket, a kémiai reakciókat, tisztában van összefüggésekkel és a törvényekkel.</t>
  </si>
  <si>
    <t>Vegyipari folyamatokat valósít meg a szerves és szervetlen anyagok kémiai reakcióinak, tulajdonságainak és az anyagi rendszerek jellemzőinek figyelembevételével.</t>
  </si>
  <si>
    <r>
      <t xml:space="preserve">Kapcsolódó tananyagegységek:
</t>
    </r>
    <r>
      <rPr>
        <sz val="11"/>
        <color theme="1"/>
        <rFont val="Franklin Gothic Book"/>
        <family val="2"/>
        <charset val="238"/>
      </rPr>
      <t>"A", "B", "C", "D", "E", "F", "H"</t>
    </r>
  </si>
  <si>
    <r>
      <t>időkeret:</t>
    </r>
    <r>
      <rPr>
        <sz val="11"/>
        <color theme="1"/>
        <rFont val="Franklin Gothic Book"/>
        <family val="2"/>
        <charset val="238"/>
      </rPr>
      <t xml:space="preserve"> 12 óra</t>
    </r>
  </si>
  <si>
    <t>Projektfeladat: Gyógyszerhatóanyag előállítása preparatív módszerrel
Elméleti kutatás:
- Egy csoportos tanulási folyamat részeként a tanulók végezzenek kutatómunkát egy általuk választott gyógyszerhatóanyag előállításáról.
- Részletesen nézzenek utána a kiválasztott hatóanyag laboratóriumi előállításának lehetséges receptúrájának.
- Interaktív feladatok segítségével ismerkedjenek meg az acilezés műveletével és a fontosabb szerves alapfolyamatokkal.
Előállítás, mérés, számítás, kiértékelés:
- Gyakorlatorientált feladaton keresztül a tanulók acetilszalicilsavat állítsanak elő szerves preparatív módszerrel.
- A felkészülés során tanulmányozzák az alapanyag, illetve a termék fizikai jellemzőit, és ezen ismeretek birtokában tervezzék meg az acetilszalicilsav előállítását.
- Gondoskodjanak a nyers minta megfelelő tisztításáról is.
- A tisztítási folyamat során a tanulók egyéni döntés alapján válasszanak módszert az átkristályosításra vagy derítésre.
- Ismerkedjenek meg különböző tisztaságvizsgálati módszerekkel, majd ezek alkalmazásával ellenőrizzék az előállított minta tisztaságát.
- A projekt során tartsák be a szükséges munka-, tűz- és balesetvédelmi előírásokat.
- A vegyszereket megfelelően tárolják, és gondoskodjanak a keletkezett hulladék szakszerű megsemmisítéséről.
Mérések dokumentálása, az eredmények kiértékelése:
- Az előállítás és a mérések menetét megfelelően dokumentálják, feljegyezve a tapasztalatokat is.
Záróreflexió:
- A projekt során előállított szerves gyógyszerhatóanyag bemutatása történjen meg csoportos megbeszélés keretében, a különböző termékek összehasonlításával.</t>
  </si>
  <si>
    <r>
      <t xml:space="preserve">Kapcsolódó tananyagegységek:
</t>
    </r>
    <r>
      <rPr>
        <sz val="11"/>
        <color theme="1"/>
        <rFont val="Franklin Gothic Book"/>
        <family val="2"/>
        <charset val="238"/>
      </rPr>
      <t>"A", "B", "C", "D", "E", "H"</t>
    </r>
  </si>
  <si>
    <t>Projektfeladat: Élelmiszerek savtartalmának meghatározása potenciometriás módszerekkel
Elméleti kutatások:
- A tanulók egy csoportos műhelymunka során nézzenek utána egy általuk választott élelmiszer savtartalmának meghatározására.
- Miután kiválasztották a megfelelő élelmiszert, elemezzék az élelmiszer gyártását, technológiai lépéseit és fogyasztóvédelmi előírásait.
- Mélyüljenek el a minőségbiztosítási eljárásokban.
- Részletesen tanulmányozzanak olyan analitikai módszereket, amelyek segítségével az általuk kiválasztott minta feltárható, és savtartalma meghatározható.
Mérések, számítások és kiértékelések:
- A tanulók a projekt megkezdése előtt a kiválasztott élelmiszermintákat (pl. citrompótló és Cola üdítőital) homogenizálják.
- A szilárd mintát dörzsmozsárban porítsák el, majd homogenizálják.
- Készítsék elő a méréshez szükséges nátrium-hidroxid (NaOH) mérőoldatot.
- A mérőoldat koncentrációját potenciometriás módszerrel határozzák meg.
- Ezután határozzák meg a minták savtartalmát.
- A projekt során tartsák be a szükséges munka-, tűz- és balesetvédelmi előírásokat.
- A vegyszereket megfelelően tárolják, és gondoskodjanak a keletkezett hulladék szakszerű megsemmisítéséről.
Mérések dokumentálása, az eredmények kiértékelése:
- A mérések elvégzését követően a kiértékelést digitális formában végezzék el.
- A méréseket megfelelően dokumentálják, feljegyezve tapasztalataikat is.
Záróreflexió:
- A projekt keretében megvalósuló mérések és eredmények ismeretében a tanulók tartsanak kiselőadást társaiknak eredményeikről.
- A projekt hosszú távú előnye az élelmiszerek jobb megismerése és a fogyasztóvédelmi előírások alaposabb megértése.</t>
  </si>
  <si>
    <t xml:space="preserve">Projektfeladat: Vízkémia vizsgálatok klasszikus analitikai és kisműszeres módszerrel                                      
Elméleti kutatások: 
- Egy önálló tanulási folyamat részeként a tanulók végezzenek kutatómunkát a természetes vízek megismerése céljából. 
- Gyűjtsék ki és elemezzék a természetes vízek kémiai és fizikai jellemzőit. 
- Nézzenek utána Magyarország területi vonatkoztatásában a ternészetes karsztvíz összetételének, pH-jának és összkeménységének. 
- Keressenek klasszikus analitikai módszereket a természetees vízek kalcium-és magnéziumtartalmának meghatározására, figyelembe véve azok koncentrációját.                                               
Mérések, számítások és kiértékelések:  
- Egy valós munkakörnyezetet modellező helyzetben a tanulók a projekt megkezdése előtt a minta előkészítéséről is gondoskodjanak. A beérkezett természetes vízmintát szűrjék le, megszabadulva a lebegő anyagtartalomtól. 
- Majd üvegelektród segítségével határozzák meg a minta pH-ját az adott hőfokon a műszer kalibrálása után. 
- Az adatok ismeretében gondoskodjanak a minta tartósításáról. 
- A tanulók önálló feladata a projekt során a méréshez szükséges oldatok elkészítése: komplexometriás módszerhez készítsék elő a puffer oldatokat, indikátorokat és a mérőoldatot. 
- Az előkészületek után maszkírozás mellett határozzák meg a természetes vízminta kalcium- és magnéziumtartalmát.                                                                                                         
Mérések dokumentálása és az eredmények kiértékelése:  
- Az önálló feladatmegoldás után a tanulók megfelelő dokumentációt készítsenek el. A jegyzőkönyv tartalmazza a komplex problémamegoldás során készített mérési leírásokat, számításokat, eredményeket. Részletesen dokumentálják a mintaelőkészítést, a használatos eszközöket és oldatokat. 
- A valós munkafolyamat modellezése mellett figyeljenek oda a megfelelő vegyszer és hulladék tárolására és kezelési eljárásukra is.
Záróreflexió: A tanulók a gyakorlatorientált feladatmegoldás során megismert, mért és dokumentált adatok alapján digitális összefoglalókat készítsenek. Az összefoglalás segíti a tanulók ismeretbővitését a klasszikus analitikai módszerekben.  </t>
  </si>
  <si>
    <r>
      <t xml:space="preserve">A tananyagelemek és a deszkriptorok projektszemléletű kapcsolódása: 
</t>
    </r>
    <r>
      <rPr>
        <sz val="11"/>
        <color theme="1"/>
        <rFont val="Franklin Gothic Book"/>
        <family val="2"/>
        <charset val="238"/>
      </rPr>
      <t>A tanuló tanulmányai során megismeri a munka-, tűz-, balesetvédelmi és biztonságtechnikai szabályokat, előírásokat. Munkáját ezen ismeretek birtokában végzi el. Betartja a vegyipari üzemekre vonatkozó munkavédelmi előírásokat, megfelelő munkavédelmi oktatásban részesül, ezen tudásáról folyamatosan számot is ad. Tudja a különböző piktogramok jelentését, munkáját ezek ismeretében végzi. Ismeri a vegyi anyagokra előírt jogszabályokat, úgy mint a CLP, REACH, ADR, valamint munkájánál figyelembe veszi a környezetvédelmi és hulladékgazdálkodási jogszabályokat. Az egyéni védőfelszerelését önállóan tudja tisztítani és karbantartani. Gondoskodik ezen védőfelszerelés meglétéről, cseréjéről.</t>
    </r>
  </si>
  <si>
    <t>Tűzvédelem</t>
  </si>
  <si>
    <t>Biztonságtechnika</t>
  </si>
  <si>
    <t>Felelősséget vállal a saját és a beosztottjai szabálykövetéséért. Betartja és betartatja a veszélyes anyagok kezelésével kapcsolatos hazai és nemzetközi előírásokat. Felügyeli a veszélyes anyagokkal kapcsolatos biztonságos munkavégzést.</t>
  </si>
  <si>
    <t>Szem előtt tartja a veszélyes anyagok kezelésével kapcsolatos hazai és nemzetközi szabályokat. Vállalja a környezettudatos munkavégzést, és elfogadja a technológiai változásokat. Törekszik arra, hogy tájékozott legyen az egyes technológiák és eszközök hatékonyságának jellemzőiről, energiafogyasztásukról, környezeti hatásukról. Fontosnak tartja ezen jellemzők ismeretét, javaslatot tud tenni az alternatívák közötti választásra.</t>
  </si>
  <si>
    <t>Ismeri a környezetkárosító anyagok, veszélyes hulladékok gyűjtésének, tárolásának és ártalmatlanításának előírásait.</t>
  </si>
  <si>
    <t>Környezet-és munkavédelem</t>
  </si>
  <si>
    <t>Ismeri a munkavédelmi, tűzvédelmi és balesetvédelmi fogalmakat, szabályokat, biztonsági adatlapokat. Ismeri az egyéni és kollektív munkavédelmi eszközök használatát. Alkalmazói szinten ismeri a vegyi anyagokkal való munkavégzés szabályait. Ismeri a környezetvédelmi fogalmakat, a vegyi anyagok környezetre gyakorolt hatásait. Ismeri a környezetkárosító anyagok, veszélyes hulladékok gyűjtésének, tárolásának és ártalmatlanításának előírásait.</t>
  </si>
  <si>
    <t>Munkája során a vonatkozó higiénés, munka-, tűz-, környezetvédelmi és biztonságtechnikai szabályokat alkalmazza.</t>
  </si>
  <si>
    <t>"A" MUNKAVÉDELEM ÉS MINŐSÉGBIZTOSÍTÁS (1; 14; 15. SOR)</t>
  </si>
  <si>
    <r>
      <t xml:space="preserve">A tananyagelemek és a deszkriptorok projektszemléletű kapcsolódása: 
</t>
    </r>
    <r>
      <rPr>
        <sz val="11"/>
        <color theme="1"/>
        <rFont val="Franklin Gothic Book"/>
        <family val="2"/>
        <charset val="238"/>
      </rPr>
      <t>A gyakorlati oktatás során a tanuló megismeri a laboratóriumi minőségbiztosítási rendszereket és a vonatkozó minőségügyi előírásokat. Mérései során ezeket következetesen szem előtt tartva hajtja végre a kiadott feladatokat. Megismeri az iparban alkalmazott GMP (Helyes Gyártási Gyakorlat) és GLP (Helyes Laboratóriumi Gyakorlat) rendszerek alapelveit, és az ezekhez kapcsolódó előírásokat a gyakorlatban is alkalmazza — legyen szó eszközről, műszeről, vegyszerről vagy konkrét műveletről.</t>
    </r>
  </si>
  <si>
    <t>Laboratóriumok minőségbiztosítása</t>
  </si>
  <si>
    <t>Laboratóriumi munka előkészítése</t>
  </si>
  <si>
    <t>Laboratóriumok működtetése</t>
  </si>
  <si>
    <t>Betartja és betartatja a minőségbiztosítással kapcsolatos elvárásokat.</t>
  </si>
  <si>
    <t>Elfogadja a vonatkozó minőségbiztosítási elveket, eljárásokat. Szem előtt tartja a minőségorientált munkavégzést.</t>
  </si>
  <si>
    <t>Ismeri a minőségbiztosítási rendszereket. Tisztában van a helyes laboratóriumi gyakorlat (GLP) alapelveivel.</t>
  </si>
  <si>
    <t>Munkája során alkalmazza a laboratóriumok minőségbiztosí¬tására vonatkozó előírásokat.</t>
  </si>
  <si>
    <r>
      <t xml:space="preserve">A tananyagelemek és a deszkriptorok projektszemléletű kapcsolódása: 
</t>
    </r>
    <r>
      <rPr>
        <sz val="11"/>
        <color theme="1"/>
        <rFont val="Franklin Gothic Book"/>
        <family val="2"/>
        <charset val="238"/>
      </rPr>
      <t>A projektalapú oktatás során a tanuló megismeri a laboratóriumi rendet, az anyagok tárolására és kezelésére vonatkozó szabályokat. Előkészíti a vizsgálatokhoz szükséges vegyszereket, anyagokat, eszközöket és műszereket, és el tudja végezni a méréshez kapcsolódó számításokat a megfelelő összetétel eléréséhez.</t>
    </r>
  </si>
  <si>
    <t>Laboratóriumi és raktározási rend</t>
  </si>
  <si>
    <t>Katalógusismeret</t>
  </si>
  <si>
    <t>Önállóan, a laborban dolgozókkal és a felettesével együttműködve végzi a munkáját.</t>
  </si>
  <si>
    <t>Törekszik az igények dokumentált felmérésére és teljesítésére.</t>
  </si>
  <si>
    <t>Átfogóan ismeri a laboratórium feladatait, az azokhoz szükséges eszköz és vegyszerigényt.</t>
  </si>
  <si>
    <t>A laboratóriumok megfelelő működési rendjéhez igazodva összeállítja azok eszköz- és vegyszerigényét.</t>
  </si>
  <si>
    <t>"E" VEGYSZEREK ÉS ESZKÖZÖK ELŐKÉSZÍTÉSE (6; 13. SOR)</t>
  </si>
  <si>
    <r>
      <t xml:space="preserve">A tananyagelemek és a deszkriptorok projektszemléletű kapcsolódása: 
</t>
    </r>
    <r>
      <rPr>
        <sz val="11"/>
        <color theme="1"/>
        <rFont val="Franklin Gothic Book"/>
        <family val="2"/>
        <charset val="238"/>
      </rPr>
      <t>A tanuló képessé válik az elvégzett mérésekről és vizsgálatokról a dokumentációban megadott szempontok alapján jegyzőkönyvet készíteni. Vizsgálati dokumentációjában részletesen és pontosan rögzíti a tapasztalatokat, szükség esetén megfelelő magyarázattal kiegészítve. Szükség szerint elektronikus jegyzőkönyvet is készít a megfelelő szoftverek alkalmazásával.</t>
    </r>
  </si>
  <si>
    <t>Preparatív feladatok dokumentálása</t>
  </si>
  <si>
    <t>Preparatív gyakorlat</t>
  </si>
  <si>
    <t>A képzőhely speciális termelőberendezéseinek kezelési feladatai</t>
  </si>
  <si>
    <t>Laboratóriumi és vegyipari műveletek és szabályozásuk</t>
  </si>
  <si>
    <t>Önállóan, felelősséggel végzi munkáját.</t>
  </si>
  <si>
    <t>Nyitott a folyamatos fejlődésre az informatika terén.</t>
  </si>
  <si>
    <t>Rendelkezik a szoftverek működéséhez szükséges számítástechnikai ismerettel.</t>
  </si>
  <si>
    <t>Használja a műszerek szoftvereit. Számítógépes adatnyilvántartást vezet. Szövegszerkesztő-vel, táblázatkezelővel, adatbázis-kezelővel dolgozik.</t>
  </si>
  <si>
    <t>"H" ADATFELDOLGOZÁS ÉS DOKUMENTÁCIÓ (11; 12. SOR)</t>
  </si>
  <si>
    <r>
      <t xml:space="preserve">A tananyagelemek és a deszkriptorok projektszemléletű kapcsolódása: 
</t>
    </r>
    <r>
      <rPr>
        <sz val="11"/>
        <color theme="1"/>
        <rFont val="Franklin Gothic Book"/>
        <family val="2"/>
        <charset val="238"/>
      </rPr>
      <t>A tanuló munkája során kémiai és fizikai vizsgálatokat, klasszikus mennyiségi és minőségi analitikai, valamint műszeres elemzéseket készít elő és végez el. Vizsgálati dokumentációjában részletesen és pontosan rögzíti a tapasztalatokat, szükség esetén megfelelő magyarázattal kiegészítve. Képessé válik üzemi körülmények között minőségellenőrzési feladatokban részt venni. A tanuló munkáját a vegyipari laboratóriumokra vonatkozó munka-, tűzvédelmi és biztonságtechnikai szabályok, valamint a speciális környezetvédelmi előírások betartásával végzi.</t>
    </r>
  </si>
  <si>
    <t>Önállóan, az útmutatók betartásával végzi a munkáját. Képes az önellenőrzésre és a hibák javítására.</t>
  </si>
  <si>
    <t>Látja az összefüggéseket a mérési adatok kiértékeléséhez. Ismeri a dokumentálás előírásait.</t>
  </si>
  <si>
    <t>Mérési adatok kiértékelését és dokumentálását végzi a vonatkozó előírások szerint.</t>
  </si>
  <si>
    <r>
      <t xml:space="preserve">A tananyagelemek és a deszkriptorok projektszemléletű kapcsolódása: 
</t>
    </r>
    <r>
      <rPr>
        <sz val="11"/>
        <color theme="1"/>
        <rFont val="Franklin Gothic Book"/>
        <family val="2"/>
        <charset val="238"/>
      </rPr>
      <t>Gyakorlati feladatok megoldása során a tanuló megismeri az ipari folyamatokat, valamint a gyártásközi ellenőrzések szabályait. Képessé válik az alapanyagok, félkész termékek, intermedierek mintavételére és mintaelőkészítésére, gyártásközi ellenőrzésekre.</t>
    </r>
  </si>
  <si>
    <t>Mikrobiológiai eljárások</t>
  </si>
  <si>
    <t>Biotechnológiai gyakorlat</t>
  </si>
  <si>
    <t>Környezet- és munkavédelem</t>
  </si>
  <si>
    <t>Önállóan, az útmutatók betartásával végzi a munkáját.</t>
  </si>
  <si>
    <t>Törekszik a precíz, pontos munkavégzésre.</t>
  </si>
  <si>
    <t>Alkalmazói szinten ismeri a méréshez szükséges eszközöket, ki tudja választani a megfelelő módszert.</t>
  </si>
  <si>
    <t>Alapanyagok, intermedierek és termékek minőségének ellenőrzéséhez szükséges gyártásközi ellenőrzést végez.</t>
  </si>
  <si>
    <t>"D" MÉRÉSI FELADATOK (5; 10. SOR)</t>
  </si>
  <si>
    <r>
      <t xml:space="preserve">A tananyagelemek és a deszkriptorok projektszemléletű kapcsolódása: 
</t>
    </r>
    <r>
      <rPr>
        <sz val="11"/>
        <color theme="1"/>
        <rFont val="Franklin Gothic Book"/>
        <family val="2"/>
        <charset val="238"/>
      </rPr>
      <t>A projektalapú oktatás során a tanuló megismeri a biotechnológia alapjait, és biotechnológiai vizsgálatokat végez. Elsajátítja a biokémia, a mikrobiológia és a műszaki tudományok integrált alkalmazását annak érdekében, hogy mikroorganizmusok, tenyésztett sejtek vagy enzimek ipari termelésben hasznosítható képességeit felismerje és alkalmazza. A vizsgálatok során megismeri a fermentáció folyamatát és a bioreaktorok működési elvét. Gyakorlatot szerez különböző mikroorganizmusok, gombák és baktériumok tenyésztésében, felismerésében. Megtanulja a biztonságos munkavégzés feltételeit, a biológiai anyagokra vonatkozó rendeleteket, valamint a hulladék megfelelő kezelését és megsemmisítését.</t>
    </r>
  </si>
  <si>
    <t>Elválasztási eljárások</t>
  </si>
  <si>
    <t>Az élő sejtet felépítő anyagok és enzimek vizsgálata</t>
  </si>
  <si>
    <t>Bevezetés a biológiai laboratóriumi munkába, laboratóriumi eszközök</t>
  </si>
  <si>
    <t>Önállóan, a leírások betartásával végzi a munkáját.</t>
  </si>
  <si>
    <t>Törekszik a munka- és egészségvédelmi szabályok betartására.</t>
  </si>
  <si>
    <t>Ismeri a mikrobiológiai vizsgálatok módszereit.</t>
  </si>
  <si>
    <t>Előírások alapján mikrobiológiai vizsgálatokat végez.</t>
  </si>
  <si>
    <t>"G" MIKROBIOLÓGIAI VIZSGÁLATOK  (9. SOR)</t>
  </si>
  <si>
    <r>
      <t xml:space="preserve">A tananyagelemek és a deszkriptorok projektszemléletű kapcsolódása: 
</t>
    </r>
    <r>
      <rPr>
        <sz val="11"/>
        <color theme="1"/>
        <rFont val="Franklin Gothic Book"/>
        <family val="2"/>
        <charset val="238"/>
      </rPr>
      <t>A tanuló előzetes ismereteit felhasználva képes összekapcsolni a kémiai ismereteket a gyakorlati oktatás tapasztalataival, valamint az iparban megfigyelhető kémiai és vegyipari jelenségekkel. Képessé válik kapcsolatot felismerni az anyagok tulajdonságai és azok felhasználási lehetőségei között. Megismeri és üzemelteti a folyadék-, gáz- és szilárdanyagszállító berendezéseket. Ismeri a hőátadás, hűtés, fűtés, valamint a halmazállapot-változások fizikai és kémiai jellemzőit, és ezek kapcsolatát az anyagok keverésével és aprításával. Az ezekhez kapcsolódó műveleteket önállóan képes elvégezni.</t>
    </r>
  </si>
  <si>
    <t>Szervetlen preparátumok előállítása</t>
  </si>
  <si>
    <t>Gyógyszerek jellemzői és előállítási lehetőségei</t>
  </si>
  <si>
    <t>Szerves anyagok előállítása</t>
  </si>
  <si>
    <t>Kőolajalapú termékek előállítása</t>
  </si>
  <si>
    <t>Szervetlen anyagok előállítása</t>
  </si>
  <si>
    <t>Gázok előállítása</t>
  </si>
  <si>
    <t>Temékek ipari és laboratóriumi előállítása</t>
  </si>
  <si>
    <t>Anyagátadási feladatok</t>
  </si>
  <si>
    <t>Hőátadási feladatok</t>
  </si>
  <si>
    <t>Folyadékok- és gázhallmazállapotú anyagokkal végzett műveletek</t>
  </si>
  <si>
    <t>Vegyipari kísérleti, termékfejlesztő üzem felépítése, jellemző berendezései</t>
  </si>
  <si>
    <t>Munkáját üzemvezető mérnök irányításával, önállóan végzi. Betartja és betartatja az üzemeltetési, gyártási és biztonságtechnikai előírásokat.</t>
  </si>
  <si>
    <t>Törekszik a pontos munkavégzésre. Szem előtt tartja a vonatkozó szabványokat, előiratokat, utasításokat.</t>
  </si>
  <si>
    <t>Ismeri a szükséges vegyipari műveleteket és folyamatokat.</t>
  </si>
  <si>
    <t>Félüzemi körülmények között vegyi anyagok előállításában vesz részt.</t>
  </si>
  <si>
    <t>"F" LABORATÓRIUMI MŰVELETEK ÉS ELŐÁLLÍTÁSOK (7; 8. SOR)</t>
  </si>
  <si>
    <r>
      <t xml:space="preserve">A tananyagelemek és a deszkriptorok projektszemléletű kapcsolódása: 
</t>
    </r>
    <r>
      <rPr>
        <sz val="11"/>
        <color theme="1"/>
        <rFont val="Franklin Gothic Book"/>
        <family val="2"/>
        <charset val="238"/>
      </rPr>
      <t>A valós munkakörnyezetet modellező helyzetek során a tanuló képessé válik a vegyipari technológiákhoz tartozó készülékek és berendezések megkülönböztetésére, valamint azokkal mérések végzésére. Ismeri a gyakorlatban, a mindennapi életben és az iparban alkalmazott szerves és szervetlen anyagok szerkezeti, fizikai és kémiai alapvető tulajdonságait, átalakulási lehetőségeit. Megismeri a szervetlen, szerves, polimerizációs, gyógyszeripari, petrolkémiai és biotechnológiai termékek gyártásának reakcióparamétereit, valamint a vonatkozó törvényi és üzemi előírásokat. Érti a különböző jelentős ipari anyagok előállításának lépéseit, illetve az ezekhez szükséges berendezéseket. Gyakorlatorientált feladatokon keresztül megismeri az ipari technológiákat, mint a kőolajipart, a szervetlen és szerves vegyipart, valamint a gyógyszeripart. Ezek alaposabb megismerése után képessé válik a megfelelő ipari munkavégzéshez szükséges biztonságtechnikai és környezetvédelmi előírások elsajátítására és alkalmazására.</t>
    </r>
  </si>
  <si>
    <t>Projektfeladatok</t>
  </si>
  <si>
    <t>Műanyagok jellemzői és előállításuk</t>
  </si>
  <si>
    <t>Ipari és laboratóriumi vízellátás</t>
  </si>
  <si>
    <t>Előállítások elvi alapjai, energiaellátás</t>
  </si>
  <si>
    <t>Termékek ipari és laboratóriumi előállítása</t>
  </si>
  <si>
    <t>Alkalmazói szinten ismeri a szükséges laboratóriumi műveleteket és eszközöket, az előállítás lehetőségeit. Ismeri az adott preparátumhoz szükséges vegyszerek minőségét, mennyiségét. Átfogóan ismeri a preparátumkészítés menetét. Ismeri az ellenőrzés lehetőségeit.</t>
  </si>
  <si>
    <t>Közreműködik utasítások, előiratok alapján laboratóriumi műveletek, kísérletek végrehajtásában, ellenőrzésében, vegyi anyagok laboratóriumi körülmények közötti előállításában.</t>
  </si>
  <si>
    <r>
      <t xml:space="preserve">A tananyagelemek és a deszkriptorok projektszemléletű kapcsolódása: 
</t>
    </r>
    <r>
      <rPr>
        <sz val="11"/>
        <color theme="1"/>
        <rFont val="Franklin Gothic Book"/>
        <family val="2"/>
        <charset val="238"/>
      </rPr>
      <t xml:space="preserve">Komplex problémamegoldások során a tanuló felismeri a méréseihez használatos eszközöket és azokat megfelelően tudja használni. Korszerű laboratóriumi eszközökkel vizsgálatokat végez, a vizsgálatokhoz szükséges vegyi anyagok kémiai, fizikai és biológiai tulajdonságainak figyelembe vételével képessé válik megfelelő reagensek készítésére. </t>
    </r>
  </si>
  <si>
    <t>Törekszik a precíz munkavégzésre.</t>
  </si>
  <si>
    <t>Ismeri és azonosítja a vizsgálatokhoz szükséges eszközöket, műszereket. Ismeri a szükséges vegyszerek tulajdonságait, a szükséges mennyiségüket, minőségüket, koncentrációjukat. Ismeri és alkalmazza a mérések előkészítéséhez szükséges számításokat.</t>
  </si>
  <si>
    <t>Előkészíti a vizsgálatokhoz szükséges vegyszereket, anyagokat, eszközöket és műszereket. Reagenseket készít.</t>
  </si>
  <si>
    <r>
      <t xml:space="preserve">A tananyagelemek és a deszkriptorok projektszemléletű kapcsolódása: 
</t>
    </r>
    <r>
      <rPr>
        <sz val="11"/>
        <color theme="1"/>
        <rFont val="Franklin Gothic Book"/>
        <family val="2"/>
        <charset val="238"/>
      </rPr>
      <t>A tanuló laboratóriumi munka során megismerkedik a különböző minták mérési módszereivel, valamint klasszikus minőségi és mennyiségi analitikai, illetve műszeres kémiai és fizikai vizsgálatokat készít elő és hajt végre. Jártasságot szerez a szabványok és utasítások felépítésében, ezek alapján önállóan képes megtervezni és elvégezni a rábízott feladatokat. Tanulmányai során megismeri, és munkája során alkalmazni tudja a vonatkozó munka-, tűzvédelmi és biztonságtechnikai szabályokat, valamint a speciális környezetvédelmi előírásokat.</t>
    </r>
  </si>
  <si>
    <t>Önállóan, az útmutatók, szabványok betartásával végzi a munkáját.</t>
  </si>
  <si>
    <t xml:space="preserve">Törekszik a pontos munkavégzésre. Szem előtt tartja a vonatkozó szabványokat, előírtakat, utasításokat, a környezetvédelmi és fenntarthatósági szempontokat, valamint a hulladékkezelést. </t>
  </si>
  <si>
    <t>Ismeri az anyagok fizikai, kémiai jellemzőit, azok meghatározásának módjait. Magabiztosan ismeri a klasszikus és műszeres analitikai és egyéb mérési eljárásokat, mérési szabályokat és a mérési hibalehetőségeket, az analitikai eszközöket.</t>
  </si>
  <si>
    <t>Munkája során kémiai, fizikai, analitikai vizsgálatokat végez különböző módszerekkel.</t>
  </si>
  <si>
    <r>
      <t xml:space="preserve">A tananyagelemek és a deszkriptorok projektszemléletű kapcsolódása: 
</t>
    </r>
    <r>
      <rPr>
        <sz val="11"/>
        <color theme="1"/>
        <rFont val="Franklin Gothic Book"/>
        <family val="2"/>
        <charset val="238"/>
      </rPr>
      <t>A projektalapú oktatás keretében a tanuló megismerkedik a különböző minták előkészítésének lehetőségeivel. Ismeri és alkalmazza a mintaelőkészítés során alkalmazandó munka-, tűzvédelmi és biztonságtechnikai szabályokat, valamint a speciális környezetvédelmi előírásokat. Jártasságot szerez az általa előkészített minták megfelelő tárolásában és a különböző mérések előkészítésében. A felhasznált vegyszerekről a CLP-nek megfelelően nyilvántartást vezet, a vegyszermaradványokat megfelelően tárolja és csomagolja.</t>
    </r>
  </si>
  <si>
    <t>Törekszik a megfelelő módszer kiválasztására. Szem előtt tartja a vonatkozó szabványokat, előírtakat, utasításokat.</t>
  </si>
  <si>
    <t>Ismeri a minta-előkészítés módszereit.</t>
  </si>
  <si>
    <t>Elvégzi a szükséges minták előkészítését a vizsgálatokhoz.</t>
  </si>
  <si>
    <t>"C"  ELŐKÉSZÍTÉSI ÉS MINTAVÉTELEZÉSI FELADATOK (3; 4. SOR)</t>
  </si>
  <si>
    <r>
      <t xml:space="preserve">A tananyagelemek és a deszkriptorok projektszemléletű kapcsolódása: 
</t>
    </r>
    <r>
      <rPr>
        <sz val="11"/>
        <color theme="1"/>
        <rFont val="Franklin Gothic Book"/>
        <family val="2"/>
        <charset val="238"/>
      </rPr>
      <t>A tanuló ismereteket sajátít el a mintavétel és a mintaelőkészítés szabályaival és műveleteivel kapcsolatosan, képes lesz az anyagok fizikai, kémiai, biológiai és környezetvédelmi tulajdonságainak ismeretében a megfelelő mintavételi eszközök kiválasztására és a megfelelő mintavételi technikák alkalmazására. Önállóan képessé válik a mintavétel során vett minták helyes tárolására.</t>
    </r>
  </si>
  <si>
    <t>Törekszik a pontos mintavételezésre, szem előtt tartja a mintavételezés szabályait és a szakszerű jegyzőkönyvvezetést.</t>
  </si>
  <si>
    <t>Ismeri a mintavételezés szabályait, eszközeit, a mintavételi jegyzőkönyv tartalmi előírásait.</t>
  </si>
  <si>
    <t>Kémiai, fizikai, biológiai és környezetvédelmi vizsgálatokhoz mintát vesz. Mintavételi jegyzőkönyvet készít.</t>
  </si>
  <si>
    <r>
      <t xml:space="preserve">A tananyagelemek és a deszkriptorok projektszemléletű kapcsolódása: 
</t>
    </r>
    <r>
      <rPr>
        <sz val="11"/>
        <color theme="1"/>
        <rFont val="Franklin Gothic Book"/>
        <family val="2"/>
        <charset val="238"/>
      </rPr>
      <t>A gyakorlatalapú oktatás során a tanuló szakszerűen és biztonságosan használja a laboratóriumi eszközöket, felszereléseket és berendezéseket. Megismeri azok működését, valamint a karbantartási előírásokat, és ezek figyelembevételével végzi a méréseket. A megszerzett ismeretek birtokában képes a felhasznált eszközök szakszerű tisztítására, a vonatkozó munka- és környezetvédelmi szabályok betartásával.</t>
    </r>
  </si>
  <si>
    <t>Önállóan, de másokkal együttműködve végzi a karbantartási és tisztítási feladatát.</t>
  </si>
  <si>
    <t>Belátja és szem előtt tartja a tisztítási és karbantartási munka szükségességét, azok rendszerességét.</t>
  </si>
  <si>
    <t>Ismeri a laboratóriumi eszközöket, tisztában van azok karbantartási és tisztítási módjával.</t>
  </si>
  <si>
    <t>Elvégezi a laboratóriumi eszközök, berendezések rá vonatkozó karbantartási, tisztítási feladatait.</t>
  </si>
  <si>
    <t>"B" KARBANTARTÁSI ÉS TISZTÍTÁSI FELADATOK (2. SOR)</t>
  </si>
  <si>
    <r>
      <t xml:space="preserve">A tananyagelemek és a deszkriptorok projektszemléletű kapcsolódása: 
</t>
    </r>
    <r>
      <rPr>
        <sz val="11"/>
        <color theme="1"/>
        <rFont val="Franklin Gothic Book"/>
        <family val="2"/>
        <charset val="238"/>
      </rPr>
      <t>A gyakorlatok keretében a tanuló elsajátítja a laboratórium rendjére és szabályaira vonatkozó előírásokat, valamint ezek betartásával szakszerűen és biztonságosan használja a laboratóriumi eszközöket, felszereléseket és berendezéseket.</t>
    </r>
  </si>
  <si>
    <t>Önállóan, de másokkal együttműködve végzi a munkáját. Betartja és betartatja a laboratóriumi rendet.</t>
  </si>
  <si>
    <t>Feladata során szem előtt tartja minőségbiztosítási, higiénés, munka-, tűz-, környezetvédelmi és biztonságtechnikai szabályokat és helyi elvárásokat.</t>
  </si>
  <si>
    <t>Ismeri a laboratórium rendjére vonatkozó külső és belső előírásokat, szabályokat, utasításokat.</t>
  </si>
  <si>
    <t>Gondoskodik a laboratórium általános rendjéről.</t>
  </si>
  <si>
    <r>
      <t xml:space="preserve">Kapcsolódó tananyagegységek:
</t>
    </r>
    <r>
      <rPr>
        <sz val="11"/>
        <color theme="1"/>
        <rFont val="Franklin Gothic Book"/>
        <family val="2"/>
        <charset val="238"/>
      </rPr>
      <t>"A", "C", "D", "E", "F", "G"</t>
    </r>
  </si>
  <si>
    <t>Projektfeladat: Golyósmalom vizsgálata, szilárd halmaz szemcseméret eloszlásának mérése
Elméleti kutatások:
- Egy önálló vagy csoportos tanulási folyamat részeként a tanulók végezzenek kutatómunkát a különböző aprítóberendezések felépítéséről, szerkezetéről, tulajdonságairól, az aprítási folyamatokról és jelentőségükről.
- Járják körbe a golyósmalmok jellemző tulajdonságait és felhasználási lehetőségeit, valamint
- ismerjék meg a különböző szilárd anyagi halmazok szemcseméret-eloszlásának fontosságát (analitikai jellemző a minőségellenőrzés, folyamatszabályozás és kutatási alkalmazások számára).
Mérések, számítások és kiértékelések: 
- A tanulóknak meg kell határoznia egy golyósmalom jellemző paramétereit egy gyakorlati projekt keretében,
- majd szitaelemzés segítségével meg kell határozniuk az átlagos és határszemcseméretet.
Feladatuk: 
- Meghatározni a golyósmalomba tölthető anyagmennyiséget.
- Kiszámítani a golyósmalom üzemi fordulatát (kritikus fordulat).
- Aprítás után meghatározni a gépre jellemző határszemcseméretet, és aprítási idő függvényében diagramot készíteni az átlagos szemcseméret változásáról.
- A diagramról meg kell határozni a legkisebb átlagos szemcseméretet (határszemcseméretet).
- Megadni a legnagyobb aprítási fokot is.
Mérések dokumentálása és az eredmények kiértékelése:
- Az önálló vagy csoportos feladatmegoldás után a tanulók megfelelő dokumentációt készítsenek.
- A jegyzőkönyv tartalmazza a problémamegoldás során készített mérési leírásokat, számításokat, mérési táblázatokat, értékelt eredményeket és diagramokat. 
- Részletesen dokumentálják az előkészítési folyamatokat, a használatos eszközöket és anyagokat.
- A valós munkafolyamat modellezése mellett figyeljenek a megfelelő vegyszer- és hulladéktárolásra, valamint a kezelési eljárásokra.
Záróreflexió: A tanulók a gyakorlatorientált feladatmegoldás során megismert, mért és dokumentált adatok alapján digitális összefoglalót készítsenek, és az eredményeket kiselőadások keretében ossza meg társaival.</t>
  </si>
  <si>
    <r>
      <t xml:space="preserve">Kapcsolódó tananyagegységek:
</t>
    </r>
    <r>
      <rPr>
        <sz val="11"/>
        <color theme="1"/>
        <rFont val="Franklin Gothic Book"/>
        <family val="2"/>
        <charset val="238"/>
      </rPr>
      <t>"A", "D", "E", "F", "G"</t>
    </r>
  </si>
  <si>
    <t>Projektfeladat: Vízóra hitelesítése és Reynolds-szám meghatározása
Elméleti kutatások:
- A tanulók egyéni vagy csoportos projektfeladat keretében ismerkedjenek meg az áramlástani viszonyokkal,
- a Reynolds-szám fogalmával,
- valamint mérési és számítási lehetőségeivel.
Mérések, számítások és kiértékelések:
- A tanulóknak számítással kell meghatározniuk a Reynolds-számot, ehhez azonban a laboratóriumban lévő vízórát is hitelesíteniük kell egyéni vagy csoportos mérések végrehajtásával.
- Meg kell mérniük (leolvasniuk és táblázatba foglalniuk) az eltelt időkhöz tartozó térfogatokat a vízórán, majd ki kell számolniuk az óránként átfolyó víz mennyiségét.
- Ezt követően meg kell határozniuk a térfogatáramot, majd ki kell számítaniuk a cső átmérőjét és keresztmetszetét.
- Az áramlási sebesség kiszámítása után meg kell határozniuk a Reynolds-számot.
Mérések dokumentálása és az eredmények kiértékelése:
- Az önálló vagy csoportos feladatmegoldás után a tanulók megfelelő dokumentációt készítsenek.
- A jegyzőkönyv tartalmazza a komplex problémamegoldás során készített mérési leírásokat, számításokat, mérési táblázatokat és eredményeket. Részletesen dokumentálják az előkészítési folyamatokat, a használatos eszközöket és fluidumokat.
- A valós munkafolyamat modellezése mellett figyeljenek a megfelelő vegyszer- és hulladéktárolásra, valamint a kezelési eljárásokra.
Záróreflexió:
A tanulók a gyakorlatorientált feladatmegoldás során megismert, mért és dokumentált adatok alapján digitális összefoglalókat készítsenek.</t>
  </si>
  <si>
    <t>Projektfeladat: Szivattyú jelleggörbéjének vizsgálata
Elméleti kutatások:
- A tanulók egy valós munkafolyamatot modellezve nézzenek utána a különböző szivattyúk felépítésének,
felhasználási területeiknek, jellemző tulajdonságaiknak, jelleggörbéiknek és vizsgálati lehetőségeiknek.
Mérések, számítások és kiértékelések:
A tanulóknak egy szűrőtelep tápszivattyújáról kell megállapítaniuk, hogy alkalmas-e a rendszer üzemeltetésére:
- méréseket kell végezniük a szivattyúval,
- a mérési eredmények birtokában el kell készíteniük a szivattyú jelleggörbéit.
Mérési feladatok:
- nyomómagasság, hasznos teljesítmény, hatásfok és szállított térfogatáram jelleggörbéinek felvétele és megrajzolása,
- az adatok ismeretében a munkapont megállapítása,
- térfogatáram, nyomómagasság, hasznos teljesítmény, hatásfok kiszámítása,
- a mérési eredmények alapján következtetések levonása.
Mérések dokumentálása és az eredmények kiértékelése:
- Az önálló vagy csoportos feladatmegoldás után a tanulók megfelelő dokumentációt készítsenek.
- A jegyzőkönyv tartalmazza a komplex problémamegoldás során készített mérési leírásokat, számításokat, diagramokat és eredményeket. Részletesen dokumentálják az előkészítési folyamatokat, a használatos eszközöket és oldatokat.
- A valós munkafolyamat modellezése mellett figyeljenek a megfelelő vegyszer- és hulladéktárolásra, valamint a kezelési eljárásokra is.
Záróreflexió:
A tanulók a gyakorlatorientált feladatmegoldás során megismert, mért és dokumentált adatok alapján digitális összefoglalókat készítsenek.</t>
  </si>
  <si>
    <r>
      <t xml:space="preserve">A tananyagelemek és a deszkriptorok projektszemléletű kapcsolódása: 
</t>
    </r>
    <r>
      <rPr>
        <sz val="11"/>
        <rFont val="Franklin Gothic Book"/>
        <family val="2"/>
        <charset val="238"/>
      </rPr>
      <t>A tanuló a projektszemléletű oktatás során széleskörű munka- és környezetvédelmi ismeretekre tesz szert, amelyeket integráltan alkalmaz a mindennapi munkája során. Szem előtt tartja, betartja, és szükség esetén betartatja a veszélyes anyagok kezelésével kapcsolatos hazai és nemzetközi szabályokat.</t>
    </r>
  </si>
  <si>
    <t>Környezet- és munkavédelem a vegyiparban</t>
  </si>
  <si>
    <t>Betartja és betartatja a veszélyes anyagok kezelésével kapcsolatos hazai és nemzetközi előírásokat. Felügyeli a veszélyes anyagokkal kapcsolatos biztonságos munkavégzést. Képes felismerni az EBK és PSM szempontból nem megfelelő helyzeteket és a tanultak szerint jár el: pl. elsősegély nyújtás, teendők havária helyzetben.</t>
  </si>
  <si>
    <t xml:space="preserve">Szem előtt tartja a veszélyes anyagok kezelésével kapcsolatos hazai és nemzetközi szabályokat. Vállalja a környezettudatos munkavégzést és elfogadja a technológiai változásokat. Munkája során betartja a megismert EBK és PSM szabályokat. Alkalmazza a megismert eljárásokat. </t>
  </si>
  <si>
    <t>Alkalmazói szinten ismeri a vegyi anyagokkal való munkavégzés szabályait. Ismeri az anyagok fontosabb fizikai és kémiai tulajdonságait, azonosítja veszélyességüket. Ismeri a biztonságtechnikai és minőségirányítási dokumentumokat. Megismeri a veszélyes technológiák üzemeltetésére vonatkozó EBK és PSM szabályokat, eljárásokat.</t>
  </si>
  <si>
    <t>Munkáját a gyártó üzemekre és gyártási folyamatokra vonatkozó szigorú higiénés, munka-, tűz-, környezetvédelmi és biztonságtechnikai szabályok betartásával végzi. EBK (HSE) és PSM tudatos a munkavégzése.</t>
  </si>
  <si>
    <t>"G" MUNKA ÉS KÖRNYEZETVÉDELEMI FELADATOK (14. SOR)</t>
  </si>
  <si>
    <r>
      <t xml:space="preserve">A tananyagelemek és a deszkriptorok projektszemléletű kapcsolódása: 
</t>
    </r>
    <r>
      <rPr>
        <sz val="11"/>
        <rFont val="Franklin Gothic Book"/>
        <family val="2"/>
        <charset val="238"/>
      </rPr>
      <t>A projektszemléletű oktatás során a tanuló megismeri a minőségbiztosítási alapelveket, és elkötelezetté válik a minőségbiztosítási előírások betartása, valamint a megfelelő minőségű termékek gyártása iránt.</t>
    </r>
  </si>
  <si>
    <t>Minőségbiztosítás</t>
  </si>
  <si>
    <t>Technológiai folyamatok és minőségbiztosításuk</t>
  </si>
  <si>
    <t>Elfogadja a vonatkozó minőségbiztosítási elveket, eljárásokat.</t>
  </si>
  <si>
    <t>Ismeri a minőségbiztosítási rendszereket. Tisztában van a helyes gyógyszergyártási gyakorlat (Good Manufacturing Practice, GMP) alapelveivel.</t>
  </si>
  <si>
    <t>Alkalmazza, és beosztottjaitól/kollégái-tól is elvárja az alapvető minőségbiztosítási elveket, eljárásokat.</t>
  </si>
  <si>
    <t>"E" ÜZEMELTETÉSI ÉS MINŐSÉGBIZTOSÍTÁSI FELADATOK A VEGYIPARBAN (6; 7; 8; 13. SOR)</t>
  </si>
  <si>
    <r>
      <t>A tananyagelemek és a deszkriptorok projektszemléletű kapcsolódása:</t>
    </r>
    <r>
      <rPr>
        <sz val="11"/>
        <color theme="1"/>
        <rFont val="Franklin Gothic Book"/>
        <family val="2"/>
        <charset val="238"/>
      </rPr>
      <t xml:space="preserve"> 
Az interaktív tanulási folyamat során a tanuló integráltan alkalmazza a berendezések üzemeltetéséhez szükséges szoftvereket. Képes adatnyilvántartást vezetni, szöveget szerkeszteni és táblázatokat kezelni munkája támogatására.</t>
    </r>
  </si>
  <si>
    <t>Vegyipari kiszolgáló rendszerek működtetése</t>
  </si>
  <si>
    <t>Vegyipari műveletek és irányításuk gyakorlat</t>
  </si>
  <si>
    <t>Használja a műszerek szoftvereit. Számítógépes adatnyilvántartást vezet. Szövegszerkesztő¬vel, táblázatkezelővel, adatbázis-kezelővel dolgozik.</t>
  </si>
  <si>
    <t>"F" ADATFELDOLGOZÁS ÉS DOKUMENTÁCIÓ (12. SOR)</t>
  </si>
  <si>
    <r>
      <t xml:space="preserve">A tananyagelemek és a deszkriptorok projektszemléletű kapcsolódása: 
</t>
    </r>
    <r>
      <rPr>
        <sz val="11"/>
        <color theme="1"/>
        <rFont val="Franklin Gothic Book"/>
        <family val="2"/>
        <charset val="238"/>
      </rPr>
      <t>A tanuló szerteágazó elméleti ismeretekre tesz szert a különböző vegyipari technológiákról, a konkrét vegyszerek és egyéb vegyipari termékek előállításáról. Naprakésszé válik a saját munkáját illetően mind szakmai, mind környezetvédelmi és fenntarthatósági szempontból, egyúttal megismeri a zöld kémia elveit.</t>
    </r>
  </si>
  <si>
    <t>Gyógyszeripar</t>
  </si>
  <si>
    <t>Műanyagipar</t>
  </si>
  <si>
    <t>Szerves vegyipar</t>
  </si>
  <si>
    <t>Szervetlen vegyipar</t>
  </si>
  <si>
    <t>Kémiai technológiák és jellemzői</t>
  </si>
  <si>
    <t>Önállóan, felelősséggel tud tájékoztatást adni feletteseinek, beosztottjainak, munkatársainak a gyártott termékről.</t>
  </si>
  <si>
    <t>Figyelemmel kíséri a változásokat, hogy ismeretei naprakészek legyenek mind szakmai, mind környezetvédelmi és fenntarthatósági szempontból.</t>
  </si>
  <si>
    <t>Behatóan ismeri a termék fizikai és kémiai tulajdonságát. Tisztában van a termék biztonsági adatlapjában levő információkkal. Ismeri a termék előállításának technológiáját.</t>
  </si>
  <si>
    <t>Szakszerű információt ad a gyártott termékről.</t>
  </si>
  <si>
    <t>"D" ELLENŐRZÉSI ÉS VIZSGÁLATI FELADATOK A VEGYIPARBAN (5; 11. SOR)</t>
  </si>
  <si>
    <r>
      <t xml:space="preserve">A tananyagelemek és a deszkriptorok projektszemléletű kapcsolódása: 
</t>
    </r>
    <r>
      <rPr>
        <sz val="11"/>
        <color theme="1"/>
        <rFont val="Franklin Gothic Book"/>
        <family val="2"/>
        <charset val="238"/>
      </rPr>
      <t>A tanuló képessé válik átlátni az összetettebb vegyipari folyamatokat, valamint végigkísérni teljes termelési technológiákat. Megismeri a korszerű vezérlés- és szabályozástechnikai elveket, műszeres megoldásokat, valamint azok alkalmazási lehetőségeit. Elsajátítja a vegyipari folyamatábrák és folyamatirányítási eszközök szakszerű használatát, továbbá a gyártási paraméterek pontos betartását.</t>
    </r>
  </si>
  <si>
    <t>Folyamatellenőrzéssel és folyamatirányítással kapcsolatos feladatok</t>
  </si>
  <si>
    <t>Ipari folyamatirányítás, korszerű folyamatirányító rendszerek</t>
  </si>
  <si>
    <t>Vegyipari műveletek és irányításuk</t>
  </si>
  <si>
    <t>Munkáját önállóan, vagy közvetlen munkahelyi vezetője, üzemvezető mérnöke útmutatásai alapján végzi.</t>
  </si>
  <si>
    <t>Törekszik a vegyipari folyamatábrák, folyamatirányítási eszközök, P&amp;ID technológiák szakszerű használatára, a gyártási paraméterek pontos betartására.</t>
  </si>
  <si>
    <t>Ismeri a korszerű vezérlés- és szabályozástechnikai elveket, műszeres megoldásokat, fontosabb típuseszközöket. Érti az analóg és digitális szabályozási körök műszereit, működésüket, alkalmazási lehetőségeiket.</t>
  </si>
  <si>
    <t>Folyamirányítási feladatokat lát el.</t>
  </si>
  <si>
    <t>"C" MŰVELETI ÉS FOLYAMATIRÁNYÍTÁSI FELADATOK A VEGYIPARBAN (4; 9; 10. SOR)</t>
  </si>
  <si>
    <r>
      <t>A tananyagelemek és a deszkriptorok projektszemléletű kapcsolódása:</t>
    </r>
    <r>
      <rPr>
        <sz val="11"/>
        <color theme="1"/>
        <rFont val="Franklin Gothic Book"/>
        <family val="2"/>
        <charset val="238"/>
      </rPr>
      <t xml:space="preserve"> 
A gyakorlati foglalkozások során a tanulóban kialakul az igény a tiszta, rendezett munkakörnyezetre és az egyértelmű munkaszervezésre, egyúttal proaktívan részt vesz annak kialakításában és fenntartásában. Megismeri a felügyelete alá tartozó gépet, gyártó berendezést és laboratóriumi eszközt, valamint azok beállításait.</t>
    </r>
  </si>
  <si>
    <t>A vegyi üzem berendezéseinek azonosítása és biztonságtechnikája</t>
  </si>
  <si>
    <t>Felelősséget vállal a saját és munkatársai munkájáért, a munka minőségéért.</t>
  </si>
  <si>
    <t>Törekszik a gépek, gyártó berendezések vagy laboratóriumi eszközök termék-, vagy műszakváltás előtti szabályos beállításáról.</t>
  </si>
  <si>
    <t>Ismeri a felügyelete alá tartozó gépeket, gyártó berendezéseket és laboratóriumi eszközöket. Tisztában van azok beállításával.</t>
  </si>
  <si>
    <t>Gondoskodik a felügyelete alá tartozó gépek, gyártó berendezések vagy laboratóriumi eszközök termék- vagy műszakváltást megelőző beállításáról.</t>
  </si>
  <si>
    <r>
      <t xml:space="preserve">A tananyagelemek és a deszkriptorok projektszemléletű kapcsolódása: 
</t>
    </r>
    <r>
      <rPr>
        <sz val="11"/>
        <color theme="1"/>
        <rFont val="Franklin Gothic Book"/>
        <family val="2"/>
        <charset val="238"/>
      </rPr>
      <t xml:space="preserve">Valós szakmai kihívások megoldásával a tanuló betekintést nyer egy új üzem telepítésével járó feladatokba. A megszerzett, rugalmas tudást a későbbiekben képes lesz adott helyzetekhez igazítva alkalmazni. </t>
    </r>
  </si>
  <si>
    <t>Betartja a szabványutasításokat, korrigálja a nyomáspróba közben elkövetett hibáit.</t>
  </si>
  <si>
    <t>Kritikusan szemléli a vizsgálat eredményeit. Motivált a hibák okának feltárásában.</t>
  </si>
  <si>
    <t>Ismeri a vegyipari berendezések telepítésének és üzembe helyezésének szabályait. Érti a hatósági vizsgálatok előírásait.</t>
  </si>
  <si>
    <t>Részt vesz új berendezés üzembe helyezésében. Hatósági vizsgálatot előkészít. Nyomáspróba eredményét diagnosztizálja.</t>
  </si>
  <si>
    <r>
      <t>A tananyagelemek és a deszkriptorok projektszemléletű kapcsolódása:</t>
    </r>
    <r>
      <rPr>
        <sz val="11"/>
        <color theme="1"/>
        <rFont val="Franklin Gothic Book"/>
        <family val="2"/>
        <charset val="238"/>
      </rPr>
      <t xml:space="preserve"> 
Egy adott munkakörnyezetet szimulálva a tanulóban kialakul az igény a tiszta, rendezett munkakörnyezet iránt, és proaktívan részt vesz annak kialakításában és fenntartásában. Továbbá precízen ellenőrzi a gyártási berendezéseket és azok tisztaságát.</t>
    </r>
  </si>
  <si>
    <t>Hőátadási feladatok, vegyipari reaktorok működtetése</t>
  </si>
  <si>
    <t>Vegyipari reaktorok</t>
  </si>
  <si>
    <t>A vegyi üzem felépítése, jellemző berendezései és biztonságtechnikája</t>
  </si>
  <si>
    <t>Felelősséget vállal az általa végzett munka minőségéért.</t>
  </si>
  <si>
    <t>Szem előtt tartja a vonatkozó utasításokat, a környezetvédelmi szempontokat.</t>
  </si>
  <si>
    <t>Ismeri a gyártás berendezéseit, tisztában van az előírt tisztasági követelményekkel.</t>
  </si>
  <si>
    <t>Ellenőrzi a gyártás berendezéseit, a tárolók tisztaságát és a helyiségek gyártásra megfelelő állapotát.</t>
  </si>
  <si>
    <r>
      <t xml:space="preserve">A tananyagelemek és a deszkriptorok projektszemléletű kapcsolódása: 
</t>
    </r>
    <r>
      <rPr>
        <sz val="11"/>
        <color theme="1"/>
        <rFont val="Franklin Gothic Book"/>
        <family val="2"/>
        <charset val="238"/>
      </rPr>
      <t>A projektalapú oktatás során a tanuló képes lesz felmérni egy vegyipari üzem feladatainak ellátásához szükséges feltételeket, és alapvető üzemszervezési ismeretei segítségével képes lesz hozzájárulni a munkaszervezéshez.</t>
    </r>
  </si>
  <si>
    <t>Elemző és számítási feladatok</t>
  </si>
  <si>
    <t>Üzemek energia- és vízellátása</t>
  </si>
  <si>
    <t>Munkáját a más szakterületi szakemberekkel, csoportban végzi; felelősséget vállal az általa végzett munka minőségéért.</t>
  </si>
  <si>
    <t>Kész a különböző szakterületek munkáiban érintett partnerekkel való együttműködésre, közös munkára.</t>
  </si>
  <si>
    <t>Rendelkezik gazdasági és üzemszervezési ismeretekkel.</t>
  </si>
  <si>
    <t>Alkalmazza a technológiák üzemeltetésére vonatkozó gazdasági- és üzemszervezési alapismereteket.</t>
  </si>
  <si>
    <r>
      <t xml:space="preserve">A tananyagelemek és a deszkriptorok projektszemléletű kapcsolódása: 
</t>
    </r>
    <r>
      <rPr>
        <sz val="11"/>
        <color theme="1"/>
        <rFont val="Franklin Gothic Book"/>
        <family val="2"/>
        <charset val="238"/>
      </rPr>
      <t>A projektalapú oktatás során a tanulóban az aktív cselekvés útján kialakul az ellenőrzésre és önellenőrzésre való hajlam, és munkáját képes precízen, pontosan végezni.</t>
    </r>
  </si>
  <si>
    <t>Műszerek kezelését önállóan végzi. Méréseit utasítás alapján, részben önállóan végzi, eredményeit segítséggel értékeli.</t>
  </si>
  <si>
    <t>Szem előtt tartja a gyártás érdekeit, a minőségirányítási szabályok betartásának fontosságát. Kész a team-munkára a gyártási tevékenység során.</t>
  </si>
  <si>
    <t>Technológiai, műszaki, irányítástechnikai és vegyipari műveleti ismeretekkel rendelkezik. Ismeri az üzemanalitikai vizsgálatok menetét, az üzemi mintavételezést, felismeri a mérési eredményeket, az elvárttól való eltéréseket.</t>
  </si>
  <si>
    <t>Ellenőrzi a gyártás folyamata közben az előírt technológia betartását, ellenőrzi és biztosítja a technológiák működési paramétereit, a technológiákban előforduló anyagáramok előírt specifikációnak megfelelő minőségét.  Gyártásközi ellenőrzést végez.</t>
  </si>
  <si>
    <r>
      <t xml:space="preserve">A tananyagelemek és a deszkriptorok projektszemléletű kapcsolódása: 
</t>
    </r>
    <r>
      <rPr>
        <sz val="11"/>
        <color theme="1"/>
        <rFont val="Franklin Gothic Book"/>
        <family val="2"/>
        <charset val="238"/>
      </rPr>
      <t>A gyakorlati képzés keretében a tanuló képessé válik egy vegyipari üzem mindennapi működésének megszervezésére. Megismeri az ipari gyakorlatban alkalmazott szakaszos és folyamatos desztilláló-, extraháló- és szorpciós készülékeket, valamint az ülepítő-, szűrő- és centrifugáló berendezéseket, továbbá a szállításhoz és tároláshoz használt eszközöket.</t>
    </r>
  </si>
  <si>
    <t>Munkáját üzemvezető mérnök irányításával, önállóan végzi. Önálló javaslatokat fogalmaz meg és új megoldásokat kezdeményez a minőségi munkavégzés érdekében.</t>
  </si>
  <si>
    <t>Motivált a minőségi munkavégzésben, és hajlandó elfogadni, tiszteletben tartani munkatársai javaslatát, véleményüket. Érdeklődik a hazai alapanyag, köztes anyag és végtermék gyártás technológiai folyamatai iránt.</t>
  </si>
  <si>
    <t>Ismeri az ipari gyakorlatban használt szakaszos és folyamatos desztilláló, extraháló és szorpciós készülékeket. Ismeri az ülepítés, szűrés, centrifugálás és gáztisztítás jellemző készülékeit, tulajdonságaikat. Ismeri a szállítás, tárolás eszközeit.</t>
  </si>
  <si>
    <t>Vegyipari műveleti berendezéseket működtet. Megszervezi és irányítja a vegyipari műveleti berendezések (hőcserélők, duplikátorok, keverők és egyéb anyagelválasztó rendszerek) ellenőrzését és karbantartását.</t>
  </si>
  <si>
    <r>
      <t xml:space="preserve">A tananyagelemek és a deszkriptorok projektszemléletű kapcsolódása: 
</t>
    </r>
    <r>
      <rPr>
        <sz val="11"/>
        <color theme="1"/>
        <rFont val="Franklin Gothic Book"/>
        <family val="2"/>
        <charset val="238"/>
      </rPr>
      <t>A tanuló a tanulási folyamat során fokozatosan megismeri a vegyiparban és a gyógyszeriparban alkalmazott leggyakoribb technológiákat, valamint a gyakran használt gyártóberendezések alapvető működési elvét. Fejlődése során betekintést nyer a vegyipari üzem fenntartásának és működtetésének anyagi vonzataiba, miközben képessé válik arra, hogy a megszerzett technológiai ismereteket a gyakorlatban alkalmazza, és felelősséget vállaljon munkájáért.</t>
    </r>
  </si>
  <si>
    <t>Munkáját üzemvezető mérnök irányításával, önállóan végzi. Betartja és betartatja a vegyipari üzem üzemeltetési, gyártási és biztonságtechnikai előírásait. Felügyeli a folyamatirányító rendszereket, ellenőrzi a munkavédelmi eszközök használatát..</t>
  </si>
  <si>
    <t>Ismeri a vegyiparban és a gyógyszeriparban a leggyakoribb technológiákat, a leggyakrabban használt gyártóberendezések alapvető működési elvét, az előírások pontos betartása mellett megbízhatóan kezeli azokat.</t>
  </si>
  <si>
    <t>A technológiai utasítások és gyártási előírások szerint kezeli a nagy értékű gyártó- és analitikai vizsgáló berendezéseket.</t>
  </si>
  <si>
    <t>"B" TERMELÉSI FELADATOK A VEGYIPARBAN (2; 3. SOR)</t>
  </si>
  <si>
    <r>
      <t xml:space="preserve">A tananyagelemek és a deszkriptorok projektszemléletű kapcsolódása: 
</t>
    </r>
    <r>
      <rPr>
        <sz val="11"/>
        <color theme="1"/>
        <rFont val="Franklin Gothic Book"/>
        <family val="2"/>
        <charset val="238"/>
      </rPr>
      <t>A tanuló komplex tudást szerez az üzem működéséről, a vegyipari eljárásokról, a technológiák megvalósításáról és a különböző vegyipari termékek ipari előállításáról. Képes termelési folyamatokban különböző típusú reaktort üzemeltetni úgy, hogy figyelemmel kíséri a folyamatirányítási rendszer jelzéseit. Tisztában van a különböző vegyipari üzemek részlegein történő munkavégzéssel, valamint a berendezések működésével és alkalmazásával.</t>
    </r>
  </si>
  <si>
    <t>Folyadék- és gázhalmazállapotú anyagokkal végzett műveletek</t>
  </si>
  <si>
    <t>Vegyipari végtermékek kiszerelése</t>
  </si>
  <si>
    <t>Anyagátadási műveletek</t>
  </si>
  <si>
    <t>Mechanikus anyagelválasztási műveletek</t>
  </si>
  <si>
    <t>Szem előtt tartja a technológiai utasításokat. Elkötelezett a környezettudatos tevékenység mellett. Figyelemmel kíséri a folyamatirányítási rendszer jelzéseit. Érdeklődik az új eljárások iránt. Törekszik arra, hogy tájékozott legyen az egyes technológiák és eszközök haté-konyságának jellemzőiről, ener-giafogyasztásukról, környezeti hatásukról. Fontosnak tartja ezen jellemzők ismeretét, javaslatot tud tenni az alternatívák közötti választásra.</t>
  </si>
  <si>
    <t>Ismeri a vegyipari technológiai eljárásokat, a technológia alapelveit.  Ismeri a reaktorok főbb típusait, alkalmazási körüket. Ismeri a végtermék-feldolgozó és -kiszerelő berendezések főbb típusait, alkalmazásuk körét.</t>
  </si>
  <si>
    <t>Termelési folyamatokban vesz részt. Reaktorokat üzemeltet. Vegyi anyagokat állít elő.</t>
  </si>
  <si>
    <r>
      <t xml:space="preserve">A tananyagelemek és a deszkriptorok projektszemléletű kapcsolódása: 
</t>
    </r>
    <r>
      <rPr>
        <sz val="11"/>
        <color theme="1"/>
        <rFont val="Franklin Gothic Book"/>
        <family val="2"/>
        <charset val="238"/>
      </rPr>
      <t>A tanuló integráltan alkalmazza a különböző bemenő anyagáramokra vonatkozó elméleti tudását, és ennek megfelelően képes a biztonságos anyagmozgatásra, valamint a raktározási feladatok ellátására. Felelősséget vállal az elvégzett munka minőségéért.</t>
    </r>
  </si>
  <si>
    <t>Felelősséget vállal a saját és az együttműködő partnerek munkájáért, a munka minőségéért.</t>
  </si>
  <si>
    <t>Képviseli az általa irányított munkahely szakmai érdekeit, figyelemmel kíséri munkatársai munkáját. Törekszik a partnerekkel való együttműködésre.</t>
  </si>
  <si>
    <t>Ismeri az anyagraktározás szabályait, az anyag- és eszközforgalom gyakorlatát, dokumentumait, a raktár kezelését. Ismeri a tároló- és szállítóberendezéseket és ezek kiegészítőit.</t>
  </si>
  <si>
    <t>Fogadja és feldolgozásra előkészíti a különböző termékek előállításához szükséges beszállított hatóanyagokat és gyártási segédanyagokat. Szállító és tároló berendezéseket kezel.</t>
  </si>
  <si>
    <t>"A" SZÁLLÍTÁSI ÉS TÁROLÁSI FELADATOK A VEGYIPARBAN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</si>
</sst>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color theme="1"/>
      <name val="Franklin Gothic Book"/>
      <charset val="238"/>
    </font>
    <font>
      <sz val="11"/>
      <color rgb="FFFF0000"/>
      <name val="Franklin Gothic Book"/>
      <family val="2"/>
      <charset val="238"/>
    </font>
    <font>
      <b/>
      <sz val="11"/>
      <color theme="1"/>
      <name val="Franklin Gothic Book"/>
      <charset val="238"/>
    </font>
    <font>
      <sz val="11"/>
      <name val="Franklin Gothic Book"/>
      <family val="2"/>
      <charset val="238"/>
    </font>
    <font>
      <b/>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bottom/>
      <diagonal/>
    </border>
  </borders>
  <cellStyleXfs count="1">
    <xf numFmtId="0" fontId="0" fillId="0" borderId="0"/>
  </cellStyleXfs>
  <cellXfs count="5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28"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7" fillId="5" borderId="9" xfId="0" applyFont="1" applyFill="1" applyBorder="1" applyAlignment="1">
      <alignment horizontal="justify" vertical="center" wrapText="1"/>
    </xf>
    <xf numFmtId="0" fontId="7" fillId="5" borderId="11"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3" borderId="21" xfId="0" applyFont="1" applyFill="1" applyBorder="1" applyAlignment="1">
      <alignment horizontal="left"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97"/>
  <sheetViews>
    <sheetView tabSelected="1" zoomScale="85" zoomScaleNormal="85" workbookViewId="0">
      <pane ySplit="1" topLeftCell="A2" activePane="bottomLeft" state="frozen"/>
      <selection pane="bottomLeft" activeCell="I8" sqref="I8"/>
    </sheetView>
  </sheetViews>
  <sheetFormatPr defaultColWidth="9.140625" defaultRowHeight="15.75" x14ac:dyDescent="0.25"/>
  <cols>
    <col min="1" max="1" width="12" style="3" customWidth="1"/>
    <col min="2" max="2" width="23" style="4" customWidth="1"/>
    <col min="3" max="3" width="38.28515625" style="3" customWidth="1"/>
    <col min="4" max="4" width="38.85546875" style="3" customWidth="1"/>
    <col min="5" max="5" width="47.7109375" style="3" customWidth="1"/>
    <col min="6" max="6" width="28" style="3" customWidth="1"/>
    <col min="7" max="7" width="24" style="3" customWidth="1"/>
    <col min="8" max="8" width="26.5703125" style="3" customWidth="1"/>
    <col min="9" max="9" width="87.7109375" style="2" customWidth="1"/>
    <col min="10" max="16384" width="9.140625" style="2"/>
  </cols>
  <sheetData>
    <row r="1" spans="1:10" s="1" customFormat="1" ht="32.25" thickBot="1" x14ac:dyDescent="0.3">
      <c r="A1" s="8" t="s">
        <v>0</v>
      </c>
      <c r="B1" s="9" t="s">
        <v>1</v>
      </c>
      <c r="C1" s="10" t="s">
        <v>2</v>
      </c>
      <c r="D1" s="10" t="s">
        <v>3</v>
      </c>
      <c r="E1" s="10" t="s">
        <v>4</v>
      </c>
      <c r="F1" s="10" t="s">
        <v>5</v>
      </c>
      <c r="G1" s="11" t="s">
        <v>6</v>
      </c>
      <c r="H1" s="12" t="s">
        <v>7</v>
      </c>
    </row>
    <row r="2" spans="1:10" x14ac:dyDescent="0.25">
      <c r="A2" s="33">
        <v>1</v>
      </c>
      <c r="B2" s="19" t="s">
        <v>75</v>
      </c>
      <c r="C2" s="30" t="s">
        <v>10</v>
      </c>
      <c r="D2" s="30" t="s">
        <v>11</v>
      </c>
      <c r="E2" s="30" t="s">
        <v>12</v>
      </c>
      <c r="F2" s="30" t="s">
        <v>13</v>
      </c>
      <c r="G2" s="22" t="s">
        <v>61</v>
      </c>
      <c r="H2" s="23"/>
    </row>
    <row r="3" spans="1:10" ht="47.25" x14ac:dyDescent="0.25">
      <c r="A3" s="34"/>
      <c r="B3" s="20"/>
      <c r="C3" s="31"/>
      <c r="D3" s="31"/>
      <c r="E3" s="31"/>
      <c r="F3" s="31"/>
      <c r="G3" s="13" t="s">
        <v>62</v>
      </c>
      <c r="H3" s="14">
        <v>5</v>
      </c>
    </row>
    <row r="4" spans="1:10" ht="31.5" x14ac:dyDescent="0.25">
      <c r="A4" s="34"/>
      <c r="B4" s="20"/>
      <c r="C4" s="31"/>
      <c r="D4" s="31"/>
      <c r="E4" s="31"/>
      <c r="F4" s="31"/>
      <c r="G4" s="13" t="s">
        <v>63</v>
      </c>
      <c r="H4" s="14">
        <v>25</v>
      </c>
    </row>
    <row r="5" spans="1:10" ht="32.25" thickBot="1" x14ac:dyDescent="0.3">
      <c r="A5" s="34"/>
      <c r="B5" s="20"/>
      <c r="C5" s="31"/>
      <c r="D5" s="31"/>
      <c r="E5" s="31"/>
      <c r="F5" s="31"/>
      <c r="G5" s="13" t="s">
        <v>73</v>
      </c>
      <c r="H5" s="14">
        <v>15</v>
      </c>
    </row>
    <row r="6" spans="1:10" x14ac:dyDescent="0.25">
      <c r="A6" s="34"/>
      <c r="B6" s="20"/>
      <c r="C6" s="31"/>
      <c r="D6" s="31"/>
      <c r="E6" s="31"/>
      <c r="F6" s="31"/>
      <c r="G6" s="22" t="s">
        <v>64</v>
      </c>
      <c r="H6" s="23"/>
    </row>
    <row r="7" spans="1:10" ht="78.75" x14ac:dyDescent="0.25">
      <c r="A7" s="34"/>
      <c r="B7" s="20"/>
      <c r="C7" s="31"/>
      <c r="D7" s="31"/>
      <c r="E7" s="31"/>
      <c r="F7" s="31"/>
      <c r="G7" s="13" t="s">
        <v>65</v>
      </c>
      <c r="H7" s="14">
        <v>1</v>
      </c>
    </row>
    <row r="8" spans="1:10" ht="154.5" customHeight="1" thickBot="1" x14ac:dyDescent="0.3">
      <c r="A8" s="34"/>
      <c r="B8" s="20"/>
      <c r="C8" s="32"/>
      <c r="D8" s="32"/>
      <c r="E8" s="32"/>
      <c r="F8" s="32"/>
      <c r="G8" s="24" t="s">
        <v>8</v>
      </c>
      <c r="H8" s="26">
        <f>SUM(H3:H5,H7:H7)</f>
        <v>46</v>
      </c>
    </row>
    <row r="9" spans="1:10" ht="150" customHeight="1" thickBot="1" x14ac:dyDescent="0.3">
      <c r="A9" s="35"/>
      <c r="B9" s="21"/>
      <c r="C9" s="28" t="s">
        <v>90</v>
      </c>
      <c r="D9" s="28"/>
      <c r="E9" s="28"/>
      <c r="F9" s="29"/>
      <c r="G9" s="25"/>
      <c r="H9" s="27"/>
      <c r="I9" s="5"/>
      <c r="J9" s="6"/>
    </row>
    <row r="10" spans="1:10" x14ac:dyDescent="0.25">
      <c r="A10" s="33">
        <v>2</v>
      </c>
      <c r="B10" s="19" t="s">
        <v>76</v>
      </c>
      <c r="C10" s="30" t="s">
        <v>14</v>
      </c>
      <c r="D10" s="30" t="s">
        <v>15</v>
      </c>
      <c r="E10" s="30" t="s">
        <v>12</v>
      </c>
      <c r="F10" s="30" t="s">
        <v>16</v>
      </c>
      <c r="G10" s="22" t="s">
        <v>61</v>
      </c>
      <c r="H10" s="23"/>
    </row>
    <row r="11" spans="1:10" ht="31.5" x14ac:dyDescent="0.25">
      <c r="A11" s="34"/>
      <c r="B11" s="20"/>
      <c r="C11" s="31"/>
      <c r="D11" s="31"/>
      <c r="E11" s="31"/>
      <c r="F11" s="31"/>
      <c r="G11" s="13" t="s">
        <v>66</v>
      </c>
      <c r="H11" s="14">
        <v>20</v>
      </c>
    </row>
    <row r="12" spans="1:10" ht="296.25" customHeight="1" thickBot="1" x14ac:dyDescent="0.3">
      <c r="A12" s="34"/>
      <c r="B12" s="20"/>
      <c r="C12" s="32"/>
      <c r="D12" s="32"/>
      <c r="E12" s="32"/>
      <c r="F12" s="32"/>
      <c r="G12" s="24" t="s">
        <v>8</v>
      </c>
      <c r="H12" s="26">
        <f>SUM(H11:H11,)</f>
        <v>20</v>
      </c>
    </row>
    <row r="13" spans="1:10" ht="150" customHeight="1" thickBot="1" x14ac:dyDescent="0.3">
      <c r="A13" s="35"/>
      <c r="B13" s="21"/>
      <c r="C13" s="28" t="s">
        <v>91</v>
      </c>
      <c r="D13" s="28"/>
      <c r="E13" s="28"/>
      <c r="F13" s="29"/>
      <c r="G13" s="25"/>
      <c r="H13" s="27"/>
    </row>
    <row r="14" spans="1:10" x14ac:dyDescent="0.25">
      <c r="A14" s="33">
        <v>3</v>
      </c>
      <c r="B14" s="19" t="s">
        <v>84</v>
      </c>
      <c r="C14" s="30" t="s">
        <v>17</v>
      </c>
      <c r="D14" s="30" t="s">
        <v>18</v>
      </c>
      <c r="E14" s="30" t="s">
        <v>12</v>
      </c>
      <c r="F14" s="30" t="s">
        <v>19</v>
      </c>
      <c r="G14" s="22" t="s">
        <v>61</v>
      </c>
      <c r="H14" s="23"/>
    </row>
    <row r="15" spans="1:10" ht="31.5" x14ac:dyDescent="0.25">
      <c r="A15" s="34"/>
      <c r="B15" s="20"/>
      <c r="C15" s="31"/>
      <c r="D15" s="31"/>
      <c r="E15" s="31"/>
      <c r="F15" s="31"/>
      <c r="G15" s="13" t="s">
        <v>66</v>
      </c>
      <c r="H15" s="14">
        <v>75</v>
      </c>
    </row>
    <row r="16" spans="1:10" ht="31.5" x14ac:dyDescent="0.25">
      <c r="A16" s="34"/>
      <c r="B16" s="20"/>
      <c r="C16" s="31"/>
      <c r="D16" s="31"/>
      <c r="E16" s="31"/>
      <c r="F16" s="31"/>
      <c r="G16" s="13" t="s">
        <v>73</v>
      </c>
      <c r="H16" s="14">
        <v>27</v>
      </c>
    </row>
    <row r="17" spans="1:8" ht="273" customHeight="1" thickBot="1" x14ac:dyDescent="0.3">
      <c r="A17" s="34"/>
      <c r="B17" s="20"/>
      <c r="C17" s="32"/>
      <c r="D17" s="32"/>
      <c r="E17" s="32"/>
      <c r="F17" s="32"/>
      <c r="G17" s="24" t="s">
        <v>8</v>
      </c>
      <c r="H17" s="26">
        <f>SUM(H15:H16,)</f>
        <v>102</v>
      </c>
    </row>
    <row r="18" spans="1:8" ht="150" customHeight="1" thickBot="1" x14ac:dyDescent="0.3">
      <c r="A18" s="35"/>
      <c r="B18" s="21"/>
      <c r="C18" s="28" t="s">
        <v>88</v>
      </c>
      <c r="D18" s="28"/>
      <c r="E18" s="28"/>
      <c r="F18" s="29"/>
      <c r="G18" s="25"/>
      <c r="H18" s="27"/>
    </row>
    <row r="19" spans="1:8" x14ac:dyDescent="0.25">
      <c r="A19" s="33">
        <v>4</v>
      </c>
      <c r="B19" s="19" t="s">
        <v>77</v>
      </c>
      <c r="C19" s="30" t="s">
        <v>20</v>
      </c>
      <c r="D19" s="30" t="s">
        <v>21</v>
      </c>
      <c r="E19" s="30" t="s">
        <v>12</v>
      </c>
      <c r="F19" s="30" t="s">
        <v>22</v>
      </c>
      <c r="G19" s="22" t="s">
        <v>61</v>
      </c>
      <c r="H19" s="23"/>
    </row>
    <row r="20" spans="1:8" ht="31.5" x14ac:dyDescent="0.25">
      <c r="A20" s="34"/>
      <c r="B20" s="20"/>
      <c r="C20" s="31"/>
      <c r="D20" s="31"/>
      <c r="E20" s="31"/>
      <c r="F20" s="31"/>
      <c r="G20" s="13" t="s">
        <v>66</v>
      </c>
      <c r="H20" s="14">
        <v>7</v>
      </c>
    </row>
    <row r="21" spans="1:8" ht="48" thickBot="1" x14ac:dyDescent="0.3">
      <c r="A21" s="34"/>
      <c r="B21" s="20"/>
      <c r="C21" s="31"/>
      <c r="D21" s="31"/>
      <c r="E21" s="31"/>
      <c r="F21" s="31"/>
      <c r="G21" s="13" t="s">
        <v>67</v>
      </c>
      <c r="H21" s="14">
        <v>30</v>
      </c>
    </row>
    <row r="22" spans="1:8" x14ac:dyDescent="0.25">
      <c r="A22" s="34"/>
      <c r="B22" s="20"/>
      <c r="C22" s="31"/>
      <c r="D22" s="31"/>
      <c r="E22" s="31"/>
      <c r="F22" s="31"/>
      <c r="G22" s="22" t="s">
        <v>64</v>
      </c>
      <c r="H22" s="23"/>
    </row>
    <row r="23" spans="1:8" ht="63" x14ac:dyDescent="0.25">
      <c r="A23" s="34"/>
      <c r="B23" s="20"/>
      <c r="C23" s="31"/>
      <c r="D23" s="31"/>
      <c r="E23" s="31"/>
      <c r="F23" s="31"/>
      <c r="G23" s="13" t="s">
        <v>68</v>
      </c>
      <c r="H23" s="14">
        <v>10</v>
      </c>
    </row>
    <row r="24" spans="1:8" ht="173.25" customHeight="1" thickBot="1" x14ac:dyDescent="0.3">
      <c r="A24" s="34"/>
      <c r="B24" s="20"/>
      <c r="C24" s="32"/>
      <c r="D24" s="32"/>
      <c r="E24" s="32"/>
      <c r="F24" s="32"/>
      <c r="G24" s="24" t="s">
        <v>8</v>
      </c>
      <c r="H24" s="26">
        <f>SUM(H20:H21,H23:H23)</f>
        <v>47</v>
      </c>
    </row>
    <row r="25" spans="1:8" ht="150" customHeight="1" thickBot="1" x14ac:dyDescent="0.3">
      <c r="A25" s="35"/>
      <c r="B25" s="21"/>
      <c r="C25" s="28" t="s">
        <v>92</v>
      </c>
      <c r="D25" s="28"/>
      <c r="E25" s="28"/>
      <c r="F25" s="29"/>
      <c r="G25" s="25"/>
      <c r="H25" s="27"/>
    </row>
    <row r="26" spans="1:8" x14ac:dyDescent="0.25">
      <c r="A26" s="33">
        <v>5</v>
      </c>
      <c r="B26" s="19" t="s">
        <v>77</v>
      </c>
      <c r="C26" s="30" t="s">
        <v>23</v>
      </c>
      <c r="D26" s="30" t="s">
        <v>24</v>
      </c>
      <c r="E26" s="30" t="s">
        <v>12</v>
      </c>
      <c r="F26" s="30" t="s">
        <v>25</v>
      </c>
      <c r="G26" s="22" t="s">
        <v>61</v>
      </c>
      <c r="H26" s="23"/>
    </row>
    <row r="27" spans="1:8" ht="47.25" x14ac:dyDescent="0.25">
      <c r="A27" s="34"/>
      <c r="B27" s="20"/>
      <c r="C27" s="31"/>
      <c r="D27" s="31"/>
      <c r="E27" s="31"/>
      <c r="F27" s="31"/>
      <c r="G27" s="13" t="s">
        <v>67</v>
      </c>
      <c r="H27" s="14">
        <v>55</v>
      </c>
    </row>
    <row r="28" spans="1:8" ht="216.75" customHeight="1" thickBot="1" x14ac:dyDescent="0.3">
      <c r="A28" s="34"/>
      <c r="B28" s="20"/>
      <c r="C28" s="32"/>
      <c r="D28" s="32"/>
      <c r="E28" s="32"/>
      <c r="F28" s="32"/>
      <c r="G28" s="24" t="s">
        <v>8</v>
      </c>
      <c r="H28" s="26">
        <f>SUM(H27:H27)</f>
        <v>55</v>
      </c>
    </row>
    <row r="29" spans="1:8" ht="150" customHeight="1" thickBot="1" x14ac:dyDescent="0.3">
      <c r="A29" s="35"/>
      <c r="B29" s="21"/>
      <c r="C29" s="28" t="s">
        <v>89</v>
      </c>
      <c r="D29" s="28"/>
      <c r="E29" s="28"/>
      <c r="F29" s="29"/>
      <c r="G29" s="25"/>
      <c r="H29" s="27"/>
    </row>
    <row r="30" spans="1:8" x14ac:dyDescent="0.25">
      <c r="A30" s="33">
        <v>6</v>
      </c>
      <c r="B30" s="19" t="s">
        <v>78</v>
      </c>
      <c r="C30" s="30" t="s">
        <v>29</v>
      </c>
      <c r="D30" s="30" t="s">
        <v>30</v>
      </c>
      <c r="E30" s="30" t="s">
        <v>12</v>
      </c>
      <c r="F30" s="30" t="s">
        <v>31</v>
      </c>
      <c r="G30" s="22" t="s">
        <v>64</v>
      </c>
      <c r="H30" s="23"/>
    </row>
    <row r="31" spans="1:8" ht="79.5" thickBot="1" x14ac:dyDescent="0.3">
      <c r="A31" s="34"/>
      <c r="B31" s="20"/>
      <c r="C31" s="31"/>
      <c r="D31" s="31"/>
      <c r="E31" s="31"/>
      <c r="F31" s="31"/>
      <c r="G31" s="13" t="s">
        <v>65</v>
      </c>
      <c r="H31" s="14">
        <v>17</v>
      </c>
    </row>
    <row r="32" spans="1:8" x14ac:dyDescent="0.25">
      <c r="A32" s="34"/>
      <c r="B32" s="20"/>
      <c r="C32" s="31"/>
      <c r="D32" s="31"/>
      <c r="E32" s="31"/>
      <c r="F32" s="31"/>
      <c r="G32" s="22" t="s">
        <v>61</v>
      </c>
      <c r="H32" s="23"/>
    </row>
    <row r="33" spans="1:8" ht="31.5" x14ac:dyDescent="0.25">
      <c r="A33" s="34"/>
      <c r="B33" s="20"/>
      <c r="C33" s="31"/>
      <c r="D33" s="31"/>
      <c r="E33" s="31"/>
      <c r="F33" s="31"/>
      <c r="G33" s="13" t="s">
        <v>73</v>
      </c>
      <c r="H33" s="14">
        <v>35</v>
      </c>
    </row>
    <row r="34" spans="1:8" ht="120" customHeight="1" thickBot="1" x14ac:dyDescent="0.3">
      <c r="A34" s="34"/>
      <c r="B34" s="20"/>
      <c r="C34" s="32"/>
      <c r="D34" s="32"/>
      <c r="E34" s="32"/>
      <c r="F34" s="32"/>
      <c r="G34" s="24" t="s">
        <v>8</v>
      </c>
      <c r="H34" s="26">
        <f>SUM(H31:H31,H33:H33)</f>
        <v>52</v>
      </c>
    </row>
    <row r="35" spans="1:8" ht="150" customHeight="1" thickBot="1" x14ac:dyDescent="0.3">
      <c r="A35" s="35"/>
      <c r="B35" s="21"/>
      <c r="C35" s="28" t="s">
        <v>93</v>
      </c>
      <c r="D35" s="28"/>
      <c r="E35" s="28"/>
      <c r="F35" s="29"/>
      <c r="G35" s="25"/>
      <c r="H35" s="27"/>
    </row>
    <row r="36" spans="1:8" x14ac:dyDescent="0.25">
      <c r="A36" s="33">
        <v>7</v>
      </c>
      <c r="B36" s="19" t="s">
        <v>77</v>
      </c>
      <c r="C36" s="30" t="s">
        <v>26</v>
      </c>
      <c r="D36" s="30" t="s">
        <v>27</v>
      </c>
      <c r="E36" s="30" t="s">
        <v>12</v>
      </c>
      <c r="F36" s="30" t="s">
        <v>28</v>
      </c>
      <c r="G36" s="22" t="s">
        <v>61</v>
      </c>
      <c r="H36" s="23"/>
    </row>
    <row r="37" spans="1:8" ht="47.25" x14ac:dyDescent="0.25">
      <c r="A37" s="34"/>
      <c r="B37" s="20"/>
      <c r="C37" s="31"/>
      <c r="D37" s="31"/>
      <c r="E37" s="31"/>
      <c r="F37" s="31"/>
      <c r="G37" s="13" t="s">
        <v>67</v>
      </c>
      <c r="H37" s="14">
        <v>15</v>
      </c>
    </row>
    <row r="38" spans="1:8" ht="16.5" thickBot="1" x14ac:dyDescent="0.3">
      <c r="A38" s="34"/>
      <c r="B38" s="20"/>
      <c r="C38" s="31"/>
      <c r="D38" s="31"/>
      <c r="E38" s="31"/>
      <c r="F38" s="31"/>
      <c r="G38" s="13" t="s">
        <v>69</v>
      </c>
      <c r="H38" s="14">
        <v>20</v>
      </c>
    </row>
    <row r="39" spans="1:8" x14ac:dyDescent="0.25">
      <c r="A39" s="34"/>
      <c r="B39" s="20"/>
      <c r="C39" s="31"/>
      <c r="D39" s="31"/>
      <c r="E39" s="31"/>
      <c r="F39" s="31"/>
      <c r="G39" s="22" t="s">
        <v>64</v>
      </c>
      <c r="H39" s="23"/>
    </row>
    <row r="40" spans="1:8" ht="63" x14ac:dyDescent="0.25">
      <c r="A40" s="34"/>
      <c r="B40" s="20"/>
      <c r="C40" s="31"/>
      <c r="D40" s="31"/>
      <c r="E40" s="31"/>
      <c r="F40" s="31"/>
      <c r="G40" s="13" t="s">
        <v>68</v>
      </c>
      <c r="H40" s="14">
        <v>5</v>
      </c>
    </row>
    <row r="41" spans="1:8" ht="132.75" customHeight="1" thickBot="1" x14ac:dyDescent="0.3">
      <c r="A41" s="34"/>
      <c r="B41" s="20"/>
      <c r="C41" s="32"/>
      <c r="D41" s="32"/>
      <c r="E41" s="32"/>
      <c r="F41" s="32"/>
      <c r="G41" s="24" t="s">
        <v>8</v>
      </c>
      <c r="H41" s="26">
        <f>SUM(H37:H38,H40:H40)</f>
        <v>40</v>
      </c>
    </row>
    <row r="42" spans="1:8" ht="150" customHeight="1" thickBot="1" x14ac:dyDescent="0.3">
      <c r="A42" s="35"/>
      <c r="B42" s="21"/>
      <c r="C42" s="28" t="s">
        <v>86</v>
      </c>
      <c r="D42" s="28"/>
      <c r="E42" s="28"/>
      <c r="F42" s="29"/>
      <c r="G42" s="25"/>
      <c r="H42" s="27"/>
    </row>
    <row r="43" spans="1:8" x14ac:dyDescent="0.25">
      <c r="A43" s="33">
        <v>8</v>
      </c>
      <c r="B43" s="19" t="s">
        <v>79</v>
      </c>
      <c r="C43" s="30" t="s">
        <v>32</v>
      </c>
      <c r="D43" s="30" t="s">
        <v>33</v>
      </c>
      <c r="E43" s="30" t="s">
        <v>12</v>
      </c>
      <c r="F43" s="30" t="s">
        <v>28</v>
      </c>
      <c r="G43" s="22" t="s">
        <v>61</v>
      </c>
      <c r="H43" s="23"/>
    </row>
    <row r="44" spans="1:8" ht="16.5" thickBot="1" x14ac:dyDescent="0.3">
      <c r="A44" s="34"/>
      <c r="B44" s="20"/>
      <c r="C44" s="31"/>
      <c r="D44" s="31"/>
      <c r="E44" s="31"/>
      <c r="F44" s="31"/>
      <c r="G44" s="13" t="s">
        <v>69</v>
      </c>
      <c r="H44" s="14">
        <v>22</v>
      </c>
    </row>
    <row r="45" spans="1:8" x14ac:dyDescent="0.25">
      <c r="A45" s="34"/>
      <c r="B45" s="20"/>
      <c r="C45" s="31"/>
      <c r="D45" s="31"/>
      <c r="E45" s="31"/>
      <c r="F45" s="31"/>
      <c r="G45" s="22" t="s">
        <v>64</v>
      </c>
      <c r="H45" s="23"/>
    </row>
    <row r="46" spans="1:8" ht="63" x14ac:dyDescent="0.25">
      <c r="A46" s="34"/>
      <c r="B46" s="20"/>
      <c r="C46" s="31"/>
      <c r="D46" s="31"/>
      <c r="E46" s="31"/>
      <c r="F46" s="31"/>
      <c r="G46" s="13" t="s">
        <v>68</v>
      </c>
      <c r="H46" s="14">
        <v>5</v>
      </c>
    </row>
    <row r="47" spans="1:8" ht="47.25" x14ac:dyDescent="0.25">
      <c r="A47" s="34"/>
      <c r="B47" s="20"/>
      <c r="C47" s="31"/>
      <c r="D47" s="31"/>
      <c r="E47" s="31"/>
      <c r="F47" s="31"/>
      <c r="G47" s="13" t="s">
        <v>70</v>
      </c>
      <c r="H47" s="14">
        <v>36</v>
      </c>
    </row>
    <row r="48" spans="1:8" ht="148.5" customHeight="1" thickBot="1" x14ac:dyDescent="0.3">
      <c r="A48" s="34"/>
      <c r="B48" s="20"/>
      <c r="C48" s="32"/>
      <c r="D48" s="32"/>
      <c r="E48" s="32"/>
      <c r="F48" s="32"/>
      <c r="G48" s="24" t="s">
        <v>8</v>
      </c>
      <c r="H48" s="26">
        <f>SUM(H44:H44,H46:H47)</f>
        <v>63</v>
      </c>
    </row>
    <row r="49" spans="1:8" ht="150" customHeight="1" thickBot="1" x14ac:dyDescent="0.3">
      <c r="A49" s="35"/>
      <c r="B49" s="21"/>
      <c r="C49" s="28" t="s">
        <v>97</v>
      </c>
      <c r="D49" s="28"/>
      <c r="E49" s="28"/>
      <c r="F49" s="29"/>
      <c r="G49" s="25"/>
      <c r="H49" s="27"/>
    </row>
    <row r="50" spans="1:8" x14ac:dyDescent="0.25">
      <c r="A50" s="33">
        <v>9</v>
      </c>
      <c r="B50" s="19" t="s">
        <v>78</v>
      </c>
      <c r="C50" s="30" t="s">
        <v>34</v>
      </c>
      <c r="D50" s="30" t="s">
        <v>35</v>
      </c>
      <c r="E50" s="30" t="s">
        <v>12</v>
      </c>
      <c r="F50" s="30" t="s">
        <v>36</v>
      </c>
      <c r="G50" s="22" t="s">
        <v>61</v>
      </c>
      <c r="H50" s="23"/>
    </row>
    <row r="51" spans="1:8" ht="32.25" thickBot="1" x14ac:dyDescent="0.3">
      <c r="A51" s="34"/>
      <c r="B51" s="20"/>
      <c r="C51" s="31"/>
      <c r="D51" s="31"/>
      <c r="E51" s="31"/>
      <c r="F51" s="31"/>
      <c r="G51" s="13" t="s">
        <v>71</v>
      </c>
      <c r="H51" s="14">
        <v>10</v>
      </c>
    </row>
    <row r="52" spans="1:8" x14ac:dyDescent="0.25">
      <c r="A52" s="34"/>
      <c r="B52" s="20"/>
      <c r="C52" s="31"/>
      <c r="D52" s="31"/>
      <c r="E52" s="31"/>
      <c r="F52" s="31"/>
      <c r="G52" s="22" t="s">
        <v>64</v>
      </c>
      <c r="H52" s="23"/>
    </row>
    <row r="53" spans="1:8" ht="63" x14ac:dyDescent="0.25">
      <c r="A53" s="34"/>
      <c r="B53" s="20"/>
      <c r="C53" s="31"/>
      <c r="D53" s="31"/>
      <c r="E53" s="31"/>
      <c r="F53" s="31"/>
      <c r="G53" s="13" t="s">
        <v>72</v>
      </c>
      <c r="H53" s="14">
        <v>6</v>
      </c>
    </row>
    <row r="54" spans="1:8" ht="63" x14ac:dyDescent="0.25">
      <c r="A54" s="34"/>
      <c r="B54" s="20"/>
      <c r="C54" s="31"/>
      <c r="D54" s="31"/>
      <c r="E54" s="31"/>
      <c r="F54" s="31"/>
      <c r="G54" s="13" t="s">
        <v>68</v>
      </c>
      <c r="H54" s="14">
        <v>3</v>
      </c>
    </row>
    <row r="55" spans="1:8" ht="132.75" customHeight="1" thickBot="1" x14ac:dyDescent="0.3">
      <c r="A55" s="34"/>
      <c r="B55" s="20"/>
      <c r="C55" s="32"/>
      <c r="D55" s="32"/>
      <c r="E55" s="32"/>
      <c r="F55" s="32"/>
      <c r="G55" s="24" t="s">
        <v>8</v>
      </c>
      <c r="H55" s="26">
        <f>SUM(H51:H51,H53:H54)</f>
        <v>19</v>
      </c>
    </row>
    <row r="56" spans="1:8" ht="150" customHeight="1" thickBot="1" x14ac:dyDescent="0.3">
      <c r="A56" s="35"/>
      <c r="B56" s="21"/>
      <c r="C56" s="28" t="s">
        <v>99</v>
      </c>
      <c r="D56" s="28"/>
      <c r="E56" s="28"/>
      <c r="F56" s="29"/>
      <c r="G56" s="25"/>
      <c r="H56" s="27"/>
    </row>
    <row r="57" spans="1:8" x14ac:dyDescent="0.25">
      <c r="A57" s="33">
        <v>10</v>
      </c>
      <c r="B57" s="19" t="s">
        <v>78</v>
      </c>
      <c r="C57" s="30" t="s">
        <v>37</v>
      </c>
      <c r="D57" s="30" t="s">
        <v>38</v>
      </c>
      <c r="E57" s="30" t="s">
        <v>12</v>
      </c>
      <c r="F57" s="30" t="s">
        <v>39</v>
      </c>
      <c r="G57" s="22" t="s">
        <v>64</v>
      </c>
      <c r="H57" s="23"/>
    </row>
    <row r="58" spans="1:8" ht="63" x14ac:dyDescent="0.25">
      <c r="A58" s="34"/>
      <c r="B58" s="20"/>
      <c r="C58" s="31"/>
      <c r="D58" s="31"/>
      <c r="E58" s="31"/>
      <c r="F58" s="31"/>
      <c r="G58" s="13" t="s">
        <v>72</v>
      </c>
      <c r="H58" s="14">
        <v>5</v>
      </c>
    </row>
    <row r="59" spans="1:8" ht="63" x14ac:dyDescent="0.25">
      <c r="A59" s="34"/>
      <c r="B59" s="20"/>
      <c r="C59" s="31"/>
      <c r="D59" s="31"/>
      <c r="E59" s="31"/>
      <c r="F59" s="31"/>
      <c r="G59" s="13" t="s">
        <v>68</v>
      </c>
      <c r="H59" s="14">
        <v>5</v>
      </c>
    </row>
    <row r="60" spans="1:8" ht="114.75" customHeight="1" thickBot="1" x14ac:dyDescent="0.3">
      <c r="A60" s="34"/>
      <c r="B60" s="20"/>
      <c r="C60" s="32"/>
      <c r="D60" s="32"/>
      <c r="E60" s="32"/>
      <c r="F60" s="32"/>
      <c r="G60" s="24" t="s">
        <v>8</v>
      </c>
      <c r="H60" s="26">
        <f>SUM(H58:H59)</f>
        <v>10</v>
      </c>
    </row>
    <row r="61" spans="1:8" ht="150" customHeight="1" thickBot="1" x14ac:dyDescent="0.3">
      <c r="A61" s="35"/>
      <c r="B61" s="21"/>
      <c r="C61" s="28" t="s">
        <v>98</v>
      </c>
      <c r="D61" s="28"/>
      <c r="E61" s="28"/>
      <c r="F61" s="29"/>
      <c r="G61" s="25"/>
      <c r="H61" s="27"/>
    </row>
    <row r="62" spans="1:8" x14ac:dyDescent="0.25">
      <c r="A62" s="33">
        <v>11</v>
      </c>
      <c r="B62" s="19" t="s">
        <v>79</v>
      </c>
      <c r="C62" s="30" t="s">
        <v>40</v>
      </c>
      <c r="D62" s="30" t="s">
        <v>41</v>
      </c>
      <c r="E62" s="30" t="s">
        <v>12</v>
      </c>
      <c r="F62" s="30" t="s">
        <v>42</v>
      </c>
      <c r="G62" s="22" t="s">
        <v>64</v>
      </c>
      <c r="H62" s="23"/>
    </row>
    <row r="63" spans="1:8" ht="63" x14ac:dyDescent="0.25">
      <c r="A63" s="34"/>
      <c r="B63" s="20"/>
      <c r="C63" s="31"/>
      <c r="D63" s="31"/>
      <c r="E63" s="31"/>
      <c r="F63" s="31"/>
      <c r="G63" s="13" t="s">
        <v>68</v>
      </c>
      <c r="H63" s="14">
        <v>3</v>
      </c>
    </row>
    <row r="64" spans="1:8" ht="173.25" customHeight="1" thickBot="1" x14ac:dyDescent="0.3">
      <c r="A64" s="34"/>
      <c r="B64" s="20"/>
      <c r="C64" s="32"/>
      <c r="D64" s="32"/>
      <c r="E64" s="32"/>
      <c r="F64" s="32"/>
      <c r="G64" s="24" t="s">
        <v>8</v>
      </c>
      <c r="H64" s="26">
        <f>SUM(H63:H63)</f>
        <v>3</v>
      </c>
    </row>
    <row r="65" spans="1:8" ht="150" customHeight="1" thickBot="1" x14ac:dyDescent="0.3">
      <c r="A65" s="35"/>
      <c r="B65" s="21"/>
      <c r="C65" s="28" t="s">
        <v>87</v>
      </c>
      <c r="D65" s="28"/>
      <c r="E65" s="28"/>
      <c r="F65" s="29"/>
      <c r="G65" s="25"/>
      <c r="H65" s="27"/>
    </row>
    <row r="66" spans="1:8" x14ac:dyDescent="0.25">
      <c r="A66" s="33">
        <v>12</v>
      </c>
      <c r="B66" s="19" t="s">
        <v>79</v>
      </c>
      <c r="C66" s="30" t="s">
        <v>43</v>
      </c>
      <c r="D66" s="30" t="s">
        <v>44</v>
      </c>
      <c r="E66" s="30" t="s">
        <v>12</v>
      </c>
      <c r="F66" s="30" t="s">
        <v>45</v>
      </c>
      <c r="G66" s="22" t="s">
        <v>64</v>
      </c>
      <c r="H66" s="23"/>
    </row>
    <row r="67" spans="1:8" ht="63" x14ac:dyDescent="0.25">
      <c r="A67" s="34"/>
      <c r="B67" s="20"/>
      <c r="C67" s="31"/>
      <c r="D67" s="31"/>
      <c r="E67" s="31"/>
      <c r="F67" s="31"/>
      <c r="G67" s="13" t="s">
        <v>68</v>
      </c>
      <c r="H67" s="14">
        <v>5</v>
      </c>
    </row>
    <row r="68" spans="1:8" ht="174" customHeight="1" thickBot="1" x14ac:dyDescent="0.3">
      <c r="A68" s="34"/>
      <c r="B68" s="20"/>
      <c r="C68" s="32"/>
      <c r="D68" s="32"/>
      <c r="E68" s="32"/>
      <c r="F68" s="32"/>
      <c r="G68" s="24" t="s">
        <v>8</v>
      </c>
      <c r="H68" s="26">
        <f>SUM(H67:H67)</f>
        <v>5</v>
      </c>
    </row>
    <row r="69" spans="1:8" ht="150" customHeight="1" thickBot="1" x14ac:dyDescent="0.3">
      <c r="A69" s="35"/>
      <c r="B69" s="21"/>
      <c r="C69" s="28" t="s">
        <v>100</v>
      </c>
      <c r="D69" s="28"/>
      <c r="E69" s="28"/>
      <c r="F69" s="29"/>
      <c r="G69" s="25"/>
      <c r="H69" s="27"/>
    </row>
    <row r="70" spans="1:8" x14ac:dyDescent="0.25">
      <c r="A70" s="33">
        <v>13</v>
      </c>
      <c r="B70" s="19" t="s">
        <v>79</v>
      </c>
      <c r="C70" s="30" t="s">
        <v>46</v>
      </c>
      <c r="D70" s="30" t="s">
        <v>47</v>
      </c>
      <c r="E70" s="30" t="s">
        <v>12</v>
      </c>
      <c r="F70" s="30" t="s">
        <v>48</v>
      </c>
      <c r="G70" s="22" t="s">
        <v>61</v>
      </c>
      <c r="H70" s="23"/>
    </row>
    <row r="71" spans="1:8" ht="47.25" x14ac:dyDescent="0.25">
      <c r="A71" s="34"/>
      <c r="B71" s="20"/>
      <c r="C71" s="31"/>
      <c r="D71" s="31"/>
      <c r="E71" s="31"/>
      <c r="F71" s="31"/>
      <c r="G71" s="13" t="s">
        <v>62</v>
      </c>
      <c r="H71" s="14">
        <v>2</v>
      </c>
    </row>
    <row r="72" spans="1:8" ht="31.5" x14ac:dyDescent="0.25">
      <c r="A72" s="34"/>
      <c r="B72" s="20"/>
      <c r="C72" s="31"/>
      <c r="D72" s="31"/>
      <c r="E72" s="31"/>
      <c r="F72" s="31"/>
      <c r="G72" s="13" t="s">
        <v>66</v>
      </c>
      <c r="H72" s="14">
        <v>5</v>
      </c>
    </row>
    <row r="73" spans="1:8" ht="176.25" customHeight="1" thickBot="1" x14ac:dyDescent="0.3">
      <c r="A73" s="34"/>
      <c r="B73" s="20"/>
      <c r="C73" s="32"/>
      <c r="D73" s="32"/>
      <c r="E73" s="32"/>
      <c r="F73" s="32"/>
      <c r="G73" s="24" t="s">
        <v>8</v>
      </c>
      <c r="H73" s="26">
        <f>SUM(H71:H72)</f>
        <v>7</v>
      </c>
    </row>
    <row r="74" spans="1:8" ht="150" customHeight="1" thickBot="1" x14ac:dyDescent="0.3">
      <c r="A74" s="35"/>
      <c r="B74" s="21"/>
      <c r="C74" s="28" t="s">
        <v>101</v>
      </c>
      <c r="D74" s="28"/>
      <c r="E74" s="28"/>
      <c r="F74" s="29"/>
      <c r="G74" s="25"/>
      <c r="H74" s="27"/>
    </row>
    <row r="75" spans="1:8" x14ac:dyDescent="0.25">
      <c r="A75" s="33">
        <v>14</v>
      </c>
      <c r="B75" s="19" t="s">
        <v>76</v>
      </c>
      <c r="C75" s="30" t="s">
        <v>49</v>
      </c>
      <c r="D75" s="30" t="s">
        <v>50</v>
      </c>
      <c r="E75" s="30" t="s">
        <v>12</v>
      </c>
      <c r="F75" s="30" t="s">
        <v>51</v>
      </c>
      <c r="G75" s="22" t="s">
        <v>61</v>
      </c>
      <c r="H75" s="23"/>
    </row>
    <row r="76" spans="1:8" ht="31.5" x14ac:dyDescent="0.25">
      <c r="A76" s="34"/>
      <c r="B76" s="20"/>
      <c r="C76" s="31"/>
      <c r="D76" s="31"/>
      <c r="E76" s="31"/>
      <c r="F76" s="31"/>
      <c r="G76" s="13" t="s">
        <v>66</v>
      </c>
      <c r="H76" s="14">
        <v>5</v>
      </c>
    </row>
    <row r="77" spans="1:8" ht="219" customHeight="1" thickBot="1" x14ac:dyDescent="0.3">
      <c r="A77" s="34"/>
      <c r="B77" s="20"/>
      <c r="C77" s="32"/>
      <c r="D77" s="32"/>
      <c r="E77" s="32"/>
      <c r="F77" s="32"/>
      <c r="G77" s="24" t="s">
        <v>8</v>
      </c>
      <c r="H77" s="26">
        <f>SUM(H76:H76)</f>
        <v>5</v>
      </c>
    </row>
    <row r="78" spans="1:8" ht="150" customHeight="1" thickBot="1" x14ac:dyDescent="0.3">
      <c r="A78" s="35"/>
      <c r="B78" s="21"/>
      <c r="C78" s="28" t="s">
        <v>94</v>
      </c>
      <c r="D78" s="28"/>
      <c r="E78" s="28"/>
      <c r="F78" s="29"/>
      <c r="G78" s="25"/>
      <c r="H78" s="27"/>
    </row>
    <row r="79" spans="1:8" x14ac:dyDescent="0.25">
      <c r="A79" s="33">
        <v>15</v>
      </c>
      <c r="B79" s="19" t="s">
        <v>80</v>
      </c>
      <c r="C79" s="30" t="s">
        <v>52</v>
      </c>
      <c r="D79" s="30" t="s">
        <v>53</v>
      </c>
      <c r="E79" s="30" t="s">
        <v>12</v>
      </c>
      <c r="F79" s="30" t="s">
        <v>54</v>
      </c>
      <c r="G79" s="22" t="s">
        <v>61</v>
      </c>
      <c r="H79" s="23"/>
    </row>
    <row r="80" spans="1:8" ht="32.25" thickBot="1" x14ac:dyDescent="0.3">
      <c r="A80" s="34"/>
      <c r="B80" s="20"/>
      <c r="C80" s="31"/>
      <c r="D80" s="31"/>
      <c r="E80" s="31"/>
      <c r="F80" s="31"/>
      <c r="G80" s="13" t="s">
        <v>71</v>
      </c>
      <c r="H80" s="14">
        <v>36</v>
      </c>
    </row>
    <row r="81" spans="1:9" x14ac:dyDescent="0.25">
      <c r="A81" s="34"/>
      <c r="B81" s="20"/>
      <c r="C81" s="31"/>
      <c r="D81" s="31"/>
      <c r="E81" s="31"/>
      <c r="F81" s="31"/>
      <c r="G81" s="22" t="s">
        <v>64</v>
      </c>
      <c r="H81" s="23"/>
    </row>
    <row r="82" spans="1:9" ht="63" x14ac:dyDescent="0.25">
      <c r="A82" s="34"/>
      <c r="B82" s="20"/>
      <c r="C82" s="31"/>
      <c r="D82" s="31"/>
      <c r="E82" s="31"/>
      <c r="F82" s="31"/>
      <c r="G82" s="13" t="s">
        <v>72</v>
      </c>
      <c r="H82" s="14">
        <v>25</v>
      </c>
    </row>
    <row r="83" spans="1:9" ht="132" customHeight="1" thickBot="1" x14ac:dyDescent="0.3">
      <c r="A83" s="34"/>
      <c r="B83" s="20"/>
      <c r="C83" s="32"/>
      <c r="D83" s="32"/>
      <c r="E83" s="32"/>
      <c r="F83" s="32"/>
      <c r="G83" s="24" t="s">
        <v>8</v>
      </c>
      <c r="H83" s="26">
        <f>SUM(H80:H80,H82:H82)</f>
        <v>61</v>
      </c>
    </row>
    <row r="84" spans="1:9" ht="150" customHeight="1" thickBot="1" x14ac:dyDescent="0.3">
      <c r="A84" s="35"/>
      <c r="B84" s="21"/>
      <c r="C84" s="28" t="s">
        <v>102</v>
      </c>
      <c r="D84" s="28"/>
      <c r="E84" s="28"/>
      <c r="F84" s="29"/>
      <c r="G84" s="25"/>
      <c r="H84" s="27"/>
    </row>
    <row r="85" spans="1:9" x14ac:dyDescent="0.25">
      <c r="A85" s="33">
        <v>16</v>
      </c>
      <c r="B85" s="19" t="s">
        <v>77</v>
      </c>
      <c r="C85" s="30" t="s">
        <v>55</v>
      </c>
      <c r="D85" s="30" t="s">
        <v>56</v>
      </c>
      <c r="E85" s="30" t="s">
        <v>12</v>
      </c>
      <c r="F85" s="30" t="s">
        <v>57</v>
      </c>
      <c r="G85" s="22" t="s">
        <v>61</v>
      </c>
      <c r="H85" s="23"/>
    </row>
    <row r="86" spans="1:9" ht="47.25" x14ac:dyDescent="0.25">
      <c r="A86" s="34"/>
      <c r="B86" s="20"/>
      <c r="C86" s="31"/>
      <c r="D86" s="31"/>
      <c r="E86" s="31"/>
      <c r="F86" s="31"/>
      <c r="G86" s="13" t="s">
        <v>67</v>
      </c>
      <c r="H86" s="14">
        <v>5</v>
      </c>
    </row>
    <row r="87" spans="1:9" ht="31.5" x14ac:dyDescent="0.25">
      <c r="A87" s="34"/>
      <c r="B87" s="20"/>
      <c r="C87" s="31"/>
      <c r="D87" s="31"/>
      <c r="E87" s="31"/>
      <c r="F87" s="31"/>
      <c r="G87" s="13" t="s">
        <v>63</v>
      </c>
      <c r="H87" s="14">
        <v>5</v>
      </c>
    </row>
    <row r="88" spans="1:9" ht="174.75" customHeight="1" thickBot="1" x14ac:dyDescent="0.3">
      <c r="A88" s="34"/>
      <c r="B88" s="20"/>
      <c r="C88" s="32"/>
      <c r="D88" s="32"/>
      <c r="E88" s="32"/>
      <c r="F88" s="32"/>
      <c r="G88" s="24" t="s">
        <v>8</v>
      </c>
      <c r="H88" s="26">
        <f>SUM(H86:H87)</f>
        <v>10</v>
      </c>
    </row>
    <row r="89" spans="1:9" ht="150" customHeight="1" thickBot="1" x14ac:dyDescent="0.3">
      <c r="A89" s="35"/>
      <c r="B89" s="21"/>
      <c r="C89" s="28" t="s">
        <v>96</v>
      </c>
      <c r="D89" s="28"/>
      <c r="E89" s="28"/>
      <c r="F89" s="29"/>
      <c r="G89" s="25"/>
      <c r="H89" s="27"/>
    </row>
    <row r="90" spans="1:9" x14ac:dyDescent="0.25">
      <c r="A90" s="33">
        <v>17</v>
      </c>
      <c r="B90" s="19" t="s">
        <v>81</v>
      </c>
      <c r="C90" s="30" t="s">
        <v>58</v>
      </c>
      <c r="D90" s="30" t="s">
        <v>59</v>
      </c>
      <c r="E90" s="30" t="s">
        <v>12</v>
      </c>
      <c r="F90" s="30" t="s">
        <v>60</v>
      </c>
      <c r="G90" s="22" t="s">
        <v>61</v>
      </c>
      <c r="H90" s="23"/>
    </row>
    <row r="91" spans="1:9" ht="47.25" x14ac:dyDescent="0.25">
      <c r="A91" s="34"/>
      <c r="B91" s="20"/>
      <c r="C91" s="31"/>
      <c r="D91" s="31"/>
      <c r="E91" s="31"/>
      <c r="F91" s="31"/>
      <c r="G91" s="13" t="s">
        <v>62</v>
      </c>
      <c r="H91" s="14">
        <v>13</v>
      </c>
    </row>
    <row r="92" spans="1:9" ht="191.25" customHeight="1" thickBot="1" x14ac:dyDescent="0.3">
      <c r="A92" s="34"/>
      <c r="B92" s="20"/>
      <c r="C92" s="32"/>
      <c r="D92" s="32"/>
      <c r="E92" s="32"/>
      <c r="F92" s="32"/>
      <c r="G92" s="24" t="s">
        <v>8</v>
      </c>
      <c r="H92" s="26">
        <f>SUM(H91:H91)</f>
        <v>13</v>
      </c>
    </row>
    <row r="93" spans="1:9" ht="150" customHeight="1" thickBot="1" x14ac:dyDescent="0.3">
      <c r="A93" s="35"/>
      <c r="B93" s="21"/>
      <c r="C93" s="28" t="s">
        <v>95</v>
      </c>
      <c r="D93" s="28"/>
      <c r="E93" s="28"/>
      <c r="F93" s="29"/>
      <c r="G93" s="25"/>
      <c r="H93" s="27"/>
    </row>
    <row r="94" spans="1:9" ht="16.5" thickBot="1" x14ac:dyDescent="0.3">
      <c r="A94" s="41" t="s">
        <v>103</v>
      </c>
      <c r="B94" s="42"/>
      <c r="C94" s="42"/>
      <c r="D94" s="42"/>
      <c r="E94" s="43"/>
      <c r="F94" s="44">
        <f>H92+H88+H83+H77+H73+H68+H64+H60+H55+H48+H41+H34+H28+H24+H17+H12+H8</f>
        <v>558</v>
      </c>
      <c r="G94" s="45"/>
      <c r="H94" s="46"/>
    </row>
    <row r="95" spans="1:9" ht="399.95" customHeight="1" thickBot="1" x14ac:dyDescent="0.3">
      <c r="A95" s="36" t="s">
        <v>9</v>
      </c>
      <c r="B95" s="37"/>
      <c r="C95" s="47" t="s">
        <v>82</v>
      </c>
      <c r="D95" s="48"/>
      <c r="E95" s="48"/>
      <c r="F95" s="49"/>
      <c r="G95" s="15" t="s">
        <v>74</v>
      </c>
      <c r="H95" s="16" t="s">
        <v>104</v>
      </c>
      <c r="I95" s="7"/>
    </row>
    <row r="96" spans="1:9" ht="409.5" customHeight="1" thickBot="1" x14ac:dyDescent="0.3">
      <c r="A96" s="36" t="s">
        <v>9</v>
      </c>
      <c r="B96" s="37"/>
      <c r="C96" s="47" t="s">
        <v>83</v>
      </c>
      <c r="D96" s="48"/>
      <c r="E96" s="48"/>
      <c r="F96" s="49"/>
      <c r="G96" s="15" t="s">
        <v>74</v>
      </c>
      <c r="H96" s="16" t="s">
        <v>105</v>
      </c>
      <c r="I96" s="7"/>
    </row>
    <row r="97" spans="1:9" ht="399.95" customHeight="1" thickBot="1" x14ac:dyDescent="0.3">
      <c r="A97" s="36" t="s">
        <v>9</v>
      </c>
      <c r="B97" s="37"/>
      <c r="C97" s="38" t="s">
        <v>85</v>
      </c>
      <c r="D97" s="39"/>
      <c r="E97" s="39"/>
      <c r="F97" s="40"/>
      <c r="G97" s="17" t="s">
        <v>74</v>
      </c>
      <c r="H97" s="16" t="s">
        <v>104</v>
      </c>
      <c r="I97" s="7"/>
    </row>
  </sheetData>
  <sheetProtection algorithmName="SHA-512" hashValue="/1iAnlQ3PRxQ+fbsxnLVsf5z+8wC1yrR3EySvfh9T+IWNVFBcpisx+cb/d6jrnapbJreajUn0KJZhEFz70g1gw==" saltValue="3qctKCm50di2EW2r71UoYw==" spinCount="100000" sheet="1" formatCells="0" formatColumns="0" formatRows="0" insertColumns="0" insertRows="0" insertHyperlinks="0" sort="0" autoFilter="0"/>
  <autoFilter ref="A1:H433" xr:uid="{00000000-0009-0000-0000-000000000000}"/>
  <mergeCells count="185">
    <mergeCell ref="E85:E88"/>
    <mergeCell ref="C85:C88"/>
    <mergeCell ref="D85:D88"/>
    <mergeCell ref="F85:F88"/>
    <mergeCell ref="E90:E92"/>
    <mergeCell ref="C90:C92"/>
    <mergeCell ref="D90:D92"/>
    <mergeCell ref="F90:F92"/>
    <mergeCell ref="C70:C73"/>
    <mergeCell ref="D70:D73"/>
    <mergeCell ref="E70:E73"/>
    <mergeCell ref="F70:F73"/>
    <mergeCell ref="E75:E77"/>
    <mergeCell ref="C75:C77"/>
    <mergeCell ref="D75:D77"/>
    <mergeCell ref="F75:F77"/>
    <mergeCell ref="E79:E83"/>
    <mergeCell ref="F79:F83"/>
    <mergeCell ref="D79:D83"/>
    <mergeCell ref="C79:C83"/>
    <mergeCell ref="C74:F74"/>
    <mergeCell ref="D57:D60"/>
    <mergeCell ref="F57:F60"/>
    <mergeCell ref="C62:C64"/>
    <mergeCell ref="D62:D64"/>
    <mergeCell ref="F62:F64"/>
    <mergeCell ref="E62:E64"/>
    <mergeCell ref="E66:E68"/>
    <mergeCell ref="C66:C68"/>
    <mergeCell ref="D66:D68"/>
    <mergeCell ref="F66:F68"/>
    <mergeCell ref="E57:E60"/>
    <mergeCell ref="C57:C60"/>
    <mergeCell ref="A97:B97"/>
    <mergeCell ref="C97:F97"/>
    <mergeCell ref="A94:E94"/>
    <mergeCell ref="F94:H94"/>
    <mergeCell ref="A95:B95"/>
    <mergeCell ref="C95:F95"/>
    <mergeCell ref="H92:H93"/>
    <mergeCell ref="C93:F93"/>
    <mergeCell ref="B79:B84"/>
    <mergeCell ref="G79:H79"/>
    <mergeCell ref="G81:H81"/>
    <mergeCell ref="G83:G84"/>
    <mergeCell ref="H83:H84"/>
    <mergeCell ref="C84:F84"/>
    <mergeCell ref="G88:G89"/>
    <mergeCell ref="A96:B96"/>
    <mergeCell ref="C96:F96"/>
    <mergeCell ref="B85:B89"/>
    <mergeCell ref="G85:H85"/>
    <mergeCell ref="G92:G93"/>
    <mergeCell ref="H88:H89"/>
    <mergeCell ref="C89:F89"/>
    <mergeCell ref="B90:B93"/>
    <mergeCell ref="G90:H90"/>
    <mergeCell ref="H68:H69"/>
    <mergeCell ref="C69:F69"/>
    <mergeCell ref="G70:H70"/>
    <mergeCell ref="G73:G74"/>
    <mergeCell ref="H73:H74"/>
    <mergeCell ref="B75:B78"/>
    <mergeCell ref="G75:H75"/>
    <mergeCell ref="G77:G78"/>
    <mergeCell ref="H77:H78"/>
    <mergeCell ref="C78:F78"/>
    <mergeCell ref="B14:B18"/>
    <mergeCell ref="G14:H14"/>
    <mergeCell ref="G17:G18"/>
    <mergeCell ref="H17:H18"/>
    <mergeCell ref="C18:F18"/>
    <mergeCell ref="C14:C17"/>
    <mergeCell ref="D14:D17"/>
    <mergeCell ref="E14:E17"/>
    <mergeCell ref="F14:F17"/>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70:A74"/>
    <mergeCell ref="A75:A78"/>
    <mergeCell ref="A79:A84"/>
    <mergeCell ref="A85:A89"/>
    <mergeCell ref="A90:A93"/>
    <mergeCell ref="A2:A9"/>
    <mergeCell ref="A10:A13"/>
    <mergeCell ref="A14:A18"/>
    <mergeCell ref="A62:A65"/>
    <mergeCell ref="A66:A69"/>
    <mergeCell ref="A19:A25"/>
    <mergeCell ref="A26:A29"/>
    <mergeCell ref="A30:A35"/>
    <mergeCell ref="A36:A42"/>
    <mergeCell ref="A43:A49"/>
    <mergeCell ref="A50:A56"/>
    <mergeCell ref="A57:A61"/>
    <mergeCell ref="B19:B25"/>
    <mergeCell ref="G19:H19"/>
    <mergeCell ref="G22:H22"/>
    <mergeCell ref="G24:G25"/>
    <mergeCell ref="H24:H25"/>
    <mergeCell ref="C25:F25"/>
    <mergeCell ref="C19:C24"/>
    <mergeCell ref="D19:D24"/>
    <mergeCell ref="E19:E24"/>
    <mergeCell ref="F19:F24"/>
    <mergeCell ref="B26:B29"/>
    <mergeCell ref="G26:H26"/>
    <mergeCell ref="G28:G29"/>
    <mergeCell ref="H28:H29"/>
    <mergeCell ref="C29:F29"/>
    <mergeCell ref="C26:C28"/>
    <mergeCell ref="D26:D28"/>
    <mergeCell ref="E26:E28"/>
    <mergeCell ref="F26:F28"/>
    <mergeCell ref="B30:B35"/>
    <mergeCell ref="G30:H30"/>
    <mergeCell ref="G32:H32"/>
    <mergeCell ref="G34:G35"/>
    <mergeCell ref="H34:H35"/>
    <mergeCell ref="C35:F35"/>
    <mergeCell ref="E30:E34"/>
    <mergeCell ref="C30:C34"/>
    <mergeCell ref="D30:D34"/>
    <mergeCell ref="F30:F34"/>
    <mergeCell ref="B36:B42"/>
    <mergeCell ref="G36:H36"/>
    <mergeCell ref="G39:H39"/>
    <mergeCell ref="G41:G42"/>
    <mergeCell ref="H41:H42"/>
    <mergeCell ref="C42:F42"/>
    <mergeCell ref="E36:E41"/>
    <mergeCell ref="C36:C41"/>
    <mergeCell ref="D36:D41"/>
    <mergeCell ref="F36:F41"/>
    <mergeCell ref="B43:B49"/>
    <mergeCell ref="G43:H43"/>
    <mergeCell ref="G45:H45"/>
    <mergeCell ref="G48:G49"/>
    <mergeCell ref="H48:H49"/>
    <mergeCell ref="C49:F49"/>
    <mergeCell ref="E43:E48"/>
    <mergeCell ref="F43:F48"/>
    <mergeCell ref="C43:C48"/>
    <mergeCell ref="D43:D48"/>
    <mergeCell ref="B57:B61"/>
    <mergeCell ref="B62:B65"/>
    <mergeCell ref="B70:B74"/>
    <mergeCell ref="G57:H57"/>
    <mergeCell ref="G60:G61"/>
    <mergeCell ref="H60:H61"/>
    <mergeCell ref="C61:F61"/>
    <mergeCell ref="G62:H62"/>
    <mergeCell ref="B50:B56"/>
    <mergeCell ref="G50:H50"/>
    <mergeCell ref="G52:H52"/>
    <mergeCell ref="G55:G56"/>
    <mergeCell ref="H55:H56"/>
    <mergeCell ref="C56:F56"/>
    <mergeCell ref="E50:E55"/>
    <mergeCell ref="C50:C55"/>
    <mergeCell ref="D50:D55"/>
    <mergeCell ref="F50:F55"/>
    <mergeCell ref="G64:G65"/>
    <mergeCell ref="H64:H65"/>
    <mergeCell ref="C65:F65"/>
    <mergeCell ref="B66:B69"/>
    <mergeCell ref="G66:H66"/>
    <mergeCell ref="G68:G6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3ABD74-C510-4FB7-85B4-F308AA13A151}">
  <dimension ref="A1:L824"/>
  <sheetViews>
    <sheetView zoomScale="85" zoomScaleNormal="85" workbookViewId="0">
      <selection activeCell="H13" sqref="H13"/>
    </sheetView>
  </sheetViews>
  <sheetFormatPr defaultColWidth="9.140625" defaultRowHeight="15.75" x14ac:dyDescent="0.25"/>
  <cols>
    <col min="1" max="1" width="12" style="3" customWidth="1"/>
    <col min="2" max="2" width="20.28515625" style="4" customWidth="1"/>
    <col min="3" max="3" width="31.28515625" style="3" customWidth="1"/>
    <col min="4" max="4" width="31.42578125" style="3" customWidth="1"/>
    <col min="5" max="5" width="31.28515625" style="3" customWidth="1"/>
    <col min="6" max="6" width="31.7109375" style="3" customWidth="1"/>
    <col min="7" max="7" width="24" style="3" customWidth="1"/>
    <col min="8" max="8" width="23.140625" style="3" customWidth="1"/>
    <col min="9" max="16384" width="9.140625" style="2"/>
  </cols>
  <sheetData>
    <row r="1" spans="1:8" s="1" customFormat="1" ht="48" thickBot="1" x14ac:dyDescent="0.3">
      <c r="A1" s="8" t="s">
        <v>0</v>
      </c>
      <c r="B1" s="9" t="s">
        <v>1</v>
      </c>
      <c r="C1" s="10" t="s">
        <v>2</v>
      </c>
      <c r="D1" s="10" t="s">
        <v>3</v>
      </c>
      <c r="E1" s="10" t="s">
        <v>4</v>
      </c>
      <c r="F1" s="10" t="s">
        <v>5</v>
      </c>
      <c r="G1" s="11" t="s">
        <v>6</v>
      </c>
      <c r="H1" s="12" t="s">
        <v>7</v>
      </c>
    </row>
    <row r="2" spans="1:8" ht="15.75" customHeight="1" x14ac:dyDescent="0.25">
      <c r="A2" s="33">
        <v>1</v>
      </c>
      <c r="B2" s="19" t="s">
        <v>163</v>
      </c>
      <c r="C2" s="30" t="s">
        <v>233</v>
      </c>
      <c r="D2" s="30" t="s">
        <v>232</v>
      </c>
      <c r="E2" s="30" t="s">
        <v>231</v>
      </c>
      <c r="F2" s="30" t="s">
        <v>230</v>
      </c>
      <c r="G2" s="22" t="s">
        <v>199</v>
      </c>
      <c r="H2" s="23"/>
    </row>
    <row r="3" spans="1:8" ht="50.45" customHeight="1" x14ac:dyDescent="0.25">
      <c r="A3" s="34"/>
      <c r="B3" s="20"/>
      <c r="C3" s="31"/>
      <c r="D3" s="31"/>
      <c r="E3" s="31"/>
      <c r="F3" s="31"/>
      <c r="G3" s="13" t="s">
        <v>213</v>
      </c>
      <c r="H3" s="14">
        <v>19</v>
      </c>
    </row>
    <row r="4" spans="1:8" ht="15.75" customHeight="1" x14ac:dyDescent="0.25">
      <c r="A4" s="34"/>
      <c r="B4" s="20"/>
      <c r="C4" s="31"/>
      <c r="D4" s="31"/>
      <c r="E4" s="31"/>
      <c r="F4" s="31"/>
      <c r="G4" s="13" t="s">
        <v>198</v>
      </c>
      <c r="H4" s="14">
        <v>9</v>
      </c>
    </row>
    <row r="5" spans="1:8" ht="15.75" customHeight="1" x14ac:dyDescent="0.25">
      <c r="A5" s="34"/>
      <c r="B5" s="20"/>
      <c r="C5" s="31"/>
      <c r="D5" s="31"/>
      <c r="E5" s="31"/>
      <c r="F5" s="31"/>
      <c r="G5" s="13" t="s">
        <v>197</v>
      </c>
      <c r="H5" s="14">
        <v>21</v>
      </c>
    </row>
    <row r="6" spans="1:8" ht="46.5" customHeight="1" x14ac:dyDescent="0.25">
      <c r="A6" s="34"/>
      <c r="B6" s="20"/>
      <c r="C6" s="31"/>
      <c r="D6" s="31"/>
      <c r="E6" s="31"/>
      <c r="F6" s="31"/>
      <c r="G6" s="13" t="s">
        <v>196</v>
      </c>
      <c r="H6" s="14">
        <v>11</v>
      </c>
    </row>
    <row r="7" spans="1:8" ht="15.6" customHeight="1" x14ac:dyDescent="0.25">
      <c r="A7" s="34"/>
      <c r="B7" s="20"/>
      <c r="C7" s="31"/>
      <c r="D7" s="31"/>
      <c r="E7" s="31"/>
      <c r="F7" s="31"/>
      <c r="G7" s="13" t="s">
        <v>195</v>
      </c>
      <c r="H7" s="14">
        <v>19</v>
      </c>
    </row>
    <row r="8" spans="1:8" ht="15.75" customHeight="1" thickBot="1" x14ac:dyDescent="0.3">
      <c r="A8" s="34"/>
      <c r="B8" s="20"/>
      <c r="C8" s="31"/>
      <c r="D8" s="31"/>
      <c r="E8" s="31"/>
      <c r="F8" s="31"/>
      <c r="G8" s="13" t="s">
        <v>194</v>
      </c>
      <c r="H8" s="14">
        <v>4</v>
      </c>
    </row>
    <row r="9" spans="1:8" ht="15" customHeight="1" x14ac:dyDescent="0.25">
      <c r="A9" s="34"/>
      <c r="B9" s="20"/>
      <c r="C9" s="31"/>
      <c r="D9" s="31"/>
      <c r="E9" s="31"/>
      <c r="F9" s="31"/>
      <c r="G9" s="22" t="s">
        <v>193</v>
      </c>
      <c r="H9" s="23"/>
    </row>
    <row r="10" spans="1:8" ht="50.25" customHeight="1" x14ac:dyDescent="0.25">
      <c r="A10" s="34"/>
      <c r="B10" s="20"/>
      <c r="C10" s="31"/>
      <c r="D10" s="31"/>
      <c r="E10" s="31"/>
      <c r="F10" s="31"/>
      <c r="G10" s="13" t="s">
        <v>212</v>
      </c>
      <c r="H10" s="14">
        <v>29</v>
      </c>
    </row>
    <row r="11" spans="1:8" ht="33" customHeight="1" x14ac:dyDescent="0.25">
      <c r="A11" s="34"/>
      <c r="B11" s="20"/>
      <c r="C11" s="31"/>
      <c r="D11" s="31"/>
      <c r="E11" s="31"/>
      <c r="F11" s="31"/>
      <c r="G11" s="13" t="s">
        <v>211</v>
      </c>
      <c r="H11" s="14">
        <v>29</v>
      </c>
    </row>
    <row r="12" spans="1:8" ht="29.65" customHeight="1" x14ac:dyDescent="0.25">
      <c r="A12" s="34"/>
      <c r="B12" s="20"/>
      <c r="C12" s="31"/>
      <c r="D12" s="31"/>
      <c r="E12" s="31"/>
      <c r="F12" s="31"/>
      <c r="G12" s="13" t="s">
        <v>210</v>
      </c>
      <c r="H12" s="14">
        <v>20</v>
      </c>
    </row>
    <row r="13" spans="1:8" ht="63.6" customHeight="1" x14ac:dyDescent="0.25">
      <c r="A13" s="34"/>
      <c r="B13" s="20"/>
      <c r="C13" s="31"/>
      <c r="D13" s="31"/>
      <c r="E13" s="31"/>
      <c r="F13" s="31"/>
      <c r="G13" s="13" t="s">
        <v>209</v>
      </c>
      <c r="H13" s="14">
        <v>19</v>
      </c>
    </row>
    <row r="14" spans="1:8" ht="51.6" customHeight="1" x14ac:dyDescent="0.25">
      <c r="A14" s="34"/>
      <c r="B14" s="20"/>
      <c r="C14" s="31"/>
      <c r="D14" s="31"/>
      <c r="E14" s="31"/>
      <c r="F14" s="31"/>
      <c r="G14" s="13" t="s">
        <v>208</v>
      </c>
      <c r="H14" s="14">
        <v>9</v>
      </c>
    </row>
    <row r="15" spans="1:8" ht="15.75" customHeight="1" thickBot="1" x14ac:dyDescent="0.3">
      <c r="A15" s="34"/>
      <c r="B15" s="20"/>
      <c r="C15" s="31"/>
      <c r="D15" s="31"/>
      <c r="E15" s="31"/>
      <c r="F15" s="31"/>
      <c r="G15" s="13" t="s">
        <v>157</v>
      </c>
      <c r="H15" s="14">
        <v>6</v>
      </c>
    </row>
    <row r="16" spans="1:8" ht="15" customHeight="1" x14ac:dyDescent="0.25">
      <c r="A16" s="34"/>
      <c r="B16" s="20"/>
      <c r="C16" s="31"/>
      <c r="D16" s="31"/>
      <c r="E16" s="31"/>
      <c r="F16" s="31"/>
      <c r="G16" s="22" t="s">
        <v>189</v>
      </c>
      <c r="H16" s="23"/>
    </row>
    <row r="17" spans="1:8" ht="38.450000000000003" customHeight="1" x14ac:dyDescent="0.25">
      <c r="A17" s="34"/>
      <c r="B17" s="20"/>
      <c r="C17" s="31"/>
      <c r="D17" s="31"/>
      <c r="E17" s="31"/>
      <c r="F17" s="31"/>
      <c r="G17" s="13" t="s">
        <v>207</v>
      </c>
      <c r="H17" s="14">
        <v>18</v>
      </c>
    </row>
    <row r="18" spans="1:8" ht="66" customHeight="1" x14ac:dyDescent="0.25">
      <c r="A18" s="34"/>
      <c r="B18" s="20"/>
      <c r="C18" s="31"/>
      <c r="D18" s="31"/>
      <c r="E18" s="31"/>
      <c r="F18" s="31"/>
      <c r="G18" s="13" t="s">
        <v>206</v>
      </c>
      <c r="H18" s="14">
        <v>17</v>
      </c>
    </row>
    <row r="19" spans="1:8" ht="61.9" customHeight="1" x14ac:dyDescent="0.25">
      <c r="A19" s="34"/>
      <c r="B19" s="20"/>
      <c r="C19" s="31"/>
      <c r="D19" s="31"/>
      <c r="E19" s="31"/>
      <c r="F19" s="31"/>
      <c r="G19" s="13" t="s">
        <v>188</v>
      </c>
      <c r="H19" s="14">
        <v>3</v>
      </c>
    </row>
    <row r="20" spans="1:8" ht="15" customHeight="1" thickBot="1" x14ac:dyDescent="0.3">
      <c r="A20" s="34"/>
      <c r="B20" s="20"/>
      <c r="C20" s="31"/>
      <c r="D20" s="31"/>
      <c r="E20" s="31"/>
      <c r="F20" s="31"/>
      <c r="G20" s="13" t="s">
        <v>157</v>
      </c>
      <c r="H20" s="14">
        <v>6</v>
      </c>
    </row>
    <row r="21" spans="1:8" ht="15.75" customHeight="1" x14ac:dyDescent="0.25">
      <c r="A21" s="34"/>
      <c r="B21" s="20"/>
      <c r="C21" s="31"/>
      <c r="D21" s="31"/>
      <c r="E21" s="31"/>
      <c r="F21" s="31"/>
      <c r="G21" s="22" t="s">
        <v>143</v>
      </c>
      <c r="H21" s="23"/>
    </row>
    <row r="22" spans="1:8" ht="51.75" customHeight="1" x14ac:dyDescent="0.25">
      <c r="A22" s="34"/>
      <c r="B22" s="20"/>
      <c r="C22" s="31"/>
      <c r="D22" s="31"/>
      <c r="E22" s="31"/>
      <c r="F22" s="31"/>
      <c r="G22" s="13" t="s">
        <v>142</v>
      </c>
      <c r="H22" s="14">
        <v>20</v>
      </c>
    </row>
    <row r="23" spans="1:8" ht="29.65" customHeight="1" x14ac:dyDescent="0.25">
      <c r="A23" s="34"/>
      <c r="B23" s="20"/>
      <c r="C23" s="31"/>
      <c r="D23" s="31"/>
      <c r="E23" s="31"/>
      <c r="F23" s="31"/>
      <c r="G23" s="13" t="s">
        <v>141</v>
      </c>
      <c r="H23" s="14">
        <v>6</v>
      </c>
    </row>
    <row r="24" spans="1:8" ht="45.2" customHeight="1" x14ac:dyDescent="0.25">
      <c r="A24" s="34"/>
      <c r="B24" s="20"/>
      <c r="C24" s="31"/>
      <c r="D24" s="31"/>
      <c r="E24" s="31"/>
      <c r="F24" s="31"/>
      <c r="G24" s="13" t="s">
        <v>229</v>
      </c>
      <c r="H24" s="14">
        <v>6</v>
      </c>
    </row>
    <row r="25" spans="1:8" ht="88.15" customHeight="1" x14ac:dyDescent="0.25">
      <c r="A25" s="34"/>
      <c r="B25" s="20"/>
      <c r="C25" s="31"/>
      <c r="D25" s="31"/>
      <c r="E25" s="31"/>
      <c r="F25" s="31"/>
      <c r="G25" s="13" t="s">
        <v>190</v>
      </c>
      <c r="H25" s="14">
        <v>9</v>
      </c>
    </row>
    <row r="26" spans="1:8" ht="55.15" customHeight="1" x14ac:dyDescent="0.25">
      <c r="A26" s="34"/>
      <c r="B26" s="20"/>
      <c r="C26" s="31"/>
      <c r="D26" s="31"/>
      <c r="E26" s="31"/>
      <c r="F26" s="31"/>
      <c r="G26" s="13" t="s">
        <v>152</v>
      </c>
      <c r="H26" s="14">
        <v>12</v>
      </c>
    </row>
    <row r="27" spans="1:8" ht="81" customHeight="1" x14ac:dyDescent="0.25">
      <c r="A27" s="34"/>
      <c r="B27" s="20"/>
      <c r="C27" s="31"/>
      <c r="D27" s="31"/>
      <c r="E27" s="31"/>
      <c r="F27" s="31"/>
      <c r="G27" s="13" t="s">
        <v>151</v>
      </c>
      <c r="H27" s="14">
        <v>22</v>
      </c>
    </row>
    <row r="28" spans="1:8" ht="15.75" customHeight="1" x14ac:dyDescent="0.25">
      <c r="A28" s="34"/>
      <c r="B28" s="20"/>
      <c r="C28" s="31"/>
      <c r="D28" s="31"/>
      <c r="E28" s="31"/>
      <c r="F28" s="31"/>
      <c r="G28" s="13" t="s">
        <v>150</v>
      </c>
      <c r="H28" s="14">
        <v>10</v>
      </c>
    </row>
    <row r="29" spans="1:8" ht="15.75" customHeight="1" x14ac:dyDescent="0.25">
      <c r="A29" s="34"/>
      <c r="B29" s="20"/>
      <c r="C29" s="31"/>
      <c r="D29" s="31"/>
      <c r="E29" s="31"/>
      <c r="F29" s="31"/>
      <c r="G29" s="13" t="s">
        <v>157</v>
      </c>
      <c r="H29" s="14">
        <v>18</v>
      </c>
    </row>
    <row r="30" spans="1:8" ht="16.5" thickBot="1" x14ac:dyDescent="0.3">
      <c r="A30" s="34"/>
      <c r="B30" s="20"/>
      <c r="C30" s="32"/>
      <c r="D30" s="32"/>
      <c r="E30" s="32"/>
      <c r="F30" s="32"/>
      <c r="G30" s="24" t="s">
        <v>8</v>
      </c>
      <c r="H30" s="26">
        <f>SUM(H3:H8,H10:H15,H17:H20,H22:H29)</f>
        <v>342</v>
      </c>
    </row>
    <row r="31" spans="1:8" ht="109.9" customHeight="1" thickBot="1" x14ac:dyDescent="0.3">
      <c r="A31" s="35"/>
      <c r="B31" s="21"/>
      <c r="C31" s="28" t="s">
        <v>228</v>
      </c>
      <c r="D31" s="28"/>
      <c r="E31" s="28"/>
      <c r="F31" s="29"/>
      <c r="G31" s="25"/>
      <c r="H31" s="27"/>
    </row>
    <row r="32" spans="1:8" ht="16.7" customHeight="1" x14ac:dyDescent="0.25">
      <c r="A32" s="33">
        <v>2</v>
      </c>
      <c r="B32" s="19" t="s">
        <v>227</v>
      </c>
      <c r="C32" s="30" t="s">
        <v>226</v>
      </c>
      <c r="D32" s="30" t="s">
        <v>225</v>
      </c>
      <c r="E32" s="30" t="s">
        <v>224</v>
      </c>
      <c r="F32" s="30" t="s">
        <v>223</v>
      </c>
      <c r="G32" s="22" t="s">
        <v>222</v>
      </c>
      <c r="H32" s="23"/>
    </row>
    <row r="33" spans="1:8" ht="31.5" x14ac:dyDescent="0.25">
      <c r="A33" s="34"/>
      <c r="B33" s="20"/>
      <c r="C33" s="31"/>
      <c r="D33" s="31"/>
      <c r="E33" s="31"/>
      <c r="F33" s="31"/>
      <c r="G33" s="13" t="s">
        <v>221</v>
      </c>
      <c r="H33" s="14">
        <v>46</v>
      </c>
    </row>
    <row r="34" spans="1:8" ht="31.5" x14ac:dyDescent="0.25">
      <c r="A34" s="34"/>
      <c r="B34" s="20"/>
      <c r="C34" s="31"/>
      <c r="D34" s="31"/>
      <c r="E34" s="31"/>
      <c r="F34" s="31"/>
      <c r="G34" s="13" t="s">
        <v>220</v>
      </c>
      <c r="H34" s="14">
        <v>46</v>
      </c>
    </row>
    <row r="35" spans="1:8" ht="15" customHeight="1" x14ac:dyDescent="0.25">
      <c r="A35" s="34"/>
      <c r="B35" s="20"/>
      <c r="C35" s="31"/>
      <c r="D35" s="31"/>
      <c r="E35" s="31"/>
      <c r="F35" s="31"/>
      <c r="G35" s="13" t="s">
        <v>157</v>
      </c>
      <c r="H35" s="14">
        <v>16</v>
      </c>
    </row>
    <row r="36" spans="1:8" ht="16.5" thickBot="1" x14ac:dyDescent="0.3">
      <c r="A36" s="34"/>
      <c r="B36" s="20"/>
      <c r="C36" s="32"/>
      <c r="D36" s="32"/>
      <c r="E36" s="32"/>
      <c r="F36" s="32"/>
      <c r="G36" s="24" t="s">
        <v>8</v>
      </c>
      <c r="H36" s="26">
        <f>SUM(H33:H35,)</f>
        <v>108</v>
      </c>
    </row>
    <row r="37" spans="1:8" ht="78.95" customHeight="1" thickBot="1" x14ac:dyDescent="0.3">
      <c r="A37" s="35"/>
      <c r="B37" s="21"/>
      <c r="C37" s="28" t="s">
        <v>219</v>
      </c>
      <c r="D37" s="28"/>
      <c r="E37" s="28"/>
      <c r="F37" s="29"/>
      <c r="G37" s="25"/>
      <c r="H37" s="27"/>
    </row>
    <row r="38" spans="1:8" ht="16.7" customHeight="1" x14ac:dyDescent="0.25">
      <c r="A38" s="33">
        <v>3</v>
      </c>
      <c r="B38" s="19" t="s">
        <v>218</v>
      </c>
      <c r="C38" s="30" t="s">
        <v>217</v>
      </c>
      <c r="D38" s="30" t="s">
        <v>216</v>
      </c>
      <c r="E38" s="30" t="s">
        <v>215</v>
      </c>
      <c r="F38" s="30" t="s">
        <v>214</v>
      </c>
      <c r="G38" s="22" t="s">
        <v>199</v>
      </c>
      <c r="H38" s="23"/>
    </row>
    <row r="39" spans="1:8" ht="47.25" x14ac:dyDescent="0.25">
      <c r="A39" s="34"/>
      <c r="B39" s="20"/>
      <c r="C39" s="31"/>
      <c r="D39" s="31"/>
      <c r="E39" s="31"/>
      <c r="F39" s="31"/>
      <c r="G39" s="13" t="s">
        <v>213</v>
      </c>
      <c r="H39" s="14">
        <v>1</v>
      </c>
    </row>
    <row r="40" spans="1:8" x14ac:dyDescent="0.25">
      <c r="A40" s="34"/>
      <c r="B40" s="20"/>
      <c r="C40" s="31"/>
      <c r="D40" s="31"/>
      <c r="E40" s="31"/>
      <c r="F40" s="31"/>
      <c r="G40" s="13" t="s">
        <v>198</v>
      </c>
      <c r="H40" s="14">
        <v>1</v>
      </c>
    </row>
    <row r="41" spans="1:8" x14ac:dyDescent="0.25">
      <c r="A41" s="34"/>
      <c r="B41" s="20"/>
      <c r="C41" s="31"/>
      <c r="D41" s="31"/>
      <c r="E41" s="31"/>
      <c r="F41" s="31"/>
      <c r="G41" s="13" t="s">
        <v>197</v>
      </c>
      <c r="H41" s="14">
        <v>1</v>
      </c>
    </row>
    <row r="42" spans="1:8" ht="47.25" x14ac:dyDescent="0.25">
      <c r="A42" s="34"/>
      <c r="B42" s="20"/>
      <c r="C42" s="31"/>
      <c r="D42" s="31"/>
      <c r="E42" s="31"/>
      <c r="F42" s="31"/>
      <c r="G42" s="13" t="s">
        <v>196</v>
      </c>
      <c r="H42" s="14">
        <v>1</v>
      </c>
    </row>
    <row r="43" spans="1:8" x14ac:dyDescent="0.25">
      <c r="A43" s="34"/>
      <c r="B43" s="20"/>
      <c r="C43" s="31"/>
      <c r="D43" s="31"/>
      <c r="E43" s="31"/>
      <c r="F43" s="31"/>
      <c r="G43" s="13" t="s">
        <v>195</v>
      </c>
      <c r="H43" s="14">
        <v>1</v>
      </c>
    </row>
    <row r="44" spans="1:8" ht="16.5" thickBot="1" x14ac:dyDescent="0.3">
      <c r="A44" s="34"/>
      <c r="B44" s="20"/>
      <c r="C44" s="31"/>
      <c r="D44" s="31"/>
      <c r="E44" s="31"/>
      <c r="F44" s="31"/>
      <c r="G44" s="13" t="s">
        <v>194</v>
      </c>
      <c r="H44" s="14">
        <v>1</v>
      </c>
    </row>
    <row r="45" spans="1:8" x14ac:dyDescent="0.25">
      <c r="A45" s="34"/>
      <c r="B45" s="20"/>
      <c r="C45" s="31"/>
      <c r="D45" s="31"/>
      <c r="E45" s="31"/>
      <c r="F45" s="31"/>
      <c r="G45" s="22" t="s">
        <v>193</v>
      </c>
      <c r="H45" s="23"/>
    </row>
    <row r="46" spans="1:8" ht="47.25" x14ac:dyDescent="0.25">
      <c r="A46" s="34"/>
      <c r="B46" s="20"/>
      <c r="C46" s="31"/>
      <c r="D46" s="31"/>
      <c r="E46" s="31"/>
      <c r="F46" s="31"/>
      <c r="G46" s="13" t="s">
        <v>212</v>
      </c>
      <c r="H46" s="14">
        <v>1</v>
      </c>
    </row>
    <row r="47" spans="1:8" ht="31.5" x14ac:dyDescent="0.25">
      <c r="A47" s="34"/>
      <c r="B47" s="20"/>
      <c r="C47" s="31"/>
      <c r="D47" s="31"/>
      <c r="E47" s="31"/>
      <c r="F47" s="31"/>
      <c r="G47" s="13" t="s">
        <v>211</v>
      </c>
      <c r="H47" s="14">
        <v>1</v>
      </c>
    </row>
    <row r="48" spans="1:8" ht="31.5" x14ac:dyDescent="0.25">
      <c r="A48" s="34"/>
      <c r="B48" s="20"/>
      <c r="C48" s="31"/>
      <c r="D48" s="31"/>
      <c r="E48" s="31"/>
      <c r="F48" s="31"/>
      <c r="G48" s="13" t="s">
        <v>210</v>
      </c>
      <c r="H48" s="14">
        <v>1</v>
      </c>
    </row>
    <row r="49" spans="1:8" ht="47.25" x14ac:dyDescent="0.25">
      <c r="A49" s="34"/>
      <c r="B49" s="20"/>
      <c r="C49" s="31"/>
      <c r="D49" s="31"/>
      <c r="E49" s="31"/>
      <c r="F49" s="31"/>
      <c r="G49" s="13" t="s">
        <v>209</v>
      </c>
      <c r="H49" s="14">
        <v>1</v>
      </c>
    </row>
    <row r="50" spans="1:8" ht="48" thickBot="1" x14ac:dyDescent="0.3">
      <c r="A50" s="34"/>
      <c r="B50" s="20"/>
      <c r="C50" s="31"/>
      <c r="D50" s="31"/>
      <c r="E50" s="31"/>
      <c r="F50" s="31"/>
      <c r="G50" s="13" t="s">
        <v>208</v>
      </c>
      <c r="H50" s="14">
        <v>1</v>
      </c>
    </row>
    <row r="51" spans="1:8" x14ac:dyDescent="0.25">
      <c r="A51" s="34"/>
      <c r="B51" s="20"/>
      <c r="C51" s="31"/>
      <c r="D51" s="31"/>
      <c r="E51" s="31"/>
      <c r="F51" s="31"/>
      <c r="G51" s="22" t="s">
        <v>143</v>
      </c>
      <c r="H51" s="23"/>
    </row>
    <row r="52" spans="1:8" ht="79.5" thickBot="1" x14ac:dyDescent="0.3">
      <c r="A52" s="34"/>
      <c r="B52" s="20"/>
      <c r="C52" s="31"/>
      <c r="D52" s="31"/>
      <c r="E52" s="31"/>
      <c r="F52" s="31"/>
      <c r="G52" s="13" t="s">
        <v>190</v>
      </c>
      <c r="H52" s="14">
        <v>1</v>
      </c>
    </row>
    <row r="53" spans="1:8" x14ac:dyDescent="0.25">
      <c r="A53" s="34"/>
      <c r="B53" s="20"/>
      <c r="C53" s="31"/>
      <c r="D53" s="31"/>
      <c r="E53" s="31"/>
      <c r="F53" s="31"/>
      <c r="G53" s="22" t="s">
        <v>189</v>
      </c>
      <c r="H53" s="23"/>
    </row>
    <row r="54" spans="1:8" ht="31.5" x14ac:dyDescent="0.25">
      <c r="A54" s="34"/>
      <c r="B54" s="20"/>
      <c r="C54" s="31"/>
      <c r="D54" s="31"/>
      <c r="E54" s="31"/>
      <c r="F54" s="31"/>
      <c r="G54" s="13" t="s">
        <v>207</v>
      </c>
      <c r="H54" s="14">
        <v>1</v>
      </c>
    </row>
    <row r="55" spans="1:8" ht="78.75" x14ac:dyDescent="0.25">
      <c r="A55" s="34"/>
      <c r="B55" s="20"/>
      <c r="C55" s="31"/>
      <c r="D55" s="31"/>
      <c r="E55" s="31"/>
      <c r="F55" s="31"/>
      <c r="G55" s="13" t="s">
        <v>206</v>
      </c>
      <c r="H55" s="14">
        <v>1</v>
      </c>
    </row>
    <row r="56" spans="1:8" ht="47.25" x14ac:dyDescent="0.25">
      <c r="A56" s="34"/>
      <c r="B56" s="20"/>
      <c r="C56" s="31"/>
      <c r="D56" s="31"/>
      <c r="E56" s="31"/>
      <c r="F56" s="31"/>
      <c r="G56" s="13" t="s">
        <v>188</v>
      </c>
      <c r="H56" s="14">
        <v>1</v>
      </c>
    </row>
    <row r="57" spans="1:8" ht="16.5" thickBot="1" x14ac:dyDescent="0.3">
      <c r="A57" s="34"/>
      <c r="B57" s="20"/>
      <c r="C57" s="32"/>
      <c r="D57" s="32"/>
      <c r="E57" s="32"/>
      <c r="F57" s="32"/>
      <c r="G57" s="24" t="s">
        <v>8</v>
      </c>
      <c r="H57" s="26">
        <f>SUM(H39:H44,H46:H50,H52:H52,H54:H56,)</f>
        <v>15</v>
      </c>
    </row>
    <row r="58" spans="1:8" ht="73.5" customHeight="1" thickBot="1" x14ac:dyDescent="0.3">
      <c r="A58" s="35"/>
      <c r="B58" s="21"/>
      <c r="C58" s="28" t="s">
        <v>205</v>
      </c>
      <c r="D58" s="28"/>
      <c r="E58" s="28"/>
      <c r="F58" s="29"/>
      <c r="G58" s="25"/>
      <c r="H58" s="27"/>
    </row>
    <row r="59" spans="1:8" ht="16.7" customHeight="1" x14ac:dyDescent="0.25">
      <c r="A59" s="33">
        <v>4</v>
      </c>
      <c r="B59" s="19" t="s">
        <v>204</v>
      </c>
      <c r="C59" s="30" t="s">
        <v>203</v>
      </c>
      <c r="D59" s="30" t="s">
        <v>202</v>
      </c>
      <c r="E59" s="30" t="s">
        <v>201</v>
      </c>
      <c r="F59" s="30" t="s">
        <v>200</v>
      </c>
      <c r="G59" s="22" t="s">
        <v>199</v>
      </c>
      <c r="H59" s="23"/>
    </row>
    <row r="60" spans="1:8" x14ac:dyDescent="0.25">
      <c r="A60" s="34"/>
      <c r="B60" s="20"/>
      <c r="C60" s="31"/>
      <c r="D60" s="31"/>
      <c r="E60" s="31"/>
      <c r="F60" s="31"/>
      <c r="G60" s="13" t="s">
        <v>198</v>
      </c>
      <c r="H60" s="14">
        <v>10</v>
      </c>
    </row>
    <row r="61" spans="1:8" x14ac:dyDescent="0.25">
      <c r="A61" s="34"/>
      <c r="B61" s="20"/>
      <c r="C61" s="31"/>
      <c r="D61" s="31"/>
      <c r="E61" s="31"/>
      <c r="F61" s="31"/>
      <c r="G61" s="13" t="s">
        <v>197</v>
      </c>
      <c r="H61" s="14">
        <v>10</v>
      </c>
    </row>
    <row r="62" spans="1:8" ht="47.25" x14ac:dyDescent="0.25">
      <c r="A62" s="34"/>
      <c r="B62" s="20"/>
      <c r="C62" s="31"/>
      <c r="D62" s="31"/>
      <c r="E62" s="31"/>
      <c r="F62" s="31"/>
      <c r="G62" s="13" t="s">
        <v>196</v>
      </c>
      <c r="H62" s="14">
        <v>10</v>
      </c>
    </row>
    <row r="63" spans="1:8" x14ac:dyDescent="0.25">
      <c r="A63" s="34"/>
      <c r="B63" s="20"/>
      <c r="C63" s="31"/>
      <c r="D63" s="31"/>
      <c r="E63" s="31"/>
      <c r="F63" s="31"/>
      <c r="G63" s="13" t="s">
        <v>195</v>
      </c>
      <c r="H63" s="14">
        <v>20</v>
      </c>
    </row>
    <row r="64" spans="1:8" ht="16.5" thickBot="1" x14ac:dyDescent="0.3">
      <c r="A64" s="34"/>
      <c r="B64" s="20"/>
      <c r="C64" s="31"/>
      <c r="D64" s="31"/>
      <c r="E64" s="31"/>
      <c r="F64" s="31"/>
      <c r="G64" s="13" t="s">
        <v>194</v>
      </c>
      <c r="H64" s="14">
        <v>5</v>
      </c>
    </row>
    <row r="65" spans="1:8" x14ac:dyDescent="0.25">
      <c r="A65" s="34"/>
      <c r="B65" s="20"/>
      <c r="C65" s="31"/>
      <c r="D65" s="31"/>
      <c r="E65" s="31"/>
      <c r="F65" s="31"/>
      <c r="G65" s="22" t="s">
        <v>193</v>
      </c>
      <c r="H65" s="23"/>
    </row>
    <row r="66" spans="1:8" ht="66.75" customHeight="1" x14ac:dyDescent="0.25">
      <c r="A66" s="34"/>
      <c r="B66" s="20"/>
      <c r="C66" s="31"/>
      <c r="D66" s="31"/>
      <c r="E66" s="31"/>
      <c r="F66" s="31"/>
      <c r="G66" s="13" t="s">
        <v>192</v>
      </c>
      <c r="H66" s="14">
        <v>12</v>
      </c>
    </row>
    <row r="67" spans="1:8" ht="79.5" thickBot="1" x14ac:dyDescent="0.3">
      <c r="A67" s="34"/>
      <c r="B67" s="20"/>
      <c r="C67" s="31"/>
      <c r="D67" s="31"/>
      <c r="E67" s="31"/>
      <c r="F67" s="31"/>
      <c r="G67" s="13" t="s">
        <v>191</v>
      </c>
      <c r="H67" s="14">
        <v>15</v>
      </c>
    </row>
    <row r="68" spans="1:8" x14ac:dyDescent="0.25">
      <c r="A68" s="34"/>
      <c r="B68" s="20"/>
      <c r="C68" s="31"/>
      <c r="D68" s="31"/>
      <c r="E68" s="31"/>
      <c r="F68" s="31"/>
      <c r="G68" s="22" t="s">
        <v>143</v>
      </c>
      <c r="H68" s="23"/>
    </row>
    <row r="69" spans="1:8" ht="78.75" x14ac:dyDescent="0.25">
      <c r="A69" s="34"/>
      <c r="B69" s="20"/>
      <c r="C69" s="31"/>
      <c r="D69" s="31"/>
      <c r="E69" s="31"/>
      <c r="F69" s="31"/>
      <c r="G69" s="13" t="s">
        <v>190</v>
      </c>
      <c r="H69" s="14">
        <v>8</v>
      </c>
    </row>
    <row r="70" spans="1:8" ht="47.25" x14ac:dyDescent="0.25">
      <c r="A70" s="34"/>
      <c r="B70" s="20"/>
      <c r="C70" s="31"/>
      <c r="D70" s="31"/>
      <c r="E70" s="31"/>
      <c r="F70" s="31"/>
      <c r="G70" s="13" t="s">
        <v>152</v>
      </c>
      <c r="H70" s="14">
        <v>2</v>
      </c>
    </row>
    <row r="71" spans="1:8" ht="79.5" thickBot="1" x14ac:dyDescent="0.3">
      <c r="A71" s="34"/>
      <c r="B71" s="20"/>
      <c r="C71" s="31"/>
      <c r="D71" s="31"/>
      <c r="E71" s="31"/>
      <c r="F71" s="31"/>
      <c r="G71" s="13" t="s">
        <v>151</v>
      </c>
      <c r="H71" s="14">
        <v>2</v>
      </c>
    </row>
    <row r="72" spans="1:8" x14ac:dyDescent="0.25">
      <c r="A72" s="34"/>
      <c r="B72" s="20"/>
      <c r="C72" s="31"/>
      <c r="D72" s="31"/>
      <c r="E72" s="31"/>
      <c r="F72" s="31"/>
      <c r="G72" s="22" t="s">
        <v>189</v>
      </c>
      <c r="H72" s="23"/>
    </row>
    <row r="73" spans="1:8" ht="47.25" x14ac:dyDescent="0.25">
      <c r="A73" s="34"/>
      <c r="B73" s="20"/>
      <c r="C73" s="31"/>
      <c r="D73" s="31"/>
      <c r="E73" s="31"/>
      <c r="F73" s="31"/>
      <c r="G73" s="13" t="s">
        <v>188</v>
      </c>
      <c r="H73" s="14">
        <v>15</v>
      </c>
    </row>
    <row r="74" spans="1:8" ht="16.5" thickBot="1" x14ac:dyDescent="0.3">
      <c r="A74" s="34"/>
      <c r="B74" s="20"/>
      <c r="C74" s="32"/>
      <c r="D74" s="32"/>
      <c r="E74" s="32"/>
      <c r="F74" s="32"/>
      <c r="G74" s="24" t="s">
        <v>8</v>
      </c>
      <c r="H74" s="26">
        <f>SUM(H60:H64,H66:H67,H69:H71,H73:H73,)</f>
        <v>109</v>
      </c>
    </row>
    <row r="75" spans="1:8" ht="81.599999999999994" customHeight="1" thickBot="1" x14ac:dyDescent="0.3">
      <c r="A75" s="35"/>
      <c r="B75" s="21"/>
      <c r="C75" s="28" t="s">
        <v>187</v>
      </c>
      <c r="D75" s="28"/>
      <c r="E75" s="28"/>
      <c r="F75" s="29"/>
      <c r="G75" s="25"/>
      <c r="H75" s="27"/>
    </row>
    <row r="76" spans="1:8" ht="16.7" customHeight="1" x14ac:dyDescent="0.25">
      <c r="A76" s="33">
        <v>5</v>
      </c>
      <c r="B76" s="19" t="s">
        <v>180</v>
      </c>
      <c r="C76" s="30" t="s">
        <v>186</v>
      </c>
      <c r="D76" s="30" t="s">
        <v>185</v>
      </c>
      <c r="E76" s="30" t="s">
        <v>184</v>
      </c>
      <c r="F76" s="30" t="s">
        <v>183</v>
      </c>
      <c r="G76" s="22" t="s">
        <v>134</v>
      </c>
      <c r="H76" s="23"/>
    </row>
    <row r="77" spans="1:8" ht="63" x14ac:dyDescent="0.25">
      <c r="A77" s="34"/>
      <c r="B77" s="20"/>
      <c r="C77" s="31"/>
      <c r="D77" s="31"/>
      <c r="E77" s="31"/>
      <c r="F77" s="31"/>
      <c r="G77" s="13" t="s">
        <v>133</v>
      </c>
      <c r="H77" s="14">
        <v>15</v>
      </c>
    </row>
    <row r="78" spans="1:8" ht="47.25" x14ac:dyDescent="0.25">
      <c r="A78" s="34"/>
      <c r="B78" s="20"/>
      <c r="C78" s="31"/>
      <c r="D78" s="31"/>
      <c r="E78" s="31"/>
      <c r="F78" s="31"/>
      <c r="G78" s="13" t="s">
        <v>182</v>
      </c>
      <c r="H78" s="14">
        <v>20</v>
      </c>
    </row>
    <row r="79" spans="1:8" ht="63" x14ac:dyDescent="0.25">
      <c r="A79" s="34"/>
      <c r="B79" s="20"/>
      <c r="C79" s="31"/>
      <c r="D79" s="31"/>
      <c r="E79" s="31"/>
      <c r="F79" s="31"/>
      <c r="G79" s="13" t="s">
        <v>132</v>
      </c>
      <c r="H79" s="14">
        <v>107</v>
      </c>
    </row>
    <row r="80" spans="1:8" ht="16.5" thickBot="1" x14ac:dyDescent="0.3">
      <c r="A80" s="34"/>
      <c r="B80" s="20"/>
      <c r="C80" s="31"/>
      <c r="D80" s="31"/>
      <c r="E80" s="31"/>
      <c r="F80" s="31"/>
      <c r="G80" s="13" t="s">
        <v>157</v>
      </c>
      <c r="H80" s="14">
        <v>20</v>
      </c>
    </row>
    <row r="81" spans="1:8" x14ac:dyDescent="0.25">
      <c r="A81" s="34"/>
      <c r="B81" s="20"/>
      <c r="C81" s="31"/>
      <c r="D81" s="31"/>
      <c r="E81" s="31"/>
      <c r="F81" s="31"/>
      <c r="G81" s="22" t="s">
        <v>128</v>
      </c>
      <c r="H81" s="23"/>
    </row>
    <row r="82" spans="1:8" ht="47.25" x14ac:dyDescent="0.25">
      <c r="A82" s="34"/>
      <c r="B82" s="20"/>
      <c r="C82" s="31"/>
      <c r="D82" s="31"/>
      <c r="E82" s="31"/>
      <c r="F82" s="31"/>
      <c r="G82" s="13" t="s">
        <v>127</v>
      </c>
      <c r="H82" s="14">
        <v>3</v>
      </c>
    </row>
    <row r="83" spans="1:8" ht="47.25" x14ac:dyDescent="0.25">
      <c r="A83" s="34"/>
      <c r="B83" s="20"/>
      <c r="C83" s="31"/>
      <c r="D83" s="31"/>
      <c r="E83" s="31"/>
      <c r="F83" s="31"/>
      <c r="G83" s="13" t="s">
        <v>126</v>
      </c>
      <c r="H83" s="14">
        <v>31</v>
      </c>
    </row>
    <row r="84" spans="1:8" ht="31.5" x14ac:dyDescent="0.25">
      <c r="A84" s="34"/>
      <c r="B84" s="20"/>
      <c r="C84" s="31"/>
      <c r="D84" s="31"/>
      <c r="E84" s="31"/>
      <c r="F84" s="31"/>
      <c r="G84" s="13" t="s">
        <v>125</v>
      </c>
      <c r="H84" s="14">
        <v>23</v>
      </c>
    </row>
    <row r="85" spans="1:8" x14ac:dyDescent="0.25">
      <c r="A85" s="34"/>
      <c r="B85" s="20"/>
      <c r="C85" s="31"/>
      <c r="D85" s="31"/>
      <c r="E85" s="31"/>
      <c r="F85" s="31"/>
      <c r="G85" s="13" t="s">
        <v>157</v>
      </c>
      <c r="H85" s="14">
        <v>5</v>
      </c>
    </row>
    <row r="86" spans="1:8" ht="16.5" thickBot="1" x14ac:dyDescent="0.3">
      <c r="A86" s="34"/>
      <c r="B86" s="20"/>
      <c r="C86" s="32"/>
      <c r="D86" s="32"/>
      <c r="E86" s="32"/>
      <c r="F86" s="32"/>
      <c r="G86" s="24" t="s">
        <v>8</v>
      </c>
      <c r="H86" s="26">
        <f>SUM(H77:H80,,H82:H85)</f>
        <v>224</v>
      </c>
    </row>
    <row r="87" spans="1:8" ht="97.5" customHeight="1" thickBot="1" x14ac:dyDescent="0.3">
      <c r="A87" s="35"/>
      <c r="B87" s="21"/>
      <c r="C87" s="28" t="s">
        <v>181</v>
      </c>
      <c r="D87" s="28"/>
      <c r="E87" s="28"/>
      <c r="F87" s="29"/>
      <c r="G87" s="25"/>
      <c r="H87" s="27"/>
    </row>
    <row r="88" spans="1:8" ht="16.7" customHeight="1" x14ac:dyDescent="0.25">
      <c r="A88" s="33">
        <v>6</v>
      </c>
      <c r="B88" s="19" t="s">
        <v>180</v>
      </c>
      <c r="C88" s="30" t="s">
        <v>179</v>
      </c>
      <c r="D88" s="30" t="s">
        <v>178</v>
      </c>
      <c r="E88" s="30" t="s">
        <v>177</v>
      </c>
      <c r="F88" s="30" t="s">
        <v>176</v>
      </c>
      <c r="G88" s="22" t="s">
        <v>123</v>
      </c>
      <c r="H88" s="23"/>
    </row>
    <row r="89" spans="1:8" ht="63" x14ac:dyDescent="0.25">
      <c r="A89" s="34"/>
      <c r="B89" s="20"/>
      <c r="C89" s="31"/>
      <c r="D89" s="31"/>
      <c r="E89" s="31"/>
      <c r="F89" s="31"/>
      <c r="G89" s="13" t="s">
        <v>122</v>
      </c>
      <c r="H89" s="14">
        <v>5</v>
      </c>
    </row>
    <row r="90" spans="1:8" ht="31.5" x14ac:dyDescent="0.25">
      <c r="A90" s="34"/>
      <c r="B90" s="20"/>
      <c r="C90" s="31"/>
      <c r="D90" s="31"/>
      <c r="E90" s="31"/>
      <c r="F90" s="31"/>
      <c r="G90" s="13" t="s">
        <v>175</v>
      </c>
      <c r="H90" s="14">
        <v>18</v>
      </c>
    </row>
    <row r="91" spans="1:8" ht="31.5" x14ac:dyDescent="0.25">
      <c r="A91" s="34"/>
      <c r="B91" s="20"/>
      <c r="C91" s="31"/>
      <c r="D91" s="31"/>
      <c r="E91" s="31"/>
      <c r="F91" s="31"/>
      <c r="G91" s="13" t="s">
        <v>121</v>
      </c>
      <c r="H91" s="14">
        <v>48</v>
      </c>
    </row>
    <row r="92" spans="1:8" ht="31.5" x14ac:dyDescent="0.25">
      <c r="A92" s="34"/>
      <c r="B92" s="20"/>
      <c r="C92" s="31"/>
      <c r="D92" s="31"/>
      <c r="E92" s="31"/>
      <c r="F92" s="31"/>
      <c r="G92" s="13" t="s">
        <v>120</v>
      </c>
      <c r="H92" s="14">
        <v>48</v>
      </c>
    </row>
    <row r="93" spans="1:8" ht="31.5" x14ac:dyDescent="0.25">
      <c r="A93" s="34"/>
      <c r="B93" s="20"/>
      <c r="C93" s="31"/>
      <c r="D93" s="31"/>
      <c r="E93" s="31"/>
      <c r="F93" s="31"/>
      <c r="G93" s="13" t="s">
        <v>119</v>
      </c>
      <c r="H93" s="14">
        <v>44</v>
      </c>
    </row>
    <row r="94" spans="1:8" ht="16.5" thickBot="1" x14ac:dyDescent="0.3">
      <c r="A94" s="34"/>
      <c r="B94" s="20"/>
      <c r="C94" s="31"/>
      <c r="D94" s="31"/>
      <c r="E94" s="31"/>
      <c r="F94" s="31"/>
      <c r="G94" s="13" t="s">
        <v>157</v>
      </c>
      <c r="H94" s="14">
        <v>12</v>
      </c>
    </row>
    <row r="95" spans="1:8" x14ac:dyDescent="0.25">
      <c r="A95" s="34"/>
      <c r="B95" s="20"/>
      <c r="C95" s="31"/>
      <c r="D95" s="31"/>
      <c r="E95" s="31"/>
      <c r="F95" s="31"/>
      <c r="G95" s="22" t="s">
        <v>128</v>
      </c>
      <c r="H95" s="23"/>
    </row>
    <row r="96" spans="1:8" ht="68.099999999999994" customHeight="1" x14ac:dyDescent="0.25">
      <c r="A96" s="34"/>
      <c r="B96" s="20"/>
      <c r="C96" s="31"/>
      <c r="D96" s="31"/>
      <c r="E96" s="31"/>
      <c r="F96" s="31"/>
      <c r="G96" s="13" t="s">
        <v>124</v>
      </c>
      <c r="H96" s="14">
        <v>19</v>
      </c>
    </row>
    <row r="97" spans="1:8" ht="16.5" thickBot="1" x14ac:dyDescent="0.3">
      <c r="A97" s="34"/>
      <c r="B97" s="20"/>
      <c r="C97" s="32"/>
      <c r="D97" s="32"/>
      <c r="E97" s="32"/>
      <c r="F97" s="32"/>
      <c r="G97" s="24" t="s">
        <v>8</v>
      </c>
      <c r="H97" s="26">
        <f>SUM(H89:H94,H96:H96)</f>
        <v>194</v>
      </c>
    </row>
    <row r="98" spans="1:8" ht="84" customHeight="1" thickBot="1" x14ac:dyDescent="0.3">
      <c r="A98" s="35"/>
      <c r="B98" s="21"/>
      <c r="C98" s="28" t="s">
        <v>174</v>
      </c>
      <c r="D98" s="28"/>
      <c r="E98" s="28"/>
      <c r="F98" s="29"/>
      <c r="G98" s="25"/>
      <c r="H98" s="27"/>
    </row>
    <row r="99" spans="1:8" ht="16.7" customHeight="1" x14ac:dyDescent="0.25">
      <c r="A99" s="33">
        <v>7</v>
      </c>
      <c r="B99" s="19" t="s">
        <v>173</v>
      </c>
      <c r="C99" s="30" t="s">
        <v>172</v>
      </c>
      <c r="D99" s="30" t="s">
        <v>171</v>
      </c>
      <c r="E99" s="30" t="s">
        <v>170</v>
      </c>
      <c r="F99" s="30" t="s">
        <v>169</v>
      </c>
      <c r="G99" s="22" t="s">
        <v>134</v>
      </c>
      <c r="H99" s="23"/>
    </row>
    <row r="100" spans="1:8" ht="32.25" thickBot="1" x14ac:dyDescent="0.3">
      <c r="A100" s="34"/>
      <c r="B100" s="20"/>
      <c r="C100" s="31"/>
      <c r="D100" s="31"/>
      <c r="E100" s="31"/>
      <c r="F100" s="31"/>
      <c r="G100" s="13" t="s">
        <v>168</v>
      </c>
      <c r="H100" s="14">
        <v>16</v>
      </c>
    </row>
    <row r="101" spans="1:8" x14ac:dyDescent="0.25">
      <c r="A101" s="34"/>
      <c r="B101" s="20"/>
      <c r="C101" s="31"/>
      <c r="D101" s="31"/>
      <c r="E101" s="31"/>
      <c r="F101" s="31"/>
      <c r="G101" s="22" t="s">
        <v>131</v>
      </c>
      <c r="H101" s="23"/>
    </row>
    <row r="102" spans="1:8" ht="33.950000000000003" customHeight="1" thickBot="1" x14ac:dyDescent="0.3">
      <c r="A102" s="34"/>
      <c r="B102" s="20"/>
      <c r="C102" s="31"/>
      <c r="D102" s="31"/>
      <c r="E102" s="31"/>
      <c r="F102" s="31"/>
      <c r="G102" s="13" t="s">
        <v>167</v>
      </c>
      <c r="H102" s="14">
        <v>6</v>
      </c>
    </row>
    <row r="103" spans="1:8" x14ac:dyDescent="0.25">
      <c r="A103" s="34"/>
      <c r="B103" s="20"/>
      <c r="C103" s="31"/>
      <c r="D103" s="31"/>
      <c r="E103" s="31"/>
      <c r="F103" s="31"/>
      <c r="G103" s="22" t="s">
        <v>128</v>
      </c>
      <c r="H103" s="23"/>
    </row>
    <row r="104" spans="1:8" ht="32.25" thickBot="1" x14ac:dyDescent="0.3">
      <c r="A104" s="34"/>
      <c r="B104" s="20"/>
      <c r="C104" s="31"/>
      <c r="D104" s="31"/>
      <c r="E104" s="31"/>
      <c r="F104" s="31"/>
      <c r="G104" s="13" t="s">
        <v>166</v>
      </c>
      <c r="H104" s="14">
        <v>5</v>
      </c>
    </row>
    <row r="105" spans="1:8" x14ac:dyDescent="0.25">
      <c r="A105" s="34"/>
      <c r="B105" s="20"/>
      <c r="C105" s="31"/>
      <c r="D105" s="31"/>
      <c r="E105" s="31"/>
      <c r="F105" s="31"/>
      <c r="G105" s="22" t="s">
        <v>123</v>
      </c>
      <c r="H105" s="23"/>
    </row>
    <row r="106" spans="1:8" ht="78.75" x14ac:dyDescent="0.25">
      <c r="A106" s="34"/>
      <c r="B106" s="20"/>
      <c r="C106" s="31"/>
      <c r="D106" s="31"/>
      <c r="E106" s="31"/>
      <c r="F106" s="31"/>
      <c r="G106" s="13" t="s">
        <v>165</v>
      </c>
      <c r="H106" s="14">
        <v>7</v>
      </c>
    </row>
    <row r="107" spans="1:8" ht="16.5" thickBot="1" x14ac:dyDescent="0.3">
      <c r="A107" s="34"/>
      <c r="B107" s="20"/>
      <c r="C107" s="32"/>
      <c r="D107" s="32"/>
      <c r="E107" s="32"/>
      <c r="F107" s="32"/>
      <c r="G107" s="24" t="s">
        <v>8</v>
      </c>
      <c r="H107" s="26">
        <f>SUM(H100:H100,H102:H102,H104:H104,H106:H106,)</f>
        <v>34</v>
      </c>
    </row>
    <row r="108" spans="1:8" ht="53.1" customHeight="1" thickBot="1" x14ac:dyDescent="0.3">
      <c r="A108" s="35"/>
      <c r="B108" s="21"/>
      <c r="C108" s="28" t="s">
        <v>164</v>
      </c>
      <c r="D108" s="28"/>
      <c r="E108" s="28"/>
      <c r="F108" s="29"/>
      <c r="G108" s="25"/>
      <c r="H108" s="27"/>
    </row>
    <row r="109" spans="1:8" ht="16.7" customHeight="1" x14ac:dyDescent="0.25">
      <c r="A109" s="33">
        <v>8</v>
      </c>
      <c r="B109" s="19" t="s">
        <v>163</v>
      </c>
      <c r="C109" s="30" t="s">
        <v>162</v>
      </c>
      <c r="D109" s="30" t="s">
        <v>161</v>
      </c>
      <c r="E109" s="30" t="s">
        <v>160</v>
      </c>
      <c r="F109" s="30" t="s">
        <v>159</v>
      </c>
      <c r="G109" s="22" t="s">
        <v>131</v>
      </c>
      <c r="H109" s="23"/>
    </row>
    <row r="110" spans="1:8" ht="47.25" x14ac:dyDescent="0.25">
      <c r="A110" s="34"/>
      <c r="B110" s="20"/>
      <c r="C110" s="31"/>
      <c r="D110" s="31"/>
      <c r="E110" s="31"/>
      <c r="F110" s="31"/>
      <c r="G110" s="13" t="s">
        <v>130</v>
      </c>
      <c r="H110" s="14">
        <v>9</v>
      </c>
    </row>
    <row r="111" spans="1:8" ht="47.65" customHeight="1" x14ac:dyDescent="0.25">
      <c r="A111" s="34"/>
      <c r="B111" s="20"/>
      <c r="C111" s="31"/>
      <c r="D111" s="31"/>
      <c r="E111" s="31"/>
      <c r="F111" s="31"/>
      <c r="G111" s="13" t="s">
        <v>158</v>
      </c>
      <c r="H111" s="14">
        <v>18</v>
      </c>
    </row>
    <row r="112" spans="1:8" ht="47.25" x14ac:dyDescent="0.25">
      <c r="A112" s="34"/>
      <c r="B112" s="20"/>
      <c r="C112" s="31"/>
      <c r="D112" s="31"/>
      <c r="E112" s="31"/>
      <c r="F112" s="31"/>
      <c r="G112" s="13" t="s">
        <v>129</v>
      </c>
      <c r="H112" s="14">
        <v>37</v>
      </c>
    </row>
    <row r="113" spans="1:8" x14ac:dyDescent="0.25">
      <c r="A113" s="34"/>
      <c r="B113" s="20"/>
      <c r="C113" s="31"/>
      <c r="D113" s="31"/>
      <c r="E113" s="31"/>
      <c r="F113" s="31"/>
      <c r="G113" s="13" t="s">
        <v>157</v>
      </c>
      <c r="H113" s="14">
        <v>12</v>
      </c>
    </row>
    <row r="114" spans="1:8" ht="68.25" customHeight="1" thickBot="1" x14ac:dyDescent="0.3">
      <c r="A114" s="34"/>
      <c r="B114" s="20"/>
      <c r="C114" s="32"/>
      <c r="D114" s="32"/>
      <c r="E114" s="32"/>
      <c r="F114" s="32"/>
      <c r="G114" s="24" t="s">
        <v>8</v>
      </c>
      <c r="H114" s="26">
        <f>SUM(H110:H113,)</f>
        <v>76</v>
      </c>
    </row>
    <row r="115" spans="1:8" ht="105" customHeight="1" thickBot="1" x14ac:dyDescent="0.3">
      <c r="A115" s="35"/>
      <c r="B115" s="21"/>
      <c r="C115" s="28" t="s">
        <v>156</v>
      </c>
      <c r="D115" s="28"/>
      <c r="E115" s="28"/>
      <c r="F115" s="29"/>
      <c r="G115" s="25"/>
      <c r="H115" s="27"/>
    </row>
    <row r="116" spans="1:8" ht="16.7" customHeight="1" x14ac:dyDescent="0.25">
      <c r="A116" s="33">
        <v>9</v>
      </c>
      <c r="B116" s="19" t="s">
        <v>148</v>
      </c>
      <c r="C116" s="30" t="s">
        <v>155</v>
      </c>
      <c r="D116" s="30" t="s">
        <v>154</v>
      </c>
      <c r="E116" s="30" t="s">
        <v>145</v>
      </c>
      <c r="F116" s="30" t="s">
        <v>153</v>
      </c>
      <c r="G116" s="22" t="s">
        <v>143</v>
      </c>
      <c r="H116" s="23"/>
    </row>
    <row r="117" spans="1:8" ht="47.25" x14ac:dyDescent="0.25">
      <c r="A117" s="34"/>
      <c r="B117" s="20"/>
      <c r="C117" s="31"/>
      <c r="D117" s="31"/>
      <c r="E117" s="31"/>
      <c r="F117" s="31"/>
      <c r="G117" s="13" t="s">
        <v>152</v>
      </c>
      <c r="H117" s="14">
        <v>2</v>
      </c>
    </row>
    <row r="118" spans="1:8" ht="78.75" x14ac:dyDescent="0.25">
      <c r="A118" s="34"/>
      <c r="B118" s="20"/>
      <c r="C118" s="31"/>
      <c r="D118" s="31"/>
      <c r="E118" s="31"/>
      <c r="F118" s="31"/>
      <c r="G118" s="13" t="s">
        <v>151</v>
      </c>
      <c r="H118" s="14">
        <v>2</v>
      </c>
    </row>
    <row r="119" spans="1:8" ht="16.5" thickBot="1" x14ac:dyDescent="0.3">
      <c r="A119" s="34"/>
      <c r="B119" s="20"/>
      <c r="C119" s="31"/>
      <c r="D119" s="31"/>
      <c r="E119" s="31"/>
      <c r="F119" s="31"/>
      <c r="G119" s="13" t="s">
        <v>150</v>
      </c>
      <c r="H119" s="14">
        <v>2</v>
      </c>
    </row>
    <row r="120" spans="1:8" x14ac:dyDescent="0.25">
      <c r="A120" s="34"/>
      <c r="B120" s="20"/>
      <c r="C120" s="31"/>
      <c r="D120" s="31"/>
      <c r="E120" s="31"/>
      <c r="F120" s="31"/>
      <c r="G120" s="22" t="s">
        <v>131</v>
      </c>
      <c r="H120" s="23"/>
    </row>
    <row r="121" spans="1:8" ht="47.25" x14ac:dyDescent="0.25">
      <c r="A121" s="34"/>
      <c r="B121" s="20"/>
      <c r="C121" s="31"/>
      <c r="D121" s="31"/>
      <c r="E121" s="31"/>
      <c r="F121" s="31"/>
      <c r="G121" s="13" t="s">
        <v>129</v>
      </c>
      <c r="H121" s="14">
        <v>4</v>
      </c>
    </row>
    <row r="122" spans="1:8" ht="16.5" thickBot="1" x14ac:dyDescent="0.3">
      <c r="A122" s="34"/>
      <c r="B122" s="20"/>
      <c r="C122" s="32"/>
      <c r="D122" s="32"/>
      <c r="E122" s="32"/>
      <c r="F122" s="32"/>
      <c r="G122" s="24" t="s">
        <v>8</v>
      </c>
      <c r="H122" s="26">
        <f>SUM(H117:H119,H121:H121,)</f>
        <v>10</v>
      </c>
    </row>
    <row r="123" spans="1:8" ht="104.25" customHeight="1" thickBot="1" x14ac:dyDescent="0.3">
      <c r="A123" s="35"/>
      <c r="B123" s="21"/>
      <c r="C123" s="28" t="s">
        <v>149</v>
      </c>
      <c r="D123" s="28"/>
      <c r="E123" s="28"/>
      <c r="F123" s="29"/>
      <c r="G123" s="25"/>
      <c r="H123" s="27"/>
    </row>
    <row r="124" spans="1:8" ht="16.7" customHeight="1" x14ac:dyDescent="0.25">
      <c r="A124" s="33">
        <v>10</v>
      </c>
      <c r="B124" s="19" t="s">
        <v>148</v>
      </c>
      <c r="C124" s="30" t="s">
        <v>147</v>
      </c>
      <c r="D124" s="30" t="s">
        <v>146</v>
      </c>
      <c r="E124" s="30" t="s">
        <v>145</v>
      </c>
      <c r="F124" s="30" t="s">
        <v>144</v>
      </c>
      <c r="G124" s="22" t="s">
        <v>143</v>
      </c>
      <c r="H124" s="23"/>
    </row>
    <row r="125" spans="1:8" ht="47.25" x14ac:dyDescent="0.25">
      <c r="A125" s="34"/>
      <c r="B125" s="20"/>
      <c r="C125" s="31"/>
      <c r="D125" s="31"/>
      <c r="E125" s="31"/>
      <c r="F125" s="31"/>
      <c r="G125" s="13" t="s">
        <v>142</v>
      </c>
      <c r="H125" s="14">
        <v>2</v>
      </c>
    </row>
    <row r="126" spans="1:8" ht="32.25" thickBot="1" x14ac:dyDescent="0.3">
      <c r="A126" s="34"/>
      <c r="B126" s="20"/>
      <c r="C126" s="31"/>
      <c r="D126" s="31"/>
      <c r="E126" s="31"/>
      <c r="F126" s="31"/>
      <c r="G126" s="13" t="s">
        <v>141</v>
      </c>
      <c r="H126" s="14">
        <v>2</v>
      </c>
    </row>
    <row r="127" spans="1:8" x14ac:dyDescent="0.25">
      <c r="A127" s="34"/>
      <c r="B127" s="20"/>
      <c r="C127" s="31"/>
      <c r="D127" s="31"/>
      <c r="E127" s="31"/>
      <c r="F127" s="31"/>
      <c r="G127" s="22" t="s">
        <v>131</v>
      </c>
      <c r="H127" s="23"/>
    </row>
    <row r="128" spans="1:8" ht="47.25" x14ac:dyDescent="0.25">
      <c r="A128" s="34"/>
      <c r="B128" s="20"/>
      <c r="C128" s="31"/>
      <c r="D128" s="31"/>
      <c r="E128" s="31"/>
      <c r="F128" s="31"/>
      <c r="G128" s="13" t="s">
        <v>129</v>
      </c>
      <c r="H128" s="14">
        <v>2</v>
      </c>
    </row>
    <row r="129" spans="1:8" ht="16.5" thickBot="1" x14ac:dyDescent="0.3">
      <c r="A129" s="34"/>
      <c r="B129" s="20"/>
      <c r="C129" s="32"/>
      <c r="D129" s="32"/>
      <c r="E129" s="32"/>
      <c r="F129" s="32"/>
      <c r="G129" s="24" t="s">
        <v>8</v>
      </c>
      <c r="H129" s="26">
        <f>SUM(H125:H126,H128:H128)</f>
        <v>6</v>
      </c>
    </row>
    <row r="130" spans="1:8" ht="94.5" customHeight="1" thickBot="1" x14ac:dyDescent="0.3">
      <c r="A130" s="35"/>
      <c r="B130" s="21"/>
      <c r="C130" s="28" t="s">
        <v>140</v>
      </c>
      <c r="D130" s="28"/>
      <c r="E130" s="28"/>
      <c r="F130" s="29"/>
      <c r="G130" s="25"/>
      <c r="H130" s="27"/>
    </row>
    <row r="131" spans="1:8" ht="16.7" customHeight="1" x14ac:dyDescent="0.25">
      <c r="A131" s="33">
        <v>11</v>
      </c>
      <c r="B131" s="19" t="s">
        <v>139</v>
      </c>
      <c r="C131" s="30" t="s">
        <v>138</v>
      </c>
      <c r="D131" s="30" t="s">
        <v>137</v>
      </c>
      <c r="E131" s="30" t="s">
        <v>136</v>
      </c>
      <c r="F131" s="30" t="s">
        <v>135</v>
      </c>
      <c r="G131" s="22" t="s">
        <v>134</v>
      </c>
      <c r="H131" s="23"/>
    </row>
    <row r="132" spans="1:8" ht="63" x14ac:dyDescent="0.25">
      <c r="A132" s="34"/>
      <c r="B132" s="20"/>
      <c r="C132" s="31"/>
      <c r="D132" s="31"/>
      <c r="E132" s="31"/>
      <c r="F132" s="31"/>
      <c r="G132" s="13" t="s">
        <v>133</v>
      </c>
      <c r="H132" s="14">
        <v>1</v>
      </c>
    </row>
    <row r="133" spans="1:8" ht="63.75" thickBot="1" x14ac:dyDescent="0.3">
      <c r="A133" s="34"/>
      <c r="B133" s="20"/>
      <c r="C133" s="31"/>
      <c r="D133" s="31"/>
      <c r="E133" s="31"/>
      <c r="F133" s="31"/>
      <c r="G133" s="13" t="s">
        <v>132</v>
      </c>
      <c r="H133" s="14">
        <v>1</v>
      </c>
    </row>
    <row r="134" spans="1:8" x14ac:dyDescent="0.25">
      <c r="A134" s="34"/>
      <c r="B134" s="20"/>
      <c r="C134" s="31"/>
      <c r="D134" s="31"/>
      <c r="E134" s="31"/>
      <c r="F134" s="31"/>
      <c r="G134" s="22" t="s">
        <v>131</v>
      </c>
      <c r="H134" s="23"/>
    </row>
    <row r="135" spans="1:8" ht="47.25" x14ac:dyDescent="0.25">
      <c r="A135" s="34"/>
      <c r="B135" s="20"/>
      <c r="C135" s="31"/>
      <c r="D135" s="31"/>
      <c r="E135" s="31"/>
      <c r="F135" s="31"/>
      <c r="G135" s="13" t="s">
        <v>130</v>
      </c>
      <c r="H135" s="14">
        <v>1</v>
      </c>
    </row>
    <row r="136" spans="1:8" ht="48" thickBot="1" x14ac:dyDescent="0.3">
      <c r="A136" s="34"/>
      <c r="B136" s="20"/>
      <c r="C136" s="31"/>
      <c r="D136" s="31"/>
      <c r="E136" s="31"/>
      <c r="F136" s="31"/>
      <c r="G136" s="13" t="s">
        <v>129</v>
      </c>
      <c r="H136" s="14">
        <v>1</v>
      </c>
    </row>
    <row r="137" spans="1:8" x14ac:dyDescent="0.25">
      <c r="A137" s="34"/>
      <c r="B137" s="20"/>
      <c r="C137" s="31"/>
      <c r="D137" s="31"/>
      <c r="E137" s="31"/>
      <c r="F137" s="31"/>
      <c r="G137" s="22" t="s">
        <v>128</v>
      </c>
      <c r="H137" s="23"/>
    </row>
    <row r="138" spans="1:8" ht="47.25" x14ac:dyDescent="0.25">
      <c r="A138" s="34"/>
      <c r="B138" s="20"/>
      <c r="C138" s="31"/>
      <c r="D138" s="31"/>
      <c r="E138" s="31"/>
      <c r="F138" s="31"/>
      <c r="G138" s="13" t="s">
        <v>127</v>
      </c>
      <c r="H138" s="14">
        <v>1</v>
      </c>
    </row>
    <row r="139" spans="1:8" ht="47.25" x14ac:dyDescent="0.25">
      <c r="A139" s="34"/>
      <c r="B139" s="20"/>
      <c r="C139" s="31"/>
      <c r="D139" s="31"/>
      <c r="E139" s="31"/>
      <c r="F139" s="31"/>
      <c r="G139" s="13" t="s">
        <v>126</v>
      </c>
      <c r="H139" s="14">
        <v>1</v>
      </c>
    </row>
    <row r="140" spans="1:8" ht="31.5" x14ac:dyDescent="0.25">
      <c r="A140" s="34"/>
      <c r="B140" s="20"/>
      <c r="C140" s="31"/>
      <c r="D140" s="31"/>
      <c r="E140" s="31"/>
      <c r="F140" s="31"/>
      <c r="G140" s="13" t="s">
        <v>125</v>
      </c>
      <c r="H140" s="14">
        <v>1</v>
      </c>
    </row>
    <row r="141" spans="1:8" ht="67.5" customHeight="1" thickBot="1" x14ac:dyDescent="0.3">
      <c r="A141" s="34"/>
      <c r="B141" s="20"/>
      <c r="C141" s="31"/>
      <c r="D141" s="31"/>
      <c r="E141" s="31"/>
      <c r="F141" s="31"/>
      <c r="G141" s="13" t="s">
        <v>124</v>
      </c>
      <c r="H141" s="14">
        <v>1</v>
      </c>
    </row>
    <row r="142" spans="1:8" x14ac:dyDescent="0.25">
      <c r="A142" s="34"/>
      <c r="B142" s="20"/>
      <c r="C142" s="31"/>
      <c r="D142" s="31"/>
      <c r="E142" s="31"/>
      <c r="F142" s="31"/>
      <c r="G142" s="22" t="s">
        <v>123</v>
      </c>
      <c r="H142" s="23"/>
    </row>
    <row r="143" spans="1:8" ht="63" x14ac:dyDescent="0.25">
      <c r="A143" s="34"/>
      <c r="B143" s="20"/>
      <c r="C143" s="31"/>
      <c r="D143" s="31"/>
      <c r="E143" s="31"/>
      <c r="F143" s="31"/>
      <c r="G143" s="13" t="s">
        <v>122</v>
      </c>
      <c r="H143" s="14">
        <v>1</v>
      </c>
    </row>
    <row r="144" spans="1:8" ht="31.5" x14ac:dyDescent="0.25">
      <c r="A144" s="34"/>
      <c r="B144" s="20"/>
      <c r="C144" s="31"/>
      <c r="D144" s="31"/>
      <c r="E144" s="31"/>
      <c r="F144" s="31"/>
      <c r="G144" s="13" t="s">
        <v>121</v>
      </c>
      <c r="H144" s="14">
        <v>1</v>
      </c>
    </row>
    <row r="145" spans="1:12" ht="31.5" x14ac:dyDescent="0.25">
      <c r="A145" s="34"/>
      <c r="B145" s="20"/>
      <c r="C145" s="31"/>
      <c r="D145" s="31"/>
      <c r="E145" s="31"/>
      <c r="F145" s="31"/>
      <c r="G145" s="13" t="s">
        <v>120</v>
      </c>
      <c r="H145" s="14">
        <v>1</v>
      </c>
    </row>
    <row r="146" spans="1:12" ht="31.5" x14ac:dyDescent="0.25">
      <c r="A146" s="34"/>
      <c r="B146" s="20"/>
      <c r="C146" s="31"/>
      <c r="D146" s="31"/>
      <c r="E146" s="31"/>
      <c r="F146" s="31"/>
      <c r="G146" s="13" t="s">
        <v>119</v>
      </c>
      <c r="H146" s="14">
        <v>1</v>
      </c>
    </row>
    <row r="147" spans="1:12" ht="16.5" thickBot="1" x14ac:dyDescent="0.3">
      <c r="A147" s="34"/>
      <c r="B147" s="20"/>
      <c r="C147" s="32"/>
      <c r="D147" s="32"/>
      <c r="E147" s="32"/>
      <c r="F147" s="32"/>
      <c r="G147" s="24" t="s">
        <v>8</v>
      </c>
      <c r="H147" s="26">
        <f>SUM(H132:H133,H135:H136,H138:H141,H143:H146,)</f>
        <v>12</v>
      </c>
    </row>
    <row r="148" spans="1:12" ht="72.599999999999994" customHeight="1" thickBot="1" x14ac:dyDescent="0.3">
      <c r="A148" s="35"/>
      <c r="B148" s="21"/>
      <c r="C148" s="28" t="s">
        <v>118</v>
      </c>
      <c r="D148" s="28"/>
      <c r="E148" s="28"/>
      <c r="F148" s="29"/>
      <c r="G148" s="25"/>
      <c r="H148" s="27"/>
    </row>
    <row r="149" spans="1:12" ht="16.7" customHeight="1" thickBot="1" x14ac:dyDescent="0.3">
      <c r="A149" s="41" t="s">
        <v>109</v>
      </c>
      <c r="B149" s="42"/>
      <c r="C149" s="42"/>
      <c r="D149" s="42"/>
      <c r="E149" s="43"/>
      <c r="F149" s="44">
        <f>H147+H129+H122+H114+H107+H97+H86+H74+H57+H36+H30</f>
        <v>1130</v>
      </c>
      <c r="G149" s="45"/>
      <c r="H149" s="46"/>
    </row>
    <row r="150" spans="1:12" ht="345.6" customHeight="1" thickBot="1" x14ac:dyDescent="0.3">
      <c r="A150" s="36" t="s">
        <v>9</v>
      </c>
      <c r="B150" s="37"/>
      <c r="C150" s="52" t="s">
        <v>117</v>
      </c>
      <c r="D150" s="53"/>
      <c r="E150" s="53"/>
      <c r="F150" s="54"/>
      <c r="G150" s="15" t="s">
        <v>113</v>
      </c>
      <c r="H150" s="18" t="s">
        <v>112</v>
      </c>
    </row>
    <row r="151" spans="1:12" ht="317.45" customHeight="1" thickBot="1" x14ac:dyDescent="0.3">
      <c r="A151" s="36" t="s">
        <v>9</v>
      </c>
      <c r="B151" s="37"/>
      <c r="C151" s="52" t="s">
        <v>116</v>
      </c>
      <c r="D151" s="53"/>
      <c r="E151" s="53"/>
      <c r="F151" s="54"/>
      <c r="G151" s="15" t="s">
        <v>115</v>
      </c>
      <c r="H151" s="18" t="s">
        <v>112</v>
      </c>
    </row>
    <row r="152" spans="1:12" ht="255" customHeight="1" thickBot="1" x14ac:dyDescent="0.3">
      <c r="A152" s="36" t="s">
        <v>9</v>
      </c>
      <c r="B152" s="37"/>
      <c r="C152" s="52" t="s">
        <v>114</v>
      </c>
      <c r="D152" s="53"/>
      <c r="E152" s="53"/>
      <c r="F152" s="54"/>
      <c r="G152" s="17" t="s">
        <v>113</v>
      </c>
      <c r="H152" s="18" t="s">
        <v>112</v>
      </c>
    </row>
    <row r="157" spans="1:12" x14ac:dyDescent="0.25">
      <c r="C157" s="4"/>
      <c r="D157" s="4"/>
      <c r="E157" s="4"/>
      <c r="F157" s="4"/>
      <c r="G157" s="4"/>
      <c r="H157" s="4"/>
      <c r="I157" s="4"/>
      <c r="J157" s="4"/>
      <c r="K157" s="4"/>
      <c r="L157" s="4"/>
    </row>
    <row r="158" spans="1:12" x14ac:dyDescent="0.25">
      <c r="C158" s="4"/>
      <c r="D158" s="4"/>
      <c r="E158" s="4"/>
      <c r="F158" s="4"/>
      <c r="G158" s="4"/>
      <c r="H158" s="4"/>
      <c r="I158" s="4"/>
      <c r="J158" s="4"/>
      <c r="K158" s="4"/>
      <c r="L158" s="4"/>
    </row>
    <row r="159" spans="1:12" x14ac:dyDescent="0.25">
      <c r="C159" s="4"/>
      <c r="D159" s="4"/>
      <c r="E159" s="4"/>
      <c r="F159" s="4"/>
      <c r="G159" s="4"/>
      <c r="H159" s="4"/>
      <c r="I159" s="4"/>
      <c r="J159" s="4"/>
      <c r="K159" s="4"/>
      <c r="L159" s="4"/>
    </row>
    <row r="160" spans="1:12" x14ac:dyDescent="0.25">
      <c r="C160" s="4"/>
      <c r="D160" s="4"/>
      <c r="E160" s="4"/>
      <c r="F160" s="4"/>
      <c r="G160" s="4"/>
      <c r="H160" s="4"/>
      <c r="I160" s="4"/>
      <c r="J160" s="4"/>
      <c r="K160" s="4"/>
      <c r="L160" s="4"/>
    </row>
    <row r="161" spans="3:12" x14ac:dyDescent="0.25">
      <c r="C161" s="4"/>
      <c r="D161" s="4"/>
      <c r="E161" s="4"/>
      <c r="F161" s="4"/>
      <c r="G161" s="4"/>
      <c r="H161" s="4"/>
      <c r="I161" s="4"/>
      <c r="J161" s="4"/>
      <c r="K161" s="4"/>
      <c r="L161" s="4"/>
    </row>
    <row r="162" spans="3:12" x14ac:dyDescent="0.25">
      <c r="C162" s="4"/>
      <c r="D162" s="4"/>
      <c r="E162" s="4"/>
      <c r="F162" s="4"/>
      <c r="G162" s="4"/>
      <c r="H162" s="4"/>
      <c r="I162" s="4"/>
      <c r="J162" s="4"/>
      <c r="K162" s="4"/>
      <c r="L162" s="4"/>
    </row>
    <row r="163" spans="3:12" x14ac:dyDescent="0.25">
      <c r="C163" s="4"/>
      <c r="D163" s="4"/>
      <c r="E163" s="4"/>
      <c r="F163" s="4"/>
      <c r="G163" s="4"/>
      <c r="H163" s="4"/>
      <c r="I163" s="4"/>
      <c r="J163" s="4"/>
      <c r="K163" s="4"/>
      <c r="L163" s="4"/>
    </row>
    <row r="164" spans="3:12" x14ac:dyDescent="0.25">
      <c r="C164" s="4"/>
      <c r="D164" s="4"/>
      <c r="E164" s="4"/>
      <c r="F164" s="4"/>
      <c r="G164" s="4"/>
      <c r="H164" s="4"/>
      <c r="I164" s="4"/>
      <c r="J164" s="4"/>
      <c r="K164" s="4"/>
      <c r="L164" s="4"/>
    </row>
    <row r="165" spans="3:12" x14ac:dyDescent="0.25">
      <c r="C165" s="4"/>
      <c r="D165" s="4"/>
      <c r="E165" s="4"/>
      <c r="F165" s="4"/>
      <c r="G165" s="4"/>
      <c r="H165" s="4"/>
      <c r="I165" s="4"/>
      <c r="J165" s="4"/>
      <c r="K165" s="4"/>
      <c r="L165" s="4"/>
    </row>
    <row r="166" spans="3:12" x14ac:dyDescent="0.25">
      <c r="C166" s="4"/>
      <c r="D166" s="4"/>
      <c r="E166" s="4"/>
      <c r="F166" s="4"/>
      <c r="G166" s="4"/>
      <c r="H166" s="4"/>
      <c r="I166" s="4"/>
      <c r="J166" s="4"/>
      <c r="K166" s="4"/>
      <c r="L166" s="4"/>
    </row>
    <row r="167" spans="3:12" x14ac:dyDescent="0.25">
      <c r="C167" s="4"/>
      <c r="D167" s="4"/>
      <c r="E167" s="4"/>
      <c r="F167" s="4"/>
      <c r="G167" s="4"/>
      <c r="H167" s="4"/>
      <c r="I167" s="4"/>
      <c r="J167" s="4"/>
      <c r="K167" s="4"/>
      <c r="L167" s="4"/>
    </row>
    <row r="168" spans="3:12" x14ac:dyDescent="0.25">
      <c r="C168" s="4"/>
      <c r="D168" s="4"/>
      <c r="E168" s="4"/>
      <c r="F168" s="4"/>
      <c r="G168" s="4"/>
      <c r="H168" s="4"/>
      <c r="I168" s="4"/>
      <c r="J168" s="4"/>
      <c r="K168" s="4"/>
      <c r="L168" s="4"/>
    </row>
    <row r="169" spans="3:12" x14ac:dyDescent="0.25">
      <c r="C169" s="4"/>
      <c r="D169" s="4"/>
      <c r="E169" s="4"/>
      <c r="F169" s="4"/>
      <c r="G169" s="4"/>
      <c r="H169" s="4"/>
      <c r="I169" s="4"/>
      <c r="J169" s="4"/>
      <c r="K169" s="4"/>
      <c r="L169" s="4"/>
    </row>
    <row r="170" spans="3:12" x14ac:dyDescent="0.25">
      <c r="C170" s="4"/>
      <c r="D170" s="4"/>
      <c r="E170" s="4"/>
      <c r="F170" s="4"/>
      <c r="G170" s="4"/>
      <c r="H170" s="4"/>
      <c r="I170" s="4"/>
      <c r="J170" s="4"/>
      <c r="K170" s="4"/>
      <c r="L170" s="4"/>
    </row>
    <row r="259" s="2" customFormat="1" ht="354" customHeight="1" x14ac:dyDescent="0.25"/>
    <row r="260" s="2" customFormat="1" ht="408.75" customHeight="1" x14ac:dyDescent="0.25"/>
    <row r="261" s="2" customFormat="1" ht="321" customHeight="1" x14ac:dyDescent="0.25"/>
    <row r="369" ht="20.85" customHeight="1" x14ac:dyDescent="0.25"/>
    <row r="373" ht="16.7" customHeight="1" x14ac:dyDescent="0.25"/>
    <row r="485" ht="16.7" customHeight="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9" ht="16.7" customHeight="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row r="759" hidden="1" x14ac:dyDescent="0.25"/>
    <row r="760" hidden="1" x14ac:dyDescent="0.25"/>
    <row r="761" hidden="1" x14ac:dyDescent="0.25"/>
    <row r="762" hidden="1" x14ac:dyDescent="0.25"/>
    <row r="763" hidden="1" x14ac:dyDescent="0.25"/>
    <row r="764" hidden="1" x14ac:dyDescent="0.25"/>
    <row r="765" hidden="1" x14ac:dyDescent="0.25"/>
    <row r="766" hidden="1" x14ac:dyDescent="0.25"/>
    <row r="767" hidden="1" x14ac:dyDescent="0.25"/>
    <row r="768" hidden="1" x14ac:dyDescent="0.25"/>
    <row r="769" hidden="1" x14ac:dyDescent="0.25"/>
    <row r="770" hidden="1" x14ac:dyDescent="0.25"/>
    <row r="771" hidden="1" x14ac:dyDescent="0.25"/>
    <row r="772" hidden="1" x14ac:dyDescent="0.25"/>
    <row r="773" hidden="1" x14ac:dyDescent="0.25"/>
    <row r="774" hidden="1" x14ac:dyDescent="0.25"/>
    <row r="775" hidden="1" x14ac:dyDescent="0.25"/>
    <row r="776" hidden="1" x14ac:dyDescent="0.25"/>
    <row r="777" hidden="1" x14ac:dyDescent="0.25"/>
    <row r="778" hidden="1" x14ac:dyDescent="0.25"/>
    <row r="779" hidden="1" x14ac:dyDescent="0.25"/>
    <row r="780" hidden="1" x14ac:dyDescent="0.25"/>
    <row r="781" hidden="1" x14ac:dyDescent="0.25"/>
    <row r="782" hidden="1" x14ac:dyDescent="0.25"/>
    <row r="783" hidden="1" x14ac:dyDescent="0.25"/>
    <row r="784" hidden="1" x14ac:dyDescent="0.25"/>
    <row r="785" hidden="1" x14ac:dyDescent="0.25"/>
    <row r="786" hidden="1" x14ac:dyDescent="0.25"/>
    <row r="787" hidden="1" x14ac:dyDescent="0.25"/>
    <row r="788" hidden="1" x14ac:dyDescent="0.25"/>
    <row r="789" hidden="1" x14ac:dyDescent="0.25"/>
    <row r="790" hidden="1" x14ac:dyDescent="0.25"/>
    <row r="791" hidden="1" x14ac:dyDescent="0.25"/>
    <row r="792" hidden="1" x14ac:dyDescent="0.25"/>
    <row r="793" hidden="1" x14ac:dyDescent="0.25"/>
    <row r="794" hidden="1" x14ac:dyDescent="0.25"/>
    <row r="795" hidden="1" x14ac:dyDescent="0.25"/>
    <row r="796" hidden="1" x14ac:dyDescent="0.25"/>
    <row r="797" hidden="1" x14ac:dyDescent="0.25"/>
    <row r="798" hidden="1" x14ac:dyDescent="0.25"/>
    <row r="799" hidden="1" x14ac:dyDescent="0.25"/>
    <row r="800"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hidden="1" x14ac:dyDescent="0.25"/>
    <row r="818" hidden="1" x14ac:dyDescent="0.25"/>
    <row r="821" ht="16.7" customHeight="1" x14ac:dyDescent="0.25"/>
    <row r="823" ht="32.25" customHeight="1" x14ac:dyDescent="0.25"/>
    <row r="824" ht="32.25" customHeight="1" x14ac:dyDescent="0.25"/>
  </sheetData>
  <sheetProtection algorithmName="SHA-512" hashValue="D75pw2FsFmytbMaXUDHb69/NfHl1qBsYTLKgCaNvyc7o/XNNA2uGTB3TRljToaN3iOde3WdkgbtfPYyySC2U8A==" saltValue="30VeI2hlnovlCZM6PX73fg==" spinCount="100000" sheet="1" formatCells="0" formatColumns="0" formatRows="0" insertColumns="0" insertRows="0" insertHyperlinks="0" sort="0" autoFilter="0"/>
  <autoFilter ref="A1:H488" xr:uid="{00000000-0009-0000-0000-000000000000}"/>
  <mergeCells count="137">
    <mergeCell ref="A151:B151"/>
    <mergeCell ref="F131:F147"/>
    <mergeCell ref="D131:D147"/>
    <mergeCell ref="C131:C147"/>
    <mergeCell ref="E38:E57"/>
    <mergeCell ref="F38:F57"/>
    <mergeCell ref="A150:B150"/>
    <mergeCell ref="C150:F150"/>
    <mergeCell ref="C151:F151"/>
    <mergeCell ref="C152:F152"/>
    <mergeCell ref="C148:F148"/>
    <mergeCell ref="A152:B152"/>
    <mergeCell ref="A149:E149"/>
    <mergeCell ref="F149:H149"/>
    <mergeCell ref="B38:B58"/>
    <mergeCell ref="G38:H38"/>
    <mergeCell ref="G45:H45"/>
    <mergeCell ref="G51:H51"/>
    <mergeCell ref="G53:H53"/>
    <mergeCell ref="G57:G58"/>
    <mergeCell ref="H57:H58"/>
    <mergeCell ref="C58:F58"/>
    <mergeCell ref="C38:C57"/>
    <mergeCell ref="D38:D57"/>
    <mergeCell ref="G32:H32"/>
    <mergeCell ref="G36:G37"/>
    <mergeCell ref="H36:H37"/>
    <mergeCell ref="C37:F37"/>
    <mergeCell ref="C32:C36"/>
    <mergeCell ref="D32:D36"/>
    <mergeCell ref="E32:E36"/>
    <mergeCell ref="F32:F36"/>
    <mergeCell ref="C31:F31"/>
    <mergeCell ref="C2:C30"/>
    <mergeCell ref="D2:D30"/>
    <mergeCell ref="E2:E30"/>
    <mergeCell ref="F2:F30"/>
    <mergeCell ref="B32:B37"/>
    <mergeCell ref="A109:A115"/>
    <mergeCell ref="A116:A123"/>
    <mergeCell ref="A124:A130"/>
    <mergeCell ref="B2:B31"/>
    <mergeCell ref="G2:H2"/>
    <mergeCell ref="G9:H9"/>
    <mergeCell ref="G16:H16"/>
    <mergeCell ref="G21:H21"/>
    <mergeCell ref="G30:G31"/>
    <mergeCell ref="H30:H31"/>
    <mergeCell ref="E59:E74"/>
    <mergeCell ref="F59:F74"/>
    <mergeCell ref="A2:A31"/>
    <mergeCell ref="A32:A37"/>
    <mergeCell ref="A38:A58"/>
    <mergeCell ref="A131:A148"/>
    <mergeCell ref="A59:A75"/>
    <mergeCell ref="A76:A87"/>
    <mergeCell ref="A88:A98"/>
    <mergeCell ref="A99:A108"/>
    <mergeCell ref="B59:B75"/>
    <mergeCell ref="G59:H59"/>
    <mergeCell ref="G65:H65"/>
    <mergeCell ref="G68:H68"/>
    <mergeCell ref="G72:H72"/>
    <mergeCell ref="G74:G75"/>
    <mergeCell ref="H74:H75"/>
    <mergeCell ref="C75:F75"/>
    <mergeCell ref="C59:C74"/>
    <mergeCell ref="D59:D74"/>
    <mergeCell ref="B76:B87"/>
    <mergeCell ref="G76:H76"/>
    <mergeCell ref="G81:H81"/>
    <mergeCell ref="G86:G87"/>
    <mergeCell ref="H86:H87"/>
    <mergeCell ref="C87:F87"/>
    <mergeCell ref="C76:C86"/>
    <mergeCell ref="D76:D86"/>
    <mergeCell ref="E76:E86"/>
    <mergeCell ref="F76:F86"/>
    <mergeCell ref="B88:B98"/>
    <mergeCell ref="G88:H88"/>
    <mergeCell ref="G95:H95"/>
    <mergeCell ref="G97:G98"/>
    <mergeCell ref="H97:H98"/>
    <mergeCell ref="C98:F98"/>
    <mergeCell ref="C88:C97"/>
    <mergeCell ref="D88:D97"/>
    <mergeCell ref="E88:E97"/>
    <mergeCell ref="F88:F97"/>
    <mergeCell ref="E99:E107"/>
    <mergeCell ref="F99:F107"/>
    <mergeCell ref="B109:B115"/>
    <mergeCell ref="G114:G115"/>
    <mergeCell ref="H114:H115"/>
    <mergeCell ref="C115:F115"/>
    <mergeCell ref="F109:F114"/>
    <mergeCell ref="E109:E114"/>
    <mergeCell ref="D109:D114"/>
    <mergeCell ref="C109:C114"/>
    <mergeCell ref="B99:B108"/>
    <mergeCell ref="G99:H99"/>
    <mergeCell ref="G101:H101"/>
    <mergeCell ref="G103:H103"/>
    <mergeCell ref="G105:H105"/>
    <mergeCell ref="G107:G108"/>
    <mergeCell ref="H107:H108"/>
    <mergeCell ref="C108:F108"/>
    <mergeCell ref="C99:C107"/>
    <mergeCell ref="D99:D107"/>
    <mergeCell ref="E131:E147"/>
    <mergeCell ref="G109:H109"/>
    <mergeCell ref="G129:G130"/>
    <mergeCell ref="B116:B123"/>
    <mergeCell ref="G116:H116"/>
    <mergeCell ref="G120:H120"/>
    <mergeCell ref="G122:G123"/>
    <mergeCell ref="G147:G148"/>
    <mergeCell ref="H147:H148"/>
    <mergeCell ref="E124:E129"/>
    <mergeCell ref="D124:D129"/>
    <mergeCell ref="C124:C129"/>
    <mergeCell ref="H122:H123"/>
    <mergeCell ref="C123:F123"/>
    <mergeCell ref="C116:C122"/>
    <mergeCell ref="D116:D122"/>
    <mergeCell ref="E116:E122"/>
    <mergeCell ref="F116:F122"/>
    <mergeCell ref="H129:H130"/>
    <mergeCell ref="B124:B130"/>
    <mergeCell ref="B131:B148"/>
    <mergeCell ref="C130:F130"/>
    <mergeCell ref="G131:H131"/>
    <mergeCell ref="G134:H134"/>
    <mergeCell ref="G137:H137"/>
    <mergeCell ref="G142:H142"/>
    <mergeCell ref="G124:H124"/>
    <mergeCell ref="G127:H127"/>
    <mergeCell ref="F124:F12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6078E-1EC4-413F-9A71-6411DDCEE848}">
  <dimension ref="A1:H158"/>
  <sheetViews>
    <sheetView zoomScale="85" zoomScaleNormal="85" workbookViewId="0">
      <selection activeCell="H7" sqref="H7"/>
    </sheetView>
  </sheetViews>
  <sheetFormatPr defaultColWidth="9.140625" defaultRowHeight="15.75" x14ac:dyDescent="0.25"/>
  <cols>
    <col min="1" max="1" width="12" style="3" customWidth="1"/>
    <col min="2" max="2" width="20.7109375" style="4" customWidth="1"/>
    <col min="3" max="3" width="36.140625" style="3" customWidth="1"/>
    <col min="4" max="4" width="47.5703125" style="3" customWidth="1"/>
    <col min="5" max="5" width="42.140625" style="3" customWidth="1"/>
    <col min="6" max="6" width="38" style="3" customWidth="1"/>
    <col min="7" max="7" width="24" style="3" customWidth="1"/>
    <col min="8" max="8" width="29.5703125" style="3" customWidth="1"/>
    <col min="9" max="16384" width="9.140625" style="2"/>
  </cols>
  <sheetData>
    <row r="1" spans="1:8" s="1" customFormat="1" ht="32.25" thickBot="1" x14ac:dyDescent="0.3">
      <c r="A1" s="8" t="s">
        <v>0</v>
      </c>
      <c r="B1" s="9" t="s">
        <v>1</v>
      </c>
      <c r="C1" s="10" t="s">
        <v>2</v>
      </c>
      <c r="D1" s="10" t="s">
        <v>3</v>
      </c>
      <c r="E1" s="10" t="s">
        <v>4</v>
      </c>
      <c r="F1" s="10" t="s">
        <v>5</v>
      </c>
      <c r="G1" s="11" t="s">
        <v>6</v>
      </c>
      <c r="H1" s="12" t="s">
        <v>7</v>
      </c>
    </row>
    <row r="2" spans="1:8" ht="15.75" customHeight="1" x14ac:dyDescent="0.25">
      <c r="A2" s="33">
        <v>1</v>
      </c>
      <c r="B2" s="19" t="s">
        <v>249</v>
      </c>
      <c r="C2" s="30" t="s">
        <v>351</v>
      </c>
      <c r="D2" s="30" t="s">
        <v>350</v>
      </c>
      <c r="E2" s="30" t="s">
        <v>349</v>
      </c>
      <c r="F2" s="30" t="s">
        <v>348</v>
      </c>
      <c r="G2" s="22" t="s">
        <v>283</v>
      </c>
      <c r="H2" s="23"/>
    </row>
    <row r="3" spans="1:8" ht="15.75" customHeight="1" x14ac:dyDescent="0.25">
      <c r="A3" s="34"/>
      <c r="B3" s="20"/>
      <c r="C3" s="31"/>
      <c r="D3" s="31"/>
      <c r="E3" s="31"/>
      <c r="F3" s="31"/>
      <c r="G3" s="13" t="s">
        <v>107</v>
      </c>
      <c r="H3" s="14">
        <v>4</v>
      </c>
    </row>
    <row r="4" spans="1:8" ht="15.75" customHeight="1" x14ac:dyDescent="0.25">
      <c r="A4" s="34"/>
      <c r="B4" s="20"/>
      <c r="C4" s="31"/>
      <c r="D4" s="31"/>
      <c r="E4" s="31"/>
      <c r="F4" s="31"/>
      <c r="G4" s="13" t="s">
        <v>242</v>
      </c>
      <c r="H4" s="14">
        <v>2</v>
      </c>
    </row>
    <row r="5" spans="1:8" ht="15.75" customHeight="1" thickBot="1" x14ac:dyDescent="0.3">
      <c r="A5" s="34"/>
      <c r="B5" s="20"/>
      <c r="C5" s="31"/>
      <c r="D5" s="31"/>
      <c r="E5" s="31"/>
      <c r="F5" s="31"/>
      <c r="G5" s="13" t="s">
        <v>241</v>
      </c>
      <c r="H5" s="14">
        <v>2</v>
      </c>
    </row>
    <row r="6" spans="1:8" ht="15" customHeight="1" x14ac:dyDescent="0.25">
      <c r="A6" s="34"/>
      <c r="B6" s="20"/>
      <c r="C6" s="31"/>
      <c r="D6" s="31"/>
      <c r="E6" s="31"/>
      <c r="F6" s="31"/>
      <c r="G6" s="22" t="s">
        <v>253</v>
      </c>
      <c r="H6" s="23"/>
    </row>
    <row r="7" spans="1:8" ht="37.15" customHeight="1" x14ac:dyDescent="0.25">
      <c r="A7" s="34"/>
      <c r="B7" s="20"/>
      <c r="C7" s="31"/>
      <c r="D7" s="31"/>
      <c r="E7" s="31"/>
      <c r="F7" s="31"/>
      <c r="G7" s="13" t="s">
        <v>259</v>
      </c>
      <c r="H7" s="14">
        <v>4</v>
      </c>
    </row>
    <row r="8" spans="1:8" ht="29.65" customHeight="1" x14ac:dyDescent="0.25">
      <c r="A8" s="34"/>
      <c r="B8" s="20"/>
      <c r="C8" s="31"/>
      <c r="D8" s="31"/>
      <c r="E8" s="31"/>
      <c r="F8" s="31"/>
      <c r="G8" s="13" t="s">
        <v>251</v>
      </c>
      <c r="H8" s="14">
        <v>1</v>
      </c>
    </row>
    <row r="9" spans="1:8" ht="16.5" thickBot="1" x14ac:dyDescent="0.3">
      <c r="A9" s="34"/>
      <c r="B9" s="20"/>
      <c r="C9" s="32"/>
      <c r="D9" s="32"/>
      <c r="E9" s="32"/>
      <c r="F9" s="32"/>
      <c r="G9" s="24" t="s">
        <v>8</v>
      </c>
      <c r="H9" s="26">
        <f>SUM(H3:H5,H7:H8,)</f>
        <v>13</v>
      </c>
    </row>
    <row r="10" spans="1:8" ht="55.5" customHeight="1" thickBot="1" x14ac:dyDescent="0.3">
      <c r="A10" s="35"/>
      <c r="B10" s="21"/>
      <c r="C10" s="28" t="s">
        <v>347</v>
      </c>
      <c r="D10" s="28"/>
      <c r="E10" s="28"/>
      <c r="F10" s="29"/>
      <c r="G10" s="25"/>
      <c r="H10" s="27"/>
    </row>
    <row r="11" spans="1:8" ht="30.95" customHeight="1" x14ac:dyDescent="0.25">
      <c r="A11" s="33">
        <v>2</v>
      </c>
      <c r="B11" s="19" t="s">
        <v>346</v>
      </c>
      <c r="C11" s="30" t="s">
        <v>345</v>
      </c>
      <c r="D11" s="30" t="s">
        <v>344</v>
      </c>
      <c r="E11" s="30" t="s">
        <v>343</v>
      </c>
      <c r="F11" s="30" t="s">
        <v>342</v>
      </c>
      <c r="G11" s="22" t="s">
        <v>270</v>
      </c>
      <c r="H11" s="23"/>
    </row>
    <row r="12" spans="1:8" ht="78.75" x14ac:dyDescent="0.25">
      <c r="A12" s="34"/>
      <c r="B12" s="20"/>
      <c r="C12" s="31"/>
      <c r="D12" s="31"/>
      <c r="E12" s="31"/>
      <c r="F12" s="31"/>
      <c r="G12" s="13" t="s">
        <v>309</v>
      </c>
      <c r="H12" s="14">
        <v>4</v>
      </c>
    </row>
    <row r="13" spans="1:8" ht="63" x14ac:dyDescent="0.25">
      <c r="A13" s="34"/>
      <c r="B13" s="20"/>
      <c r="C13" s="31"/>
      <c r="D13" s="31"/>
      <c r="E13" s="31"/>
      <c r="F13" s="31"/>
      <c r="G13" s="13" t="s">
        <v>308</v>
      </c>
      <c r="H13" s="14">
        <v>2</v>
      </c>
    </row>
    <row r="14" spans="1:8" ht="53.1" customHeight="1" x14ac:dyDescent="0.25">
      <c r="A14" s="34"/>
      <c r="B14" s="20"/>
      <c r="C14" s="31"/>
      <c r="D14" s="31"/>
      <c r="E14" s="31"/>
      <c r="F14" s="31"/>
      <c r="G14" s="13" t="s">
        <v>269</v>
      </c>
      <c r="H14" s="14">
        <v>4</v>
      </c>
    </row>
    <row r="15" spans="1:8" ht="16.5" thickBot="1" x14ac:dyDescent="0.3">
      <c r="A15" s="34"/>
      <c r="B15" s="20"/>
      <c r="C15" s="32"/>
      <c r="D15" s="32"/>
      <c r="E15" s="32"/>
      <c r="F15" s="32"/>
      <c r="G15" s="24" t="s">
        <v>8</v>
      </c>
      <c r="H15" s="26">
        <f>SUM(H12:H14,)</f>
        <v>10</v>
      </c>
    </row>
    <row r="16" spans="1:8" ht="81.75" customHeight="1" thickBot="1" x14ac:dyDescent="0.3">
      <c r="A16" s="35"/>
      <c r="B16" s="21"/>
      <c r="C16" s="28" t="s">
        <v>341</v>
      </c>
      <c r="D16" s="28"/>
      <c r="E16" s="28"/>
      <c r="F16" s="29"/>
      <c r="G16" s="25"/>
      <c r="H16" s="27"/>
    </row>
    <row r="17" spans="1:8" ht="16.7" customHeight="1" x14ac:dyDescent="0.25">
      <c r="A17" s="33">
        <v>3</v>
      </c>
      <c r="B17" s="19" t="s">
        <v>336</v>
      </c>
      <c r="C17" s="30" t="s">
        <v>340</v>
      </c>
      <c r="D17" s="30" t="s">
        <v>339</v>
      </c>
      <c r="E17" s="30" t="s">
        <v>338</v>
      </c>
      <c r="F17" s="30" t="s">
        <v>284</v>
      </c>
      <c r="G17" s="22" t="s">
        <v>283</v>
      </c>
      <c r="H17" s="23"/>
    </row>
    <row r="18" spans="1:8" x14ac:dyDescent="0.25">
      <c r="A18" s="34"/>
      <c r="B18" s="20"/>
      <c r="C18" s="31"/>
      <c r="D18" s="31"/>
      <c r="E18" s="31"/>
      <c r="F18" s="31"/>
      <c r="G18" s="13" t="s">
        <v>107</v>
      </c>
      <c r="H18" s="14">
        <v>2</v>
      </c>
    </row>
    <row r="19" spans="1:8" x14ac:dyDescent="0.25">
      <c r="A19" s="34"/>
      <c r="B19" s="20"/>
      <c r="C19" s="31"/>
      <c r="D19" s="31"/>
      <c r="E19" s="31"/>
      <c r="F19" s="31"/>
      <c r="G19" s="13" t="s">
        <v>108</v>
      </c>
      <c r="H19" s="14">
        <v>6</v>
      </c>
    </row>
    <row r="20" spans="1:8" x14ac:dyDescent="0.25">
      <c r="A20" s="34"/>
      <c r="B20" s="20"/>
      <c r="C20" s="31"/>
      <c r="D20" s="31"/>
      <c r="E20" s="31"/>
      <c r="F20" s="31"/>
      <c r="G20" s="13" t="s">
        <v>110</v>
      </c>
      <c r="H20" s="14">
        <v>2</v>
      </c>
    </row>
    <row r="21" spans="1:8" ht="16.5" thickBot="1" x14ac:dyDescent="0.3">
      <c r="A21" s="34"/>
      <c r="B21" s="20"/>
      <c r="C21" s="32"/>
      <c r="D21" s="32"/>
      <c r="E21" s="32"/>
      <c r="F21" s="32"/>
      <c r="G21" s="24" t="s">
        <v>8</v>
      </c>
      <c r="H21" s="26">
        <f>SUM(H18:H20,)</f>
        <v>10</v>
      </c>
    </row>
    <row r="22" spans="1:8" ht="82.15" customHeight="1" thickBot="1" x14ac:dyDescent="0.3">
      <c r="A22" s="35"/>
      <c r="B22" s="21"/>
      <c r="C22" s="28" t="s">
        <v>337</v>
      </c>
      <c r="D22" s="28"/>
      <c r="E22" s="28"/>
      <c r="F22" s="29"/>
      <c r="G22" s="25"/>
      <c r="H22" s="27"/>
    </row>
    <row r="23" spans="1:8" ht="16.7" customHeight="1" x14ac:dyDescent="0.25">
      <c r="A23" s="33">
        <v>4</v>
      </c>
      <c r="B23" s="19" t="s">
        <v>336</v>
      </c>
      <c r="C23" s="30" t="s">
        <v>335</v>
      </c>
      <c r="D23" s="30" t="s">
        <v>334</v>
      </c>
      <c r="E23" s="30" t="s">
        <v>333</v>
      </c>
      <c r="F23" s="30" t="s">
        <v>284</v>
      </c>
      <c r="G23" s="22" t="s">
        <v>283</v>
      </c>
      <c r="H23" s="23"/>
    </row>
    <row r="24" spans="1:8" ht="16.5" thickBot="1" x14ac:dyDescent="0.3">
      <c r="A24" s="34"/>
      <c r="B24" s="20"/>
      <c r="C24" s="31"/>
      <c r="D24" s="31"/>
      <c r="E24" s="31"/>
      <c r="F24" s="31"/>
      <c r="G24" s="13" t="s">
        <v>107</v>
      </c>
      <c r="H24" s="14">
        <v>2</v>
      </c>
    </row>
    <row r="25" spans="1:8" x14ac:dyDescent="0.25">
      <c r="A25" s="34"/>
      <c r="B25" s="20"/>
      <c r="C25" s="31"/>
      <c r="D25" s="31"/>
      <c r="E25" s="31"/>
      <c r="F25" s="31"/>
      <c r="G25" s="22" t="s">
        <v>253</v>
      </c>
      <c r="H25" s="23"/>
    </row>
    <row r="26" spans="1:8" ht="32.25" thickBot="1" x14ac:dyDescent="0.3">
      <c r="A26" s="34"/>
      <c r="B26" s="20"/>
      <c r="C26" s="31"/>
      <c r="D26" s="31"/>
      <c r="E26" s="31"/>
      <c r="F26" s="31"/>
      <c r="G26" s="13" t="s">
        <v>251</v>
      </c>
      <c r="H26" s="14">
        <v>2</v>
      </c>
    </row>
    <row r="27" spans="1:8" x14ac:dyDescent="0.25">
      <c r="A27" s="34"/>
      <c r="B27" s="20"/>
      <c r="C27" s="31"/>
      <c r="D27" s="31"/>
      <c r="E27" s="31"/>
      <c r="F27" s="31"/>
      <c r="G27" s="22" t="s">
        <v>268</v>
      </c>
      <c r="H27" s="23"/>
    </row>
    <row r="28" spans="1:8" ht="47.25" x14ac:dyDescent="0.25">
      <c r="A28" s="34"/>
      <c r="B28" s="20"/>
      <c r="C28" s="31"/>
      <c r="D28" s="31"/>
      <c r="E28" s="31"/>
      <c r="F28" s="31"/>
      <c r="G28" s="13" t="s">
        <v>299</v>
      </c>
      <c r="H28" s="14">
        <v>2</v>
      </c>
    </row>
    <row r="29" spans="1:8" ht="47.25" x14ac:dyDescent="0.25">
      <c r="A29" s="34"/>
      <c r="B29" s="20"/>
      <c r="C29" s="31"/>
      <c r="D29" s="31"/>
      <c r="E29" s="31"/>
      <c r="F29" s="31"/>
      <c r="G29" s="13" t="s">
        <v>129</v>
      </c>
      <c r="H29" s="14">
        <v>2</v>
      </c>
    </row>
    <row r="30" spans="1:8" ht="16.5" thickBot="1" x14ac:dyDescent="0.3">
      <c r="A30" s="34"/>
      <c r="B30" s="20"/>
      <c r="C30" s="32"/>
      <c r="D30" s="32"/>
      <c r="E30" s="32"/>
      <c r="F30" s="32"/>
      <c r="G30" s="24" t="s">
        <v>8</v>
      </c>
      <c r="H30" s="26">
        <f>SUM(H24:H24,H26:H26,H28:H29,)</f>
        <v>8</v>
      </c>
    </row>
    <row r="31" spans="1:8" ht="88.15" customHeight="1" thickBot="1" x14ac:dyDescent="0.3">
      <c r="A31" s="35"/>
      <c r="B31" s="21"/>
      <c r="C31" s="28" t="s">
        <v>332</v>
      </c>
      <c r="D31" s="28"/>
      <c r="E31" s="28"/>
      <c r="F31" s="29"/>
      <c r="G31" s="25"/>
      <c r="H31" s="27"/>
    </row>
    <row r="32" spans="1:8" ht="16.7" customHeight="1" x14ac:dyDescent="0.25">
      <c r="A32" s="33">
        <v>5</v>
      </c>
      <c r="B32" s="19" t="s">
        <v>288</v>
      </c>
      <c r="C32" s="30" t="s">
        <v>331</v>
      </c>
      <c r="D32" s="30" t="s">
        <v>330</v>
      </c>
      <c r="E32" s="30" t="s">
        <v>329</v>
      </c>
      <c r="F32" s="30" t="s">
        <v>328</v>
      </c>
      <c r="G32" s="22" t="s">
        <v>283</v>
      </c>
      <c r="H32" s="23"/>
    </row>
    <row r="33" spans="1:8" x14ac:dyDescent="0.25">
      <c r="A33" s="34"/>
      <c r="B33" s="20"/>
      <c r="C33" s="31"/>
      <c r="D33" s="31"/>
      <c r="E33" s="31"/>
      <c r="F33" s="31"/>
      <c r="G33" s="13" t="s">
        <v>107</v>
      </c>
      <c r="H33" s="14">
        <v>2</v>
      </c>
    </row>
    <row r="34" spans="1:8" ht="16.5" thickBot="1" x14ac:dyDescent="0.3">
      <c r="A34" s="34"/>
      <c r="B34" s="20"/>
      <c r="C34" s="31"/>
      <c r="D34" s="31"/>
      <c r="E34" s="31"/>
      <c r="F34" s="31"/>
      <c r="G34" s="13" t="s">
        <v>108</v>
      </c>
      <c r="H34" s="14">
        <v>4</v>
      </c>
    </row>
    <row r="35" spans="1:8" x14ac:dyDescent="0.25">
      <c r="A35" s="34"/>
      <c r="B35" s="20"/>
      <c r="C35" s="31"/>
      <c r="D35" s="31"/>
      <c r="E35" s="31"/>
      <c r="F35" s="31"/>
      <c r="G35" s="22" t="s">
        <v>253</v>
      </c>
      <c r="H35" s="23"/>
    </row>
    <row r="36" spans="1:8" ht="32.85" customHeight="1" x14ac:dyDescent="0.25">
      <c r="A36" s="34"/>
      <c r="B36" s="20"/>
      <c r="C36" s="31"/>
      <c r="D36" s="31"/>
      <c r="E36" s="31"/>
      <c r="F36" s="31"/>
      <c r="G36" s="13" t="s">
        <v>259</v>
      </c>
      <c r="H36" s="14">
        <v>2</v>
      </c>
    </row>
    <row r="37" spans="1:8" ht="31.5" x14ac:dyDescent="0.25">
      <c r="A37" s="34"/>
      <c r="B37" s="20"/>
      <c r="C37" s="31"/>
      <c r="D37" s="31"/>
      <c r="E37" s="31"/>
      <c r="F37" s="31"/>
      <c r="G37" s="13" t="s">
        <v>251</v>
      </c>
      <c r="H37" s="14">
        <v>5</v>
      </c>
    </row>
    <row r="38" spans="1:8" ht="16.5" thickBot="1" x14ac:dyDescent="0.3">
      <c r="A38" s="34"/>
      <c r="B38" s="20"/>
      <c r="C38" s="32"/>
      <c r="D38" s="32"/>
      <c r="E38" s="32"/>
      <c r="F38" s="32"/>
      <c r="G38" s="24" t="s">
        <v>8</v>
      </c>
      <c r="H38" s="26">
        <f>SUM(H33:H34,H36:H37,)</f>
        <v>13</v>
      </c>
    </row>
    <row r="39" spans="1:8" ht="102.6" customHeight="1" thickBot="1" x14ac:dyDescent="0.3">
      <c r="A39" s="35"/>
      <c r="B39" s="21"/>
      <c r="C39" s="28" t="s">
        <v>327</v>
      </c>
      <c r="D39" s="28"/>
      <c r="E39" s="28"/>
      <c r="F39" s="29"/>
      <c r="G39" s="25"/>
      <c r="H39" s="27"/>
    </row>
    <row r="40" spans="1:8" ht="16.7" customHeight="1" x14ac:dyDescent="0.25">
      <c r="A40" s="33">
        <v>6</v>
      </c>
      <c r="B40" s="19" t="s">
        <v>265</v>
      </c>
      <c r="C40" s="30" t="s">
        <v>326</v>
      </c>
      <c r="D40" s="30" t="s">
        <v>325</v>
      </c>
      <c r="E40" s="30" t="s">
        <v>324</v>
      </c>
      <c r="F40" s="30" t="s">
        <v>284</v>
      </c>
      <c r="G40" s="22" t="s">
        <v>253</v>
      </c>
      <c r="H40" s="23"/>
    </row>
    <row r="41" spans="1:8" x14ac:dyDescent="0.25">
      <c r="A41" s="34"/>
      <c r="B41" s="20"/>
      <c r="C41" s="31"/>
      <c r="D41" s="31"/>
      <c r="E41" s="31"/>
      <c r="F41" s="31"/>
      <c r="G41" s="13" t="s">
        <v>260</v>
      </c>
      <c r="H41" s="14">
        <v>2</v>
      </c>
    </row>
    <row r="42" spans="1:8" ht="31.5" x14ac:dyDescent="0.25">
      <c r="A42" s="34"/>
      <c r="B42" s="20"/>
      <c r="C42" s="31"/>
      <c r="D42" s="31"/>
      <c r="E42" s="31"/>
      <c r="F42" s="31"/>
      <c r="G42" s="13" t="s">
        <v>259</v>
      </c>
      <c r="H42" s="14">
        <v>2</v>
      </c>
    </row>
    <row r="43" spans="1:8" ht="32.25" thickBot="1" x14ac:dyDescent="0.3">
      <c r="A43" s="34"/>
      <c r="B43" s="20"/>
      <c r="C43" s="31"/>
      <c r="D43" s="31"/>
      <c r="E43" s="31"/>
      <c r="F43" s="31"/>
      <c r="G43" s="13" t="s">
        <v>251</v>
      </c>
      <c r="H43" s="14">
        <v>2</v>
      </c>
    </row>
    <row r="44" spans="1:8" x14ac:dyDescent="0.25">
      <c r="A44" s="34"/>
      <c r="B44" s="20"/>
      <c r="C44" s="31"/>
      <c r="D44" s="31"/>
      <c r="E44" s="31"/>
      <c r="F44" s="31"/>
      <c r="G44" s="22" t="s">
        <v>268</v>
      </c>
      <c r="H44" s="23"/>
    </row>
    <row r="45" spans="1:8" ht="47.25" x14ac:dyDescent="0.25">
      <c r="A45" s="34"/>
      <c r="B45" s="20"/>
      <c r="C45" s="31"/>
      <c r="D45" s="31"/>
      <c r="E45" s="31"/>
      <c r="F45" s="31"/>
      <c r="G45" s="13" t="s">
        <v>299</v>
      </c>
      <c r="H45" s="14">
        <v>2</v>
      </c>
    </row>
    <row r="46" spans="1:8" ht="47.25" x14ac:dyDescent="0.25">
      <c r="A46" s="34"/>
      <c r="B46" s="20"/>
      <c r="C46" s="31"/>
      <c r="D46" s="31"/>
      <c r="E46" s="31"/>
      <c r="F46" s="31"/>
      <c r="G46" s="13" t="s">
        <v>129</v>
      </c>
      <c r="H46" s="14">
        <v>2</v>
      </c>
    </row>
    <row r="47" spans="1:8" ht="16.5" thickBot="1" x14ac:dyDescent="0.3">
      <c r="A47" s="34"/>
      <c r="B47" s="20"/>
      <c r="C47" s="32"/>
      <c r="D47" s="32"/>
      <c r="E47" s="32"/>
      <c r="F47" s="32"/>
      <c r="G47" s="24" t="s">
        <v>8</v>
      </c>
      <c r="H47" s="26">
        <f>SUM(H41:H43,H45:H46,)</f>
        <v>10</v>
      </c>
    </row>
    <row r="48" spans="1:8" ht="69" customHeight="1" thickBot="1" x14ac:dyDescent="0.3">
      <c r="A48" s="35"/>
      <c r="B48" s="21"/>
      <c r="C48" s="28" t="s">
        <v>323</v>
      </c>
      <c r="D48" s="28"/>
      <c r="E48" s="28"/>
      <c r="F48" s="29"/>
      <c r="G48" s="25"/>
      <c r="H48" s="27"/>
    </row>
    <row r="49" spans="1:8" ht="16.7" customHeight="1" x14ac:dyDescent="0.25">
      <c r="A49" s="33">
        <v>7</v>
      </c>
      <c r="B49" s="19" t="s">
        <v>314</v>
      </c>
      <c r="C49" s="30" t="s">
        <v>322</v>
      </c>
      <c r="D49" s="30" t="s">
        <v>321</v>
      </c>
      <c r="E49" s="30" t="s">
        <v>285</v>
      </c>
      <c r="F49" s="30" t="s">
        <v>293</v>
      </c>
      <c r="G49" s="22" t="s">
        <v>283</v>
      </c>
      <c r="H49" s="23"/>
    </row>
    <row r="50" spans="1:8" x14ac:dyDescent="0.25">
      <c r="A50" s="34"/>
      <c r="B50" s="20"/>
      <c r="C50" s="31"/>
      <c r="D50" s="31"/>
      <c r="E50" s="31"/>
      <c r="F50" s="31"/>
      <c r="G50" s="13" t="s">
        <v>107</v>
      </c>
      <c r="H50" s="14">
        <v>2</v>
      </c>
    </row>
    <row r="51" spans="1:8" x14ac:dyDescent="0.25">
      <c r="A51" s="34"/>
      <c r="B51" s="20"/>
      <c r="C51" s="31"/>
      <c r="D51" s="31"/>
      <c r="E51" s="31"/>
      <c r="F51" s="31"/>
      <c r="G51" s="13" t="s">
        <v>242</v>
      </c>
      <c r="H51" s="14">
        <v>2</v>
      </c>
    </row>
    <row r="52" spans="1:8" ht="16.5" thickBot="1" x14ac:dyDescent="0.3">
      <c r="A52" s="34"/>
      <c r="B52" s="20"/>
      <c r="C52" s="31"/>
      <c r="D52" s="31"/>
      <c r="E52" s="31"/>
      <c r="F52" s="31"/>
      <c r="G52" s="13" t="s">
        <v>108</v>
      </c>
      <c r="H52" s="14">
        <v>2</v>
      </c>
    </row>
    <row r="53" spans="1:8" x14ac:dyDescent="0.25">
      <c r="A53" s="34"/>
      <c r="B53" s="20"/>
      <c r="C53" s="31"/>
      <c r="D53" s="31"/>
      <c r="E53" s="31"/>
      <c r="F53" s="31"/>
      <c r="G53" s="22" t="s">
        <v>270</v>
      </c>
      <c r="H53" s="23"/>
    </row>
    <row r="54" spans="1:8" ht="63" x14ac:dyDescent="0.25">
      <c r="A54" s="34"/>
      <c r="B54" s="20"/>
      <c r="C54" s="31"/>
      <c r="D54" s="31"/>
      <c r="E54" s="31"/>
      <c r="F54" s="31"/>
      <c r="G54" s="13" t="s">
        <v>308</v>
      </c>
      <c r="H54" s="14">
        <v>2</v>
      </c>
    </row>
    <row r="55" spans="1:8" x14ac:dyDescent="0.25">
      <c r="A55" s="34"/>
      <c r="B55" s="20"/>
      <c r="C55" s="31"/>
      <c r="D55" s="31"/>
      <c r="E55" s="31"/>
      <c r="F55" s="31"/>
      <c r="G55" s="13" t="s">
        <v>307</v>
      </c>
      <c r="H55" s="14">
        <v>2</v>
      </c>
    </row>
    <row r="56" spans="1:8" ht="32.25" thickBot="1" x14ac:dyDescent="0.3">
      <c r="A56" s="34"/>
      <c r="B56" s="20"/>
      <c r="C56" s="31"/>
      <c r="D56" s="31"/>
      <c r="E56" s="31"/>
      <c r="F56" s="31"/>
      <c r="G56" s="13" t="s">
        <v>306</v>
      </c>
      <c r="H56" s="14">
        <v>2</v>
      </c>
    </row>
    <row r="57" spans="1:8" x14ac:dyDescent="0.25">
      <c r="A57" s="34"/>
      <c r="B57" s="20"/>
      <c r="C57" s="31"/>
      <c r="D57" s="31"/>
      <c r="E57" s="31"/>
      <c r="F57" s="31"/>
      <c r="G57" s="22" t="s">
        <v>253</v>
      </c>
      <c r="H57" s="23"/>
    </row>
    <row r="58" spans="1:8" ht="32.25" thickBot="1" x14ac:dyDescent="0.3">
      <c r="A58" s="34"/>
      <c r="B58" s="20"/>
      <c r="C58" s="31"/>
      <c r="D58" s="31"/>
      <c r="E58" s="31"/>
      <c r="F58" s="31"/>
      <c r="G58" s="13" t="s">
        <v>259</v>
      </c>
      <c r="H58" s="14">
        <v>2</v>
      </c>
    </row>
    <row r="59" spans="1:8" x14ac:dyDescent="0.25">
      <c r="A59" s="34"/>
      <c r="B59" s="20"/>
      <c r="C59" s="31"/>
      <c r="D59" s="31"/>
      <c r="E59" s="31"/>
      <c r="F59" s="31"/>
      <c r="G59" s="22" t="s">
        <v>320</v>
      </c>
      <c r="H59" s="23"/>
    </row>
    <row r="60" spans="1:8" ht="47.25" x14ac:dyDescent="0.25">
      <c r="A60" s="34"/>
      <c r="B60" s="20"/>
      <c r="C60" s="31"/>
      <c r="D60" s="31"/>
      <c r="E60" s="31"/>
      <c r="F60" s="31"/>
      <c r="G60" s="13" t="s">
        <v>319</v>
      </c>
      <c r="H60" s="14">
        <v>2</v>
      </c>
    </row>
    <row r="61" spans="1:8" ht="47.25" x14ac:dyDescent="0.25">
      <c r="A61" s="34"/>
      <c r="B61" s="20"/>
      <c r="C61" s="31"/>
      <c r="D61" s="31"/>
      <c r="E61" s="31"/>
      <c r="F61" s="31"/>
      <c r="G61" s="13" t="s">
        <v>318</v>
      </c>
      <c r="H61" s="14">
        <v>3</v>
      </c>
    </row>
    <row r="62" spans="1:8" x14ac:dyDescent="0.25">
      <c r="A62" s="34"/>
      <c r="B62" s="20"/>
      <c r="C62" s="31"/>
      <c r="D62" s="31"/>
      <c r="E62" s="31"/>
      <c r="F62" s="31"/>
      <c r="G62" s="13" t="s">
        <v>304</v>
      </c>
      <c r="H62" s="14">
        <v>6</v>
      </c>
    </row>
    <row r="63" spans="1:8" ht="31.5" x14ac:dyDescent="0.25">
      <c r="A63" s="34"/>
      <c r="B63" s="20"/>
      <c r="C63" s="31"/>
      <c r="D63" s="31"/>
      <c r="E63" s="31"/>
      <c r="F63" s="31"/>
      <c r="G63" s="13" t="s">
        <v>303</v>
      </c>
      <c r="H63" s="14">
        <v>8</v>
      </c>
    </row>
    <row r="64" spans="1:8" ht="31.5" x14ac:dyDescent="0.25">
      <c r="A64" s="34"/>
      <c r="B64" s="20"/>
      <c r="C64" s="31"/>
      <c r="D64" s="31"/>
      <c r="E64" s="31"/>
      <c r="F64" s="31"/>
      <c r="G64" s="13" t="s">
        <v>302</v>
      </c>
      <c r="H64" s="14">
        <v>6</v>
      </c>
    </row>
    <row r="65" spans="1:8" ht="31.5" x14ac:dyDescent="0.25">
      <c r="A65" s="34"/>
      <c r="B65" s="20"/>
      <c r="C65" s="31"/>
      <c r="D65" s="31"/>
      <c r="E65" s="31"/>
      <c r="F65" s="31"/>
      <c r="G65" s="13" t="s">
        <v>301</v>
      </c>
      <c r="H65" s="14">
        <v>10</v>
      </c>
    </row>
    <row r="66" spans="1:8" ht="31.5" x14ac:dyDescent="0.25">
      <c r="A66" s="34"/>
      <c r="B66" s="20"/>
      <c r="C66" s="31"/>
      <c r="D66" s="31"/>
      <c r="E66" s="31"/>
      <c r="F66" s="31"/>
      <c r="G66" s="13" t="s">
        <v>317</v>
      </c>
      <c r="H66" s="14">
        <v>3</v>
      </c>
    </row>
    <row r="67" spans="1:8" ht="63" x14ac:dyDescent="0.25">
      <c r="A67" s="34"/>
      <c r="B67" s="20"/>
      <c r="C67" s="31"/>
      <c r="D67" s="31"/>
      <c r="E67" s="31"/>
      <c r="F67" s="31"/>
      <c r="G67" s="13" t="s">
        <v>300</v>
      </c>
      <c r="H67" s="14">
        <v>2</v>
      </c>
    </row>
    <row r="68" spans="1:8" ht="16.5" thickBot="1" x14ac:dyDescent="0.3">
      <c r="A68" s="34"/>
      <c r="B68" s="20"/>
      <c r="C68" s="31"/>
      <c r="D68" s="31"/>
      <c r="E68" s="31"/>
      <c r="F68" s="31"/>
      <c r="G68" s="13" t="s">
        <v>157</v>
      </c>
      <c r="H68" s="14">
        <v>8</v>
      </c>
    </row>
    <row r="69" spans="1:8" x14ac:dyDescent="0.25">
      <c r="A69" s="34"/>
      <c r="B69" s="20"/>
      <c r="C69" s="31"/>
      <c r="D69" s="31"/>
      <c r="E69" s="31"/>
      <c r="F69" s="31"/>
      <c r="G69" s="22" t="s">
        <v>268</v>
      </c>
      <c r="H69" s="23"/>
    </row>
    <row r="70" spans="1:8" ht="47.25" x14ac:dyDescent="0.25">
      <c r="A70" s="34"/>
      <c r="B70" s="20"/>
      <c r="C70" s="31"/>
      <c r="D70" s="31"/>
      <c r="E70" s="31"/>
      <c r="F70" s="31"/>
      <c r="G70" s="13" t="s">
        <v>299</v>
      </c>
      <c r="H70" s="14">
        <v>16</v>
      </c>
    </row>
    <row r="71" spans="1:8" ht="47.25" x14ac:dyDescent="0.25">
      <c r="A71" s="34"/>
      <c r="B71" s="20"/>
      <c r="C71" s="31"/>
      <c r="D71" s="31"/>
      <c r="E71" s="31"/>
      <c r="F71" s="31"/>
      <c r="G71" s="13" t="s">
        <v>129</v>
      </c>
      <c r="H71" s="14">
        <v>26</v>
      </c>
    </row>
    <row r="72" spans="1:8" ht="31.5" x14ac:dyDescent="0.25">
      <c r="A72" s="34"/>
      <c r="B72" s="20"/>
      <c r="C72" s="31"/>
      <c r="D72" s="31"/>
      <c r="E72" s="31"/>
      <c r="F72" s="31"/>
      <c r="G72" s="13" t="s">
        <v>267</v>
      </c>
      <c r="H72" s="14">
        <v>6</v>
      </c>
    </row>
    <row r="73" spans="1:8" x14ac:dyDescent="0.25">
      <c r="A73" s="34"/>
      <c r="B73" s="20"/>
      <c r="C73" s="31"/>
      <c r="D73" s="31"/>
      <c r="E73" s="31"/>
      <c r="F73" s="31"/>
      <c r="G73" s="13" t="s">
        <v>316</v>
      </c>
      <c r="H73" s="14">
        <v>10</v>
      </c>
    </row>
    <row r="74" spans="1:8" ht="16.5" thickBot="1" x14ac:dyDescent="0.3">
      <c r="A74" s="34"/>
      <c r="B74" s="20"/>
      <c r="C74" s="32"/>
      <c r="D74" s="32"/>
      <c r="E74" s="32"/>
      <c r="F74" s="32"/>
      <c r="G74" s="24" t="s">
        <v>8</v>
      </c>
      <c r="H74" s="26">
        <f>SUM(H50:H52,H54:H56,H58:H58,H60:H68,H70:H73,)</f>
        <v>120</v>
      </c>
    </row>
    <row r="75" spans="1:8" ht="145.15" customHeight="1" thickBot="1" x14ac:dyDescent="0.3">
      <c r="A75" s="35"/>
      <c r="B75" s="21"/>
      <c r="C75" s="28" t="s">
        <v>315</v>
      </c>
      <c r="D75" s="28"/>
      <c r="E75" s="28"/>
      <c r="F75" s="29"/>
      <c r="G75" s="25"/>
      <c r="H75" s="27"/>
    </row>
    <row r="76" spans="1:8" ht="16.7" customHeight="1" x14ac:dyDescent="0.25">
      <c r="A76" s="33">
        <v>8</v>
      </c>
      <c r="B76" s="19" t="s">
        <v>314</v>
      </c>
      <c r="C76" s="30" t="s">
        <v>313</v>
      </c>
      <c r="D76" s="30" t="s">
        <v>312</v>
      </c>
      <c r="E76" s="30" t="s">
        <v>311</v>
      </c>
      <c r="F76" s="30" t="s">
        <v>310</v>
      </c>
      <c r="G76" s="22" t="s">
        <v>246</v>
      </c>
      <c r="H76" s="23"/>
    </row>
    <row r="77" spans="1:8" ht="16.5" thickBot="1" x14ac:dyDescent="0.3">
      <c r="A77" s="34"/>
      <c r="B77" s="20"/>
      <c r="C77" s="31"/>
      <c r="D77" s="31"/>
      <c r="E77" s="31"/>
      <c r="F77" s="31"/>
      <c r="G77" s="13" t="s">
        <v>107</v>
      </c>
      <c r="H77" s="14">
        <v>2</v>
      </c>
    </row>
    <row r="78" spans="1:8" x14ac:dyDescent="0.25">
      <c r="A78" s="34"/>
      <c r="B78" s="20"/>
      <c r="C78" s="31"/>
      <c r="D78" s="31"/>
      <c r="E78" s="31"/>
      <c r="F78" s="31"/>
      <c r="G78" s="22" t="s">
        <v>282</v>
      </c>
      <c r="H78" s="23"/>
    </row>
    <row r="79" spans="1:8" ht="32.25" thickBot="1" x14ac:dyDescent="0.3">
      <c r="A79" s="34"/>
      <c r="B79" s="20"/>
      <c r="C79" s="31"/>
      <c r="D79" s="31"/>
      <c r="E79" s="31"/>
      <c r="F79" s="31"/>
      <c r="G79" s="13" t="s">
        <v>281</v>
      </c>
      <c r="H79" s="14">
        <v>4</v>
      </c>
    </row>
    <row r="80" spans="1:8" x14ac:dyDescent="0.25">
      <c r="A80" s="34"/>
      <c r="B80" s="20"/>
      <c r="C80" s="31"/>
      <c r="D80" s="31"/>
      <c r="E80" s="31"/>
      <c r="F80" s="31"/>
      <c r="G80" s="22" t="s">
        <v>270</v>
      </c>
      <c r="H80" s="23"/>
    </row>
    <row r="81" spans="1:8" ht="78.75" x14ac:dyDescent="0.25">
      <c r="A81" s="34"/>
      <c r="B81" s="20"/>
      <c r="C81" s="31"/>
      <c r="D81" s="31"/>
      <c r="E81" s="31"/>
      <c r="F81" s="31"/>
      <c r="G81" s="13" t="s">
        <v>309</v>
      </c>
      <c r="H81" s="14">
        <v>2</v>
      </c>
    </row>
    <row r="82" spans="1:8" ht="63" x14ac:dyDescent="0.25">
      <c r="A82" s="34"/>
      <c r="B82" s="20"/>
      <c r="C82" s="31"/>
      <c r="D82" s="31"/>
      <c r="E82" s="31"/>
      <c r="F82" s="31"/>
      <c r="G82" s="13" t="s">
        <v>308</v>
      </c>
      <c r="H82" s="14">
        <v>6</v>
      </c>
    </row>
    <row r="83" spans="1:8" x14ac:dyDescent="0.25">
      <c r="A83" s="34"/>
      <c r="B83" s="20"/>
      <c r="C83" s="31"/>
      <c r="D83" s="31"/>
      <c r="E83" s="31"/>
      <c r="F83" s="31"/>
      <c r="G83" s="13" t="s">
        <v>307</v>
      </c>
      <c r="H83" s="14">
        <v>10</v>
      </c>
    </row>
    <row r="84" spans="1:8" ht="31.5" x14ac:dyDescent="0.25">
      <c r="A84" s="34"/>
      <c r="B84" s="20"/>
      <c r="C84" s="31"/>
      <c r="D84" s="31"/>
      <c r="E84" s="31"/>
      <c r="F84" s="31"/>
      <c r="G84" s="13" t="s">
        <v>306</v>
      </c>
      <c r="H84" s="14">
        <v>10</v>
      </c>
    </row>
    <row r="85" spans="1:8" ht="63" x14ac:dyDescent="0.25">
      <c r="A85" s="34"/>
      <c r="B85" s="20"/>
      <c r="C85" s="31"/>
      <c r="D85" s="31"/>
      <c r="E85" s="31"/>
      <c r="F85" s="31"/>
      <c r="G85" s="13" t="s">
        <v>269</v>
      </c>
      <c r="H85" s="14">
        <v>8</v>
      </c>
    </row>
    <row r="86" spans="1:8" ht="16.5" thickBot="1" x14ac:dyDescent="0.3">
      <c r="A86" s="34"/>
      <c r="B86" s="20"/>
      <c r="C86" s="31"/>
      <c r="D86" s="31"/>
      <c r="E86" s="31"/>
      <c r="F86" s="31"/>
      <c r="G86" s="13" t="s">
        <v>157</v>
      </c>
      <c r="H86" s="14">
        <v>6</v>
      </c>
    </row>
    <row r="87" spans="1:8" x14ac:dyDescent="0.25">
      <c r="A87" s="34"/>
      <c r="B87" s="20"/>
      <c r="C87" s="31"/>
      <c r="D87" s="31"/>
      <c r="E87" s="31"/>
      <c r="F87" s="31"/>
      <c r="G87" s="22" t="s">
        <v>305</v>
      </c>
      <c r="H87" s="23"/>
    </row>
    <row r="88" spans="1:8" x14ac:dyDescent="0.25">
      <c r="A88" s="34"/>
      <c r="B88" s="20"/>
      <c r="C88" s="31"/>
      <c r="D88" s="31"/>
      <c r="E88" s="31"/>
      <c r="F88" s="31"/>
      <c r="G88" s="13" t="s">
        <v>304</v>
      </c>
      <c r="H88" s="14">
        <v>2</v>
      </c>
    </row>
    <row r="89" spans="1:8" ht="31.5" x14ac:dyDescent="0.25">
      <c r="A89" s="34"/>
      <c r="B89" s="20"/>
      <c r="C89" s="31"/>
      <c r="D89" s="31"/>
      <c r="E89" s="31"/>
      <c r="F89" s="31"/>
      <c r="G89" s="13" t="s">
        <v>303</v>
      </c>
      <c r="H89" s="14">
        <v>4</v>
      </c>
    </row>
    <row r="90" spans="1:8" ht="31.5" x14ac:dyDescent="0.25">
      <c r="A90" s="34"/>
      <c r="B90" s="20"/>
      <c r="C90" s="31"/>
      <c r="D90" s="31"/>
      <c r="E90" s="31"/>
      <c r="F90" s="31"/>
      <c r="G90" s="13" t="s">
        <v>302</v>
      </c>
      <c r="H90" s="14">
        <v>2</v>
      </c>
    </row>
    <row r="91" spans="1:8" ht="31.5" x14ac:dyDescent="0.25">
      <c r="A91" s="34"/>
      <c r="B91" s="20"/>
      <c r="C91" s="31"/>
      <c r="D91" s="31"/>
      <c r="E91" s="31"/>
      <c r="F91" s="31"/>
      <c r="G91" s="13" t="s">
        <v>301</v>
      </c>
      <c r="H91" s="14">
        <v>5</v>
      </c>
    </row>
    <row r="92" spans="1:8" ht="63.75" thickBot="1" x14ac:dyDescent="0.3">
      <c r="A92" s="34"/>
      <c r="B92" s="20"/>
      <c r="C92" s="31"/>
      <c r="D92" s="31"/>
      <c r="E92" s="31"/>
      <c r="F92" s="31"/>
      <c r="G92" s="13" t="s">
        <v>300</v>
      </c>
      <c r="H92" s="14">
        <v>1</v>
      </c>
    </row>
    <row r="93" spans="1:8" x14ac:dyDescent="0.25">
      <c r="A93" s="34"/>
      <c r="B93" s="20"/>
      <c r="C93" s="31"/>
      <c r="D93" s="31"/>
      <c r="E93" s="31"/>
      <c r="F93" s="31"/>
      <c r="G93" s="22" t="s">
        <v>268</v>
      </c>
      <c r="H93" s="23"/>
    </row>
    <row r="94" spans="1:8" ht="47.25" x14ac:dyDescent="0.25">
      <c r="A94" s="34"/>
      <c r="B94" s="20"/>
      <c r="C94" s="31"/>
      <c r="D94" s="31"/>
      <c r="E94" s="31"/>
      <c r="F94" s="31"/>
      <c r="G94" s="13" t="s">
        <v>299</v>
      </c>
      <c r="H94" s="14">
        <v>6</v>
      </c>
    </row>
    <row r="95" spans="1:8" ht="47.25" x14ac:dyDescent="0.25">
      <c r="A95" s="34"/>
      <c r="B95" s="20"/>
      <c r="C95" s="31"/>
      <c r="D95" s="31"/>
      <c r="E95" s="31"/>
      <c r="F95" s="31"/>
      <c r="G95" s="13" t="s">
        <v>129</v>
      </c>
      <c r="H95" s="14">
        <v>6</v>
      </c>
    </row>
    <row r="96" spans="1:8" x14ac:dyDescent="0.25">
      <c r="A96" s="34"/>
      <c r="B96" s="20"/>
      <c r="C96" s="31"/>
      <c r="D96" s="31"/>
      <c r="E96" s="31"/>
      <c r="F96" s="31"/>
      <c r="G96" s="13" t="s">
        <v>157</v>
      </c>
      <c r="H96" s="14">
        <v>6</v>
      </c>
    </row>
    <row r="97" spans="1:8" ht="16.5" thickBot="1" x14ac:dyDescent="0.3">
      <c r="A97" s="34"/>
      <c r="B97" s="20"/>
      <c r="C97" s="32"/>
      <c r="D97" s="32"/>
      <c r="E97" s="32"/>
      <c r="F97" s="32"/>
      <c r="G97" s="24" t="s">
        <v>8</v>
      </c>
      <c r="H97" s="26">
        <f>SUM(H77:H77,H79:H79,H81:H86,H88:H92,H94:H96,)</f>
        <v>80</v>
      </c>
    </row>
    <row r="98" spans="1:8" ht="90" customHeight="1" thickBot="1" x14ac:dyDescent="0.3">
      <c r="A98" s="35"/>
      <c r="B98" s="21"/>
      <c r="C98" s="28" t="s">
        <v>298</v>
      </c>
      <c r="D98" s="28"/>
      <c r="E98" s="28"/>
      <c r="F98" s="29"/>
      <c r="G98" s="25"/>
      <c r="H98" s="27"/>
    </row>
    <row r="99" spans="1:8" ht="16.7" customHeight="1" x14ac:dyDescent="0.25">
      <c r="A99" s="33">
        <v>9</v>
      </c>
      <c r="B99" s="19" t="s">
        <v>297</v>
      </c>
      <c r="C99" s="30" t="s">
        <v>296</v>
      </c>
      <c r="D99" s="30" t="s">
        <v>295</v>
      </c>
      <c r="E99" s="30" t="s">
        <v>294</v>
      </c>
      <c r="F99" s="30" t="s">
        <v>293</v>
      </c>
      <c r="G99" s="22" t="s">
        <v>246</v>
      </c>
      <c r="H99" s="23"/>
    </row>
    <row r="100" spans="1:8" x14ac:dyDescent="0.25">
      <c r="A100" s="34"/>
      <c r="B100" s="20"/>
      <c r="C100" s="31"/>
      <c r="D100" s="31"/>
      <c r="E100" s="31"/>
      <c r="F100" s="31"/>
      <c r="G100" s="13" t="s">
        <v>107</v>
      </c>
      <c r="H100" s="14">
        <v>2</v>
      </c>
    </row>
    <row r="101" spans="1:8" ht="16.5" thickBot="1" x14ac:dyDescent="0.3">
      <c r="A101" s="34"/>
      <c r="B101" s="20"/>
      <c r="C101" s="31"/>
      <c r="D101" s="31"/>
      <c r="E101" s="31"/>
      <c r="F101" s="31"/>
      <c r="G101" s="13" t="s">
        <v>108</v>
      </c>
      <c r="H101" s="14">
        <v>2</v>
      </c>
    </row>
    <row r="102" spans="1:8" x14ac:dyDescent="0.25">
      <c r="A102" s="34"/>
      <c r="B102" s="20"/>
      <c r="C102" s="31"/>
      <c r="D102" s="31"/>
      <c r="E102" s="31"/>
      <c r="F102" s="31"/>
      <c r="G102" s="22" t="s">
        <v>282</v>
      </c>
      <c r="H102" s="23"/>
    </row>
    <row r="103" spans="1:8" ht="78.75" x14ac:dyDescent="0.25">
      <c r="A103" s="34"/>
      <c r="B103" s="20"/>
      <c r="C103" s="31"/>
      <c r="D103" s="31"/>
      <c r="E103" s="31"/>
      <c r="F103" s="31"/>
      <c r="G103" s="13" t="s">
        <v>292</v>
      </c>
      <c r="H103" s="14">
        <v>8</v>
      </c>
    </row>
    <row r="104" spans="1:8" ht="38.450000000000003" customHeight="1" x14ac:dyDescent="0.25">
      <c r="A104" s="34"/>
      <c r="B104" s="20"/>
      <c r="C104" s="31"/>
      <c r="D104" s="31"/>
      <c r="E104" s="31"/>
      <c r="F104" s="31"/>
      <c r="G104" s="13" t="s">
        <v>281</v>
      </c>
      <c r="H104" s="14">
        <v>14</v>
      </c>
    </row>
    <row r="105" spans="1:8" ht="47.25" x14ac:dyDescent="0.25">
      <c r="A105" s="34"/>
      <c r="B105" s="20"/>
      <c r="C105" s="31"/>
      <c r="D105" s="31"/>
      <c r="E105" s="31"/>
      <c r="F105" s="31"/>
      <c r="G105" s="13" t="s">
        <v>291</v>
      </c>
      <c r="H105" s="14">
        <v>20</v>
      </c>
    </row>
    <row r="106" spans="1:8" ht="31.5" x14ac:dyDescent="0.25">
      <c r="A106" s="34"/>
      <c r="B106" s="20"/>
      <c r="C106" s="31"/>
      <c r="D106" s="31"/>
      <c r="E106" s="31"/>
      <c r="F106" s="31"/>
      <c r="G106" s="13" t="s">
        <v>290</v>
      </c>
      <c r="H106" s="14">
        <v>6</v>
      </c>
    </row>
    <row r="107" spans="1:8" x14ac:dyDescent="0.25">
      <c r="A107" s="34"/>
      <c r="B107" s="20"/>
      <c r="C107" s="31"/>
      <c r="D107" s="31"/>
      <c r="E107" s="31"/>
      <c r="F107" s="31"/>
      <c r="G107" s="13" t="s">
        <v>157</v>
      </c>
      <c r="H107" s="14">
        <v>6</v>
      </c>
    </row>
    <row r="108" spans="1:8" ht="16.5" thickBot="1" x14ac:dyDescent="0.3">
      <c r="A108" s="34"/>
      <c r="B108" s="20"/>
      <c r="C108" s="32"/>
      <c r="D108" s="32"/>
      <c r="E108" s="32"/>
      <c r="F108" s="32"/>
      <c r="G108" s="24" t="s">
        <v>8</v>
      </c>
      <c r="H108" s="26">
        <f>SUM(H100:H101,H103:H107,)</f>
        <v>58</v>
      </c>
    </row>
    <row r="109" spans="1:8" ht="105.6" customHeight="1" thickBot="1" x14ac:dyDescent="0.3">
      <c r="A109" s="35"/>
      <c r="B109" s="21"/>
      <c r="C109" s="28" t="s">
        <v>289</v>
      </c>
      <c r="D109" s="28"/>
      <c r="E109" s="28"/>
      <c r="F109" s="29"/>
      <c r="G109" s="25"/>
      <c r="H109" s="27"/>
    </row>
    <row r="110" spans="1:8" ht="16.7" customHeight="1" x14ac:dyDescent="0.25">
      <c r="A110" s="33">
        <v>10</v>
      </c>
      <c r="B110" s="19" t="s">
        <v>288</v>
      </c>
      <c r="C110" s="30" t="s">
        <v>287</v>
      </c>
      <c r="D110" s="30" t="s">
        <v>286</v>
      </c>
      <c r="E110" s="30" t="s">
        <v>285</v>
      </c>
      <c r="F110" s="30" t="s">
        <v>284</v>
      </c>
      <c r="G110" s="22" t="s">
        <v>283</v>
      </c>
      <c r="H110" s="23"/>
    </row>
    <row r="111" spans="1:8" ht="16.5" thickBot="1" x14ac:dyDescent="0.3">
      <c r="A111" s="34"/>
      <c r="B111" s="20"/>
      <c r="C111" s="31"/>
      <c r="D111" s="31"/>
      <c r="E111" s="31"/>
      <c r="F111" s="31"/>
      <c r="G111" s="13" t="s">
        <v>107</v>
      </c>
      <c r="H111" s="14">
        <v>2</v>
      </c>
    </row>
    <row r="112" spans="1:8" x14ac:dyDescent="0.25">
      <c r="A112" s="34"/>
      <c r="B112" s="20"/>
      <c r="C112" s="31"/>
      <c r="D112" s="31"/>
      <c r="E112" s="31"/>
      <c r="F112" s="31"/>
      <c r="G112" s="22" t="s">
        <v>282</v>
      </c>
      <c r="H112" s="23"/>
    </row>
    <row r="113" spans="1:8" ht="36.6" customHeight="1" thickBot="1" x14ac:dyDescent="0.3">
      <c r="A113" s="34"/>
      <c r="B113" s="20"/>
      <c r="C113" s="31"/>
      <c r="D113" s="31"/>
      <c r="E113" s="31"/>
      <c r="F113" s="31"/>
      <c r="G113" s="13" t="s">
        <v>281</v>
      </c>
      <c r="H113" s="14">
        <v>4</v>
      </c>
    </row>
    <row r="114" spans="1:8" x14ac:dyDescent="0.25">
      <c r="A114" s="34"/>
      <c r="B114" s="20"/>
      <c r="C114" s="31"/>
      <c r="D114" s="31"/>
      <c r="E114" s="31"/>
      <c r="F114" s="31"/>
      <c r="G114" s="22" t="s">
        <v>270</v>
      </c>
      <c r="H114" s="23"/>
    </row>
    <row r="115" spans="1:8" ht="63" x14ac:dyDescent="0.25">
      <c r="A115" s="34"/>
      <c r="B115" s="20"/>
      <c r="C115" s="31"/>
      <c r="D115" s="31"/>
      <c r="E115" s="31"/>
      <c r="F115" s="31"/>
      <c r="G115" s="13" t="s">
        <v>269</v>
      </c>
      <c r="H115" s="14">
        <v>2</v>
      </c>
    </row>
    <row r="116" spans="1:8" ht="16.5" thickBot="1" x14ac:dyDescent="0.3">
      <c r="A116" s="34"/>
      <c r="B116" s="20"/>
      <c r="C116" s="32"/>
      <c r="D116" s="32"/>
      <c r="E116" s="32"/>
      <c r="F116" s="32"/>
      <c r="G116" s="24" t="s">
        <v>8</v>
      </c>
      <c r="H116" s="26">
        <f>SUM(H111:H111,H113:H113,H115:H115,)</f>
        <v>8</v>
      </c>
    </row>
    <row r="117" spans="1:8" ht="67.150000000000006" customHeight="1" thickBot="1" x14ac:dyDescent="0.3">
      <c r="A117" s="35"/>
      <c r="B117" s="21"/>
      <c r="C117" s="28" t="s">
        <v>280</v>
      </c>
      <c r="D117" s="28"/>
      <c r="E117" s="28"/>
      <c r="F117" s="29"/>
      <c r="G117" s="25"/>
      <c r="H117" s="27"/>
    </row>
    <row r="118" spans="1:8" ht="16.7" customHeight="1" x14ac:dyDescent="0.25">
      <c r="A118" s="33">
        <v>11</v>
      </c>
      <c r="B118" s="19" t="s">
        <v>275</v>
      </c>
      <c r="C118" s="30" t="s">
        <v>279</v>
      </c>
      <c r="D118" s="30" t="s">
        <v>278</v>
      </c>
      <c r="E118" s="30" t="s">
        <v>170</v>
      </c>
      <c r="F118" s="30" t="s">
        <v>277</v>
      </c>
      <c r="G118" s="22" t="s">
        <v>253</v>
      </c>
      <c r="H118" s="23"/>
    </row>
    <row r="119" spans="1:8" ht="32.25" thickBot="1" x14ac:dyDescent="0.3">
      <c r="A119" s="34"/>
      <c r="B119" s="20"/>
      <c r="C119" s="31"/>
      <c r="D119" s="31"/>
      <c r="E119" s="31"/>
      <c r="F119" s="31"/>
      <c r="G119" s="13" t="s">
        <v>251</v>
      </c>
      <c r="H119" s="14">
        <v>2</v>
      </c>
    </row>
    <row r="120" spans="1:8" x14ac:dyDescent="0.25">
      <c r="A120" s="34"/>
      <c r="B120" s="20"/>
      <c r="C120" s="31"/>
      <c r="D120" s="31"/>
      <c r="E120" s="31"/>
      <c r="F120" s="31"/>
      <c r="G120" s="22" t="s">
        <v>268</v>
      </c>
      <c r="H120" s="23"/>
    </row>
    <row r="121" spans="1:8" ht="31.5" x14ac:dyDescent="0.25">
      <c r="A121" s="34"/>
      <c r="B121" s="20"/>
      <c r="C121" s="31"/>
      <c r="D121" s="31"/>
      <c r="E121" s="31"/>
      <c r="F121" s="31"/>
      <c r="G121" s="13" t="s">
        <v>267</v>
      </c>
      <c r="H121" s="14">
        <v>6</v>
      </c>
    </row>
    <row r="122" spans="1:8" ht="16.5" thickBot="1" x14ac:dyDescent="0.3">
      <c r="A122" s="34"/>
      <c r="B122" s="20"/>
      <c r="C122" s="32"/>
      <c r="D122" s="32"/>
      <c r="E122" s="32"/>
      <c r="F122" s="32"/>
      <c r="G122" s="24" t="s">
        <v>8</v>
      </c>
      <c r="H122" s="26">
        <f>SUM(H119:H119,H121:H121,)</f>
        <v>8</v>
      </c>
    </row>
    <row r="123" spans="1:8" ht="96.75" customHeight="1" thickBot="1" x14ac:dyDescent="0.3">
      <c r="A123" s="35"/>
      <c r="B123" s="21"/>
      <c r="C123" s="28" t="s">
        <v>276</v>
      </c>
      <c r="D123" s="28"/>
      <c r="E123" s="28"/>
      <c r="F123" s="29"/>
      <c r="G123" s="25"/>
      <c r="H123" s="27"/>
    </row>
    <row r="124" spans="1:8" ht="28.5" customHeight="1" x14ac:dyDescent="0.25">
      <c r="A124" s="33">
        <v>12</v>
      </c>
      <c r="B124" s="19" t="s">
        <v>275</v>
      </c>
      <c r="C124" s="30" t="s">
        <v>274</v>
      </c>
      <c r="D124" s="30" t="s">
        <v>273</v>
      </c>
      <c r="E124" s="30" t="s">
        <v>272</v>
      </c>
      <c r="F124" s="30" t="s">
        <v>271</v>
      </c>
      <c r="G124" s="22" t="s">
        <v>270</v>
      </c>
      <c r="H124" s="23"/>
    </row>
    <row r="125" spans="1:8" ht="63.75" thickBot="1" x14ac:dyDescent="0.3">
      <c r="A125" s="34"/>
      <c r="B125" s="20"/>
      <c r="C125" s="31"/>
      <c r="D125" s="31"/>
      <c r="E125" s="31"/>
      <c r="F125" s="31"/>
      <c r="G125" s="13" t="s">
        <v>269</v>
      </c>
      <c r="H125" s="14">
        <v>2</v>
      </c>
    </row>
    <row r="126" spans="1:8" x14ac:dyDescent="0.25">
      <c r="A126" s="34"/>
      <c r="B126" s="20"/>
      <c r="C126" s="31"/>
      <c r="D126" s="31"/>
      <c r="E126" s="31"/>
      <c r="F126" s="31"/>
      <c r="G126" s="22" t="s">
        <v>253</v>
      </c>
      <c r="H126" s="23"/>
    </row>
    <row r="127" spans="1:8" x14ac:dyDescent="0.25">
      <c r="A127" s="34"/>
      <c r="B127" s="20"/>
      <c r="C127" s="31"/>
      <c r="D127" s="31"/>
      <c r="E127" s="31"/>
      <c r="F127" s="31"/>
      <c r="G127" s="13" t="s">
        <v>260</v>
      </c>
      <c r="H127" s="14">
        <v>1</v>
      </c>
    </row>
    <row r="128" spans="1:8" ht="32.25" thickBot="1" x14ac:dyDescent="0.3">
      <c r="A128" s="34"/>
      <c r="B128" s="20"/>
      <c r="C128" s="31"/>
      <c r="D128" s="31"/>
      <c r="E128" s="31"/>
      <c r="F128" s="31"/>
      <c r="G128" s="13" t="s">
        <v>259</v>
      </c>
      <c r="H128" s="14">
        <v>2</v>
      </c>
    </row>
    <row r="129" spans="1:8" x14ac:dyDescent="0.25">
      <c r="A129" s="34"/>
      <c r="B129" s="20"/>
      <c r="C129" s="31"/>
      <c r="D129" s="31"/>
      <c r="E129" s="31"/>
      <c r="F129" s="31"/>
      <c r="G129" s="22" t="s">
        <v>268</v>
      </c>
      <c r="H129" s="23"/>
    </row>
    <row r="130" spans="1:8" ht="31.5" x14ac:dyDescent="0.25">
      <c r="A130" s="34"/>
      <c r="B130" s="20"/>
      <c r="C130" s="31"/>
      <c r="D130" s="31"/>
      <c r="E130" s="31"/>
      <c r="F130" s="31"/>
      <c r="G130" s="13" t="s">
        <v>267</v>
      </c>
      <c r="H130" s="14">
        <v>3</v>
      </c>
    </row>
    <row r="131" spans="1:8" ht="16.5" thickBot="1" x14ac:dyDescent="0.3">
      <c r="A131" s="34"/>
      <c r="B131" s="20"/>
      <c r="C131" s="32"/>
      <c r="D131" s="32"/>
      <c r="E131" s="32"/>
      <c r="F131" s="32"/>
      <c r="G131" s="24" t="s">
        <v>8</v>
      </c>
      <c r="H131" s="26">
        <f>SUM(H125:H125,H127:H128,H130:H130,)</f>
        <v>8</v>
      </c>
    </row>
    <row r="132" spans="1:8" ht="85.9" customHeight="1" thickBot="1" x14ac:dyDescent="0.3">
      <c r="A132" s="35"/>
      <c r="B132" s="21"/>
      <c r="C132" s="28" t="s">
        <v>266</v>
      </c>
      <c r="D132" s="28"/>
      <c r="E132" s="28"/>
      <c r="F132" s="29"/>
      <c r="G132" s="25"/>
      <c r="H132" s="27"/>
    </row>
    <row r="133" spans="1:8" ht="16.7" customHeight="1" x14ac:dyDescent="0.25">
      <c r="A133" s="33">
        <v>13</v>
      </c>
      <c r="B133" s="19" t="s">
        <v>265</v>
      </c>
      <c r="C133" s="30" t="s">
        <v>264</v>
      </c>
      <c r="D133" s="30" t="s">
        <v>263</v>
      </c>
      <c r="E133" s="30" t="s">
        <v>262</v>
      </c>
      <c r="F133" s="30" t="s">
        <v>261</v>
      </c>
      <c r="G133" s="22" t="s">
        <v>253</v>
      </c>
      <c r="H133" s="23"/>
    </row>
    <row r="134" spans="1:8" x14ac:dyDescent="0.25">
      <c r="A134" s="34"/>
      <c r="B134" s="20"/>
      <c r="C134" s="31"/>
      <c r="D134" s="31"/>
      <c r="E134" s="31"/>
      <c r="F134" s="31"/>
      <c r="G134" s="13" t="s">
        <v>260</v>
      </c>
      <c r="H134" s="14">
        <v>3</v>
      </c>
    </row>
    <row r="135" spans="1:8" ht="31.5" x14ac:dyDescent="0.25">
      <c r="A135" s="34"/>
      <c r="B135" s="20"/>
      <c r="C135" s="31"/>
      <c r="D135" s="31"/>
      <c r="E135" s="31"/>
      <c r="F135" s="31"/>
      <c r="G135" s="13" t="s">
        <v>259</v>
      </c>
      <c r="H135" s="14">
        <v>2</v>
      </c>
    </row>
    <row r="136" spans="1:8" ht="31.5" x14ac:dyDescent="0.25">
      <c r="A136" s="34"/>
      <c r="B136" s="20"/>
      <c r="C136" s="31"/>
      <c r="D136" s="31"/>
      <c r="E136" s="31"/>
      <c r="F136" s="31"/>
      <c r="G136" s="13" t="s">
        <v>252</v>
      </c>
      <c r="H136" s="14">
        <v>10</v>
      </c>
    </row>
    <row r="137" spans="1:8" ht="31.5" x14ac:dyDescent="0.25">
      <c r="A137" s="34"/>
      <c r="B137" s="20"/>
      <c r="C137" s="31"/>
      <c r="D137" s="31"/>
      <c r="E137" s="31"/>
      <c r="F137" s="31"/>
      <c r="G137" s="13" t="s">
        <v>251</v>
      </c>
      <c r="H137" s="14">
        <v>3</v>
      </c>
    </row>
    <row r="138" spans="1:8" ht="16.5" thickBot="1" x14ac:dyDescent="0.3">
      <c r="A138" s="34"/>
      <c r="B138" s="20"/>
      <c r="C138" s="32"/>
      <c r="D138" s="32"/>
      <c r="E138" s="32"/>
      <c r="F138" s="32"/>
      <c r="G138" s="24" t="s">
        <v>8</v>
      </c>
      <c r="H138" s="26">
        <f>SUM(H134:H137,)</f>
        <v>18</v>
      </c>
    </row>
    <row r="139" spans="1:8" ht="69.75" customHeight="1" thickBot="1" x14ac:dyDescent="0.3">
      <c r="A139" s="35"/>
      <c r="B139" s="21"/>
      <c r="C139" s="28" t="s">
        <v>258</v>
      </c>
      <c r="D139" s="28"/>
      <c r="E139" s="28"/>
      <c r="F139" s="29"/>
      <c r="G139" s="25"/>
      <c r="H139" s="27"/>
    </row>
    <row r="140" spans="1:8" ht="16.7" customHeight="1" x14ac:dyDescent="0.25">
      <c r="A140" s="33">
        <v>14</v>
      </c>
      <c r="B140" s="19" t="s">
        <v>249</v>
      </c>
      <c r="C140" s="30" t="s">
        <v>257</v>
      </c>
      <c r="D140" s="30" t="s">
        <v>256</v>
      </c>
      <c r="E140" s="30" t="s">
        <v>255</v>
      </c>
      <c r="F140" s="30" t="s">
        <v>254</v>
      </c>
      <c r="G140" s="22" t="s">
        <v>253</v>
      </c>
      <c r="H140" s="23"/>
    </row>
    <row r="141" spans="1:8" ht="31.5" x14ac:dyDescent="0.25">
      <c r="A141" s="34"/>
      <c r="B141" s="20"/>
      <c r="C141" s="31"/>
      <c r="D141" s="31"/>
      <c r="E141" s="31"/>
      <c r="F141" s="31"/>
      <c r="G141" s="13" t="s">
        <v>252</v>
      </c>
      <c r="H141" s="14">
        <v>4</v>
      </c>
    </row>
    <row r="142" spans="1:8" ht="31.5" x14ac:dyDescent="0.25">
      <c r="A142" s="34"/>
      <c r="B142" s="20"/>
      <c r="C142" s="31"/>
      <c r="D142" s="31"/>
      <c r="E142" s="31"/>
      <c r="F142" s="31"/>
      <c r="G142" s="13" t="s">
        <v>251</v>
      </c>
      <c r="H142" s="14">
        <v>5</v>
      </c>
    </row>
    <row r="143" spans="1:8" x14ac:dyDescent="0.25">
      <c r="A143" s="34"/>
      <c r="B143" s="20"/>
      <c r="C143" s="31"/>
      <c r="D143" s="31"/>
      <c r="E143" s="31"/>
      <c r="F143" s="31"/>
      <c r="G143" s="13" t="s">
        <v>157</v>
      </c>
      <c r="H143" s="14">
        <v>8</v>
      </c>
    </row>
    <row r="144" spans="1:8" ht="16.5" thickBot="1" x14ac:dyDescent="0.3">
      <c r="A144" s="34"/>
      <c r="B144" s="20"/>
      <c r="C144" s="32"/>
      <c r="D144" s="32"/>
      <c r="E144" s="32"/>
      <c r="F144" s="32"/>
      <c r="G144" s="24" t="s">
        <v>8</v>
      </c>
      <c r="H144" s="26">
        <f>SUM(H141:H143,)</f>
        <v>17</v>
      </c>
    </row>
    <row r="145" spans="1:8" ht="98.45" customHeight="1" thickBot="1" x14ac:dyDescent="0.3">
      <c r="A145" s="35"/>
      <c r="B145" s="21"/>
      <c r="C145" s="28" t="s">
        <v>250</v>
      </c>
      <c r="D145" s="28"/>
      <c r="E145" s="28"/>
      <c r="F145" s="29"/>
      <c r="G145" s="25"/>
      <c r="H145" s="27"/>
    </row>
    <row r="146" spans="1:8" ht="16.7" customHeight="1" x14ac:dyDescent="0.25">
      <c r="A146" s="33">
        <v>15</v>
      </c>
      <c r="B146" s="19" t="s">
        <v>249</v>
      </c>
      <c r="C146" s="30" t="s">
        <v>248</v>
      </c>
      <c r="D146" s="30" t="s">
        <v>247</v>
      </c>
      <c r="E146" s="30" t="s">
        <v>244</v>
      </c>
      <c r="F146" s="30" t="s">
        <v>243</v>
      </c>
      <c r="G146" s="22" t="s">
        <v>246</v>
      </c>
      <c r="H146" s="23"/>
    </row>
    <row r="147" spans="1:8" ht="15.75" customHeight="1" x14ac:dyDescent="0.25">
      <c r="A147" s="34"/>
      <c r="B147" s="20"/>
      <c r="C147" s="31" t="s">
        <v>245</v>
      </c>
      <c r="D147" s="31" t="s">
        <v>244</v>
      </c>
      <c r="E147" s="31" t="s">
        <v>243</v>
      </c>
      <c r="F147" s="31"/>
      <c r="G147" s="13" t="s">
        <v>107</v>
      </c>
      <c r="H147" s="14">
        <v>2</v>
      </c>
    </row>
    <row r="148" spans="1:8" x14ac:dyDescent="0.25">
      <c r="A148" s="34"/>
      <c r="B148" s="20"/>
      <c r="C148" s="31"/>
      <c r="D148" s="31"/>
      <c r="E148" s="31"/>
      <c r="F148" s="31"/>
      <c r="G148" s="13" t="s">
        <v>242</v>
      </c>
      <c r="H148" s="14">
        <v>4</v>
      </c>
    </row>
    <row r="149" spans="1:8" x14ac:dyDescent="0.25">
      <c r="A149" s="34"/>
      <c r="B149" s="20"/>
      <c r="C149" s="31"/>
      <c r="D149" s="31"/>
      <c r="E149" s="31"/>
      <c r="F149" s="31"/>
      <c r="G149" s="13" t="s">
        <v>241</v>
      </c>
      <c r="H149" s="14">
        <v>2</v>
      </c>
    </row>
    <row r="150" spans="1:8" x14ac:dyDescent="0.25">
      <c r="A150" s="34"/>
      <c r="B150" s="20"/>
      <c r="C150" s="31"/>
      <c r="D150" s="31"/>
      <c r="E150" s="31"/>
      <c r="F150" s="31"/>
      <c r="G150" s="13" t="s">
        <v>108</v>
      </c>
      <c r="H150" s="14">
        <v>4</v>
      </c>
    </row>
    <row r="151" spans="1:8" x14ac:dyDescent="0.25">
      <c r="A151" s="34"/>
      <c r="B151" s="20"/>
      <c r="C151" s="31"/>
      <c r="D151" s="31"/>
      <c r="E151" s="31"/>
      <c r="F151" s="31"/>
      <c r="G151" s="13" t="s">
        <v>110</v>
      </c>
      <c r="H151" s="14">
        <v>2</v>
      </c>
    </row>
    <row r="152" spans="1:8" x14ac:dyDescent="0.25">
      <c r="A152" s="34"/>
      <c r="B152" s="20"/>
      <c r="C152" s="31"/>
      <c r="D152" s="31"/>
      <c r="E152" s="31"/>
      <c r="F152" s="31"/>
      <c r="G152" s="13" t="s">
        <v>157</v>
      </c>
      <c r="H152" s="14">
        <v>8</v>
      </c>
    </row>
    <row r="153" spans="1:8" ht="137.25" customHeight="1" thickBot="1" x14ac:dyDescent="0.3">
      <c r="A153" s="34"/>
      <c r="B153" s="20"/>
      <c r="C153" s="32"/>
      <c r="D153" s="32"/>
      <c r="E153" s="32"/>
      <c r="F153" s="32"/>
      <c r="G153" s="24" t="s">
        <v>8</v>
      </c>
      <c r="H153" s="26">
        <f>SUM(H147:H152,)</f>
        <v>22</v>
      </c>
    </row>
    <row r="154" spans="1:8" ht="140.44999999999999" customHeight="1" thickBot="1" x14ac:dyDescent="0.3">
      <c r="A154" s="35"/>
      <c r="B154" s="21"/>
      <c r="C154" s="28" t="s">
        <v>240</v>
      </c>
      <c r="D154" s="28"/>
      <c r="E154" s="28"/>
      <c r="F154" s="29"/>
      <c r="G154" s="25"/>
      <c r="H154" s="27"/>
    </row>
    <row r="155" spans="1:8" ht="16.7" customHeight="1" thickBot="1" x14ac:dyDescent="0.3">
      <c r="A155" s="41" t="s">
        <v>106</v>
      </c>
      <c r="B155" s="42"/>
      <c r="C155" s="42"/>
      <c r="D155" s="42"/>
      <c r="E155" s="43"/>
      <c r="F155" s="44">
        <f>H153+H144+H138+H131+H122+H116+H108+H97+H74+H47+H38+H30+H21+H15+H9</f>
        <v>403</v>
      </c>
      <c r="G155" s="45"/>
      <c r="H155" s="46"/>
    </row>
    <row r="156" spans="1:8" ht="341.45" customHeight="1" thickBot="1" x14ac:dyDescent="0.3">
      <c r="A156" s="36" t="s">
        <v>9</v>
      </c>
      <c r="B156" s="37"/>
      <c r="C156" s="52" t="s">
        <v>239</v>
      </c>
      <c r="D156" s="53"/>
      <c r="E156" s="53"/>
      <c r="F156" s="54"/>
      <c r="G156" s="15" t="s">
        <v>115</v>
      </c>
      <c r="H156" s="18" t="s">
        <v>237</v>
      </c>
    </row>
    <row r="157" spans="1:8" ht="361.5" customHeight="1" thickBot="1" x14ac:dyDescent="0.3">
      <c r="A157" s="36" t="s">
        <v>9</v>
      </c>
      <c r="B157" s="37"/>
      <c r="C157" s="52" t="s">
        <v>238</v>
      </c>
      <c r="D157" s="53"/>
      <c r="E157" s="53"/>
      <c r="F157" s="54"/>
      <c r="G157" s="15" t="s">
        <v>235</v>
      </c>
      <c r="H157" s="18" t="s">
        <v>237</v>
      </c>
    </row>
    <row r="158" spans="1:8" ht="307.89999999999998" customHeight="1" thickBot="1" x14ac:dyDescent="0.3">
      <c r="A158" s="36" t="s">
        <v>9</v>
      </c>
      <c r="B158" s="37"/>
      <c r="C158" s="47" t="s">
        <v>236</v>
      </c>
      <c r="D158" s="48"/>
      <c r="E158" s="48"/>
      <c r="F158" s="49"/>
      <c r="G158" s="17" t="s">
        <v>235</v>
      </c>
      <c r="H158" s="18" t="s">
        <v>234</v>
      </c>
    </row>
  </sheetData>
  <sheetProtection algorithmName="SHA-512" hashValue="X9QlVFCfv2MoAvcSpwvXTxXSWeYTXi46HF8GzrraZ+dKPqpjkabkX9Vy8E03AUOz6ZBWsFZvHcP6CQf/urX8dw==" saltValue="Dh4vrs/i1fhSfV6TO+UcmA==" spinCount="100000" sheet="1" formatCells="0" formatColumns="0" formatRows="0" insertColumns="0" insertRows="0" insertHyperlinks="0" sort="0" autoFilter="0"/>
  <autoFilter ref="A1:H494" xr:uid="{00000000-0009-0000-0000-000000000000}"/>
  <mergeCells count="177">
    <mergeCell ref="C118:C122"/>
    <mergeCell ref="E118:E122"/>
    <mergeCell ref="F118:F122"/>
    <mergeCell ref="C110:C116"/>
    <mergeCell ref="G110:H110"/>
    <mergeCell ref="G112:H112"/>
    <mergeCell ref="G122:G123"/>
    <mergeCell ref="H122:H123"/>
    <mergeCell ref="C123:F123"/>
    <mergeCell ref="G118:H118"/>
    <mergeCell ref="G120:H120"/>
    <mergeCell ref="D110:D116"/>
    <mergeCell ref="E110:E116"/>
    <mergeCell ref="F110:F116"/>
    <mergeCell ref="D118:D122"/>
    <mergeCell ref="H74:H75"/>
    <mergeCell ref="C75:F75"/>
    <mergeCell ref="C49:C74"/>
    <mergeCell ref="D49:D74"/>
    <mergeCell ref="G116:G117"/>
    <mergeCell ref="H116:H117"/>
    <mergeCell ref="C117:F117"/>
    <mergeCell ref="F99:F108"/>
    <mergeCell ref="D99:D108"/>
    <mergeCell ref="E99:E108"/>
    <mergeCell ref="B49:B75"/>
    <mergeCell ref="G49:H49"/>
    <mergeCell ref="G53:H53"/>
    <mergeCell ref="G57:H57"/>
    <mergeCell ref="G59:H59"/>
    <mergeCell ref="G69:H69"/>
    <mergeCell ref="G74:G75"/>
    <mergeCell ref="F76:F97"/>
    <mergeCell ref="E76:E97"/>
    <mergeCell ref="D76:D97"/>
    <mergeCell ref="B99:B109"/>
    <mergeCell ref="G99:H99"/>
    <mergeCell ref="G102:H102"/>
    <mergeCell ref="G108:G109"/>
    <mergeCell ref="H108:H109"/>
    <mergeCell ref="C109:F109"/>
    <mergeCell ref="C99:C108"/>
    <mergeCell ref="G114:H114"/>
    <mergeCell ref="B76:B98"/>
    <mergeCell ref="G76:H76"/>
    <mergeCell ref="G78:H78"/>
    <mergeCell ref="G80:H80"/>
    <mergeCell ref="G87:H87"/>
    <mergeCell ref="G93:H93"/>
    <mergeCell ref="G97:G98"/>
    <mergeCell ref="H97:H98"/>
    <mergeCell ref="C98:F98"/>
    <mergeCell ref="G40:H40"/>
    <mergeCell ref="G44:H44"/>
    <mergeCell ref="G47:G48"/>
    <mergeCell ref="H47:H48"/>
    <mergeCell ref="C48:F48"/>
    <mergeCell ref="C40:C47"/>
    <mergeCell ref="D40:D47"/>
    <mergeCell ref="E40:E47"/>
    <mergeCell ref="F40:F47"/>
    <mergeCell ref="G23:H23"/>
    <mergeCell ref="G25:H25"/>
    <mergeCell ref="G27:H27"/>
    <mergeCell ref="G30:G31"/>
    <mergeCell ref="H30:H31"/>
    <mergeCell ref="C31:F31"/>
    <mergeCell ref="C23:C30"/>
    <mergeCell ref="D23:D30"/>
    <mergeCell ref="E23:E30"/>
    <mergeCell ref="F23:F30"/>
    <mergeCell ref="G32:H32"/>
    <mergeCell ref="G35:H35"/>
    <mergeCell ref="G38:G39"/>
    <mergeCell ref="H38:H39"/>
    <mergeCell ref="C39:F39"/>
    <mergeCell ref="C32:C38"/>
    <mergeCell ref="D32:D38"/>
    <mergeCell ref="E32:E38"/>
    <mergeCell ref="F32:F38"/>
    <mergeCell ref="A40:A48"/>
    <mergeCell ref="A49:A75"/>
    <mergeCell ref="A76:A98"/>
    <mergeCell ref="A99:A109"/>
    <mergeCell ref="A110:A117"/>
    <mergeCell ref="B32:B39"/>
    <mergeCell ref="B40:B48"/>
    <mergeCell ref="B110:B117"/>
    <mergeCell ref="A133:A139"/>
    <mergeCell ref="A140:A145"/>
    <mergeCell ref="A146:A154"/>
    <mergeCell ref="A2:A10"/>
    <mergeCell ref="A11:A16"/>
    <mergeCell ref="A17:A22"/>
    <mergeCell ref="A118:A123"/>
    <mergeCell ref="A124:A132"/>
    <mergeCell ref="A23:A31"/>
    <mergeCell ref="A32:A39"/>
    <mergeCell ref="B2:B10"/>
    <mergeCell ref="G2:H2"/>
    <mergeCell ref="G6:H6"/>
    <mergeCell ref="G9:G10"/>
    <mergeCell ref="H9:H10"/>
    <mergeCell ref="C10:F10"/>
    <mergeCell ref="C2:C9"/>
    <mergeCell ref="D2:D9"/>
    <mergeCell ref="E2:E9"/>
    <mergeCell ref="F2:F9"/>
    <mergeCell ref="B11:B16"/>
    <mergeCell ref="G11:H11"/>
    <mergeCell ref="G15:G16"/>
    <mergeCell ref="H15:H16"/>
    <mergeCell ref="C16:F16"/>
    <mergeCell ref="C11:C15"/>
    <mergeCell ref="D11:D15"/>
    <mergeCell ref="E11:E15"/>
    <mergeCell ref="F11:F15"/>
    <mergeCell ref="G17:H17"/>
    <mergeCell ref="G21:G22"/>
    <mergeCell ref="H21:H22"/>
    <mergeCell ref="C22:F22"/>
    <mergeCell ref="C17:C21"/>
    <mergeCell ref="F17:F21"/>
    <mergeCell ref="E17:E21"/>
    <mergeCell ref="D17:D21"/>
    <mergeCell ref="B118:B123"/>
    <mergeCell ref="C124:C131"/>
    <mergeCell ref="D124:D131"/>
    <mergeCell ref="E124:E131"/>
    <mergeCell ref="F124:F131"/>
    <mergeCell ref="B17:B22"/>
    <mergeCell ref="B23:B31"/>
    <mergeCell ref="E49:E74"/>
    <mergeCell ref="F49:F74"/>
    <mergeCell ref="C76:C97"/>
    <mergeCell ref="B124:B132"/>
    <mergeCell ref="G124:H124"/>
    <mergeCell ref="G126:H126"/>
    <mergeCell ref="G129:H129"/>
    <mergeCell ref="G131:G132"/>
    <mergeCell ref="H131:H132"/>
    <mergeCell ref="C132:F132"/>
    <mergeCell ref="B133:B139"/>
    <mergeCell ref="C133:C138"/>
    <mergeCell ref="D133:D138"/>
    <mergeCell ref="E133:E138"/>
    <mergeCell ref="F133:F138"/>
    <mergeCell ref="D140:D144"/>
    <mergeCell ref="C140:C144"/>
    <mergeCell ref="E140:E144"/>
    <mergeCell ref="F140:F144"/>
    <mergeCell ref="C146:C153"/>
    <mergeCell ref="G133:H133"/>
    <mergeCell ref="G138:G139"/>
    <mergeCell ref="H138:H139"/>
    <mergeCell ref="C139:F139"/>
    <mergeCell ref="B140:B145"/>
    <mergeCell ref="G140:H140"/>
    <mergeCell ref="G144:G145"/>
    <mergeCell ref="H144:H145"/>
    <mergeCell ref="C145:F145"/>
    <mergeCell ref="B146:B154"/>
    <mergeCell ref="G146:H146"/>
    <mergeCell ref="G153:G154"/>
    <mergeCell ref="H153:H154"/>
    <mergeCell ref="C154:F154"/>
    <mergeCell ref="A157:B157"/>
    <mergeCell ref="C157:F157"/>
    <mergeCell ref="F146:F153"/>
    <mergeCell ref="E146:E153"/>
    <mergeCell ref="D146:D153"/>
    <mergeCell ref="A158:B158"/>
    <mergeCell ref="C158:F158"/>
    <mergeCell ref="A155:E155"/>
    <mergeCell ref="F155:H155"/>
    <mergeCell ref="A156:B156"/>
    <mergeCell ref="C156:F15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3E59E-649F-401B-B2B5-7DDCD46D1687}">
  <dimension ref="A1:H109"/>
  <sheetViews>
    <sheetView zoomScale="85" zoomScaleNormal="85" workbookViewId="0">
      <selection activeCell="G6" sqref="G6"/>
    </sheetView>
  </sheetViews>
  <sheetFormatPr defaultColWidth="9.140625" defaultRowHeight="15.75" x14ac:dyDescent="0.25"/>
  <cols>
    <col min="1" max="1" width="12" style="3" customWidth="1"/>
    <col min="2" max="2" width="20.7109375" style="4" customWidth="1"/>
    <col min="3" max="3" width="23" style="3" customWidth="1"/>
    <col min="4" max="4" width="28.7109375" style="3" customWidth="1"/>
    <col min="5" max="5" width="24.42578125" style="3" customWidth="1"/>
    <col min="6" max="6" width="41" style="3" customWidth="1"/>
    <col min="7" max="7" width="24" style="3" customWidth="1"/>
    <col min="8" max="8" width="23.140625" style="3" customWidth="1"/>
    <col min="9" max="16384" width="9.140625" style="2"/>
  </cols>
  <sheetData>
    <row r="1" spans="1:8" s="1" customFormat="1" ht="48" thickBot="1" x14ac:dyDescent="0.3">
      <c r="A1" s="8" t="s">
        <v>0</v>
      </c>
      <c r="B1" s="9" t="s">
        <v>1</v>
      </c>
      <c r="C1" s="10" t="s">
        <v>2</v>
      </c>
      <c r="D1" s="10" t="s">
        <v>3</v>
      </c>
      <c r="E1" s="10" t="s">
        <v>4</v>
      </c>
      <c r="F1" s="10" t="s">
        <v>5</v>
      </c>
      <c r="G1" s="11" t="s">
        <v>6</v>
      </c>
      <c r="H1" s="12" t="s">
        <v>7</v>
      </c>
    </row>
    <row r="2" spans="1:8" x14ac:dyDescent="0.25">
      <c r="A2" s="33">
        <v>1</v>
      </c>
      <c r="B2" s="19" t="s">
        <v>450</v>
      </c>
      <c r="C2" s="30" t="s">
        <v>449</v>
      </c>
      <c r="D2" s="30" t="s">
        <v>448</v>
      </c>
      <c r="E2" s="30" t="s">
        <v>447</v>
      </c>
      <c r="F2" s="30" t="s">
        <v>446</v>
      </c>
      <c r="G2" s="22" t="s">
        <v>390</v>
      </c>
      <c r="H2" s="23"/>
    </row>
    <row r="3" spans="1:8" ht="63" x14ac:dyDescent="0.25">
      <c r="A3" s="34"/>
      <c r="B3" s="20"/>
      <c r="C3" s="31"/>
      <c r="D3" s="31"/>
      <c r="E3" s="31"/>
      <c r="F3" s="31"/>
      <c r="G3" s="13" t="s">
        <v>410</v>
      </c>
      <c r="H3" s="14">
        <v>1</v>
      </c>
    </row>
    <row r="4" spans="1:8" ht="32.25" thickBot="1" x14ac:dyDescent="0.3">
      <c r="A4" s="34"/>
      <c r="B4" s="20"/>
      <c r="C4" s="31"/>
      <c r="D4" s="31"/>
      <c r="E4" s="31"/>
      <c r="F4" s="31"/>
      <c r="G4" s="13" t="s">
        <v>440</v>
      </c>
      <c r="H4" s="14">
        <v>3</v>
      </c>
    </row>
    <row r="5" spans="1:8" x14ac:dyDescent="0.25">
      <c r="A5" s="34"/>
      <c r="B5" s="20"/>
      <c r="C5" s="31"/>
      <c r="D5" s="31"/>
      <c r="E5" s="31"/>
      <c r="F5" s="31"/>
      <c r="G5" s="22" t="s">
        <v>373</v>
      </c>
      <c r="H5" s="23"/>
    </row>
    <row r="6" spans="1:8" ht="47.25" x14ac:dyDescent="0.25">
      <c r="A6" s="34"/>
      <c r="B6" s="20"/>
      <c r="C6" s="31"/>
      <c r="D6" s="31"/>
      <c r="E6" s="31"/>
      <c r="F6" s="31"/>
      <c r="G6" s="13" t="s">
        <v>372</v>
      </c>
      <c r="H6" s="14">
        <v>10</v>
      </c>
    </row>
    <row r="7" spans="1:8" ht="63" x14ac:dyDescent="0.25">
      <c r="A7" s="34"/>
      <c r="B7" s="20"/>
      <c r="C7" s="31"/>
      <c r="D7" s="31"/>
      <c r="E7" s="31"/>
      <c r="F7" s="31"/>
      <c r="G7" s="13" t="s">
        <v>438</v>
      </c>
      <c r="H7" s="14">
        <v>6</v>
      </c>
    </row>
    <row r="8" spans="1:8" ht="31.5" x14ac:dyDescent="0.25">
      <c r="A8" s="34"/>
      <c r="B8" s="20"/>
      <c r="C8" s="31"/>
      <c r="D8" s="31"/>
      <c r="E8" s="31"/>
      <c r="F8" s="31"/>
      <c r="G8" s="13" t="s">
        <v>306</v>
      </c>
      <c r="H8" s="14">
        <v>4</v>
      </c>
    </row>
    <row r="9" spans="1:8" ht="16.5" thickBot="1" x14ac:dyDescent="0.3">
      <c r="A9" s="34"/>
      <c r="B9" s="20"/>
      <c r="C9" s="32"/>
      <c r="D9" s="32"/>
      <c r="E9" s="32"/>
      <c r="F9" s="32"/>
      <c r="G9" s="24" t="s">
        <v>8</v>
      </c>
      <c r="H9" s="26">
        <f>SUM(H3:H4,H6:H8,)</f>
        <v>24</v>
      </c>
    </row>
    <row r="10" spans="1:8" ht="63" customHeight="1" thickBot="1" x14ac:dyDescent="0.3">
      <c r="A10" s="35"/>
      <c r="B10" s="21"/>
      <c r="C10" s="28" t="s">
        <v>445</v>
      </c>
      <c r="D10" s="28"/>
      <c r="E10" s="28"/>
      <c r="F10" s="29"/>
      <c r="G10" s="25"/>
      <c r="H10" s="27"/>
    </row>
    <row r="11" spans="1:8" x14ac:dyDescent="0.25">
      <c r="A11" s="33">
        <v>2</v>
      </c>
      <c r="B11" s="19" t="s">
        <v>436</v>
      </c>
      <c r="C11" s="30" t="s">
        <v>444</v>
      </c>
      <c r="D11" s="30" t="s">
        <v>443</v>
      </c>
      <c r="E11" s="30" t="s">
        <v>442</v>
      </c>
      <c r="F11" s="30" t="s">
        <v>433</v>
      </c>
      <c r="G11" s="22" t="s">
        <v>390</v>
      </c>
      <c r="H11" s="23"/>
    </row>
    <row r="12" spans="1:8" ht="63" x14ac:dyDescent="0.25">
      <c r="A12" s="34"/>
      <c r="B12" s="20"/>
      <c r="C12" s="31"/>
      <c r="D12" s="31"/>
      <c r="E12" s="31"/>
      <c r="F12" s="31"/>
      <c r="G12" s="13" t="s">
        <v>410</v>
      </c>
      <c r="H12" s="14">
        <v>1</v>
      </c>
    </row>
    <row r="13" spans="1:8" ht="47.25" x14ac:dyDescent="0.25">
      <c r="A13" s="34"/>
      <c r="B13" s="20"/>
      <c r="C13" s="31"/>
      <c r="D13" s="31"/>
      <c r="E13" s="31"/>
      <c r="F13" s="31"/>
      <c r="G13" s="13" t="s">
        <v>441</v>
      </c>
      <c r="H13" s="14">
        <v>10</v>
      </c>
    </row>
    <row r="14" spans="1:8" ht="31.5" x14ac:dyDescent="0.25">
      <c r="A14" s="34"/>
      <c r="B14" s="20"/>
      <c r="C14" s="31"/>
      <c r="D14" s="31"/>
      <c r="E14" s="31"/>
      <c r="F14" s="31"/>
      <c r="G14" s="13" t="s">
        <v>440</v>
      </c>
      <c r="H14" s="14">
        <v>7</v>
      </c>
    </row>
    <row r="15" spans="1:8" x14ac:dyDescent="0.25">
      <c r="A15" s="34"/>
      <c r="B15" s="20"/>
      <c r="C15" s="31"/>
      <c r="D15" s="31"/>
      <c r="E15" s="31"/>
      <c r="F15" s="31"/>
      <c r="G15" s="13" t="s">
        <v>409</v>
      </c>
      <c r="H15" s="14">
        <v>2</v>
      </c>
    </row>
    <row r="16" spans="1:8" ht="47.25" x14ac:dyDescent="0.25">
      <c r="A16" s="34"/>
      <c r="B16" s="20"/>
      <c r="C16" s="31"/>
      <c r="D16" s="31"/>
      <c r="E16" s="31"/>
      <c r="F16" s="31"/>
      <c r="G16" s="13" t="s">
        <v>439</v>
      </c>
      <c r="H16" s="14">
        <v>5</v>
      </c>
    </row>
    <row r="17" spans="1:8" ht="16.5" thickBot="1" x14ac:dyDescent="0.3">
      <c r="A17" s="34"/>
      <c r="B17" s="20"/>
      <c r="C17" s="31"/>
      <c r="D17" s="31"/>
      <c r="E17" s="31"/>
      <c r="F17" s="31"/>
      <c r="G17" s="13" t="s">
        <v>157</v>
      </c>
      <c r="H17" s="14">
        <v>5</v>
      </c>
    </row>
    <row r="18" spans="1:8" x14ac:dyDescent="0.25">
      <c r="A18" s="34"/>
      <c r="B18" s="20"/>
      <c r="C18" s="31"/>
      <c r="D18" s="31"/>
      <c r="E18" s="31"/>
      <c r="F18" s="31"/>
      <c r="G18" s="22" t="s">
        <v>373</v>
      </c>
      <c r="H18" s="23"/>
    </row>
    <row r="19" spans="1:8" ht="63" x14ac:dyDescent="0.25">
      <c r="A19" s="34"/>
      <c r="B19" s="20"/>
      <c r="C19" s="31"/>
      <c r="D19" s="31"/>
      <c r="E19" s="31"/>
      <c r="F19" s="31"/>
      <c r="G19" s="13" t="s">
        <v>397</v>
      </c>
      <c r="H19" s="14">
        <v>10</v>
      </c>
    </row>
    <row r="20" spans="1:8" ht="47.25" x14ac:dyDescent="0.25">
      <c r="A20" s="34"/>
      <c r="B20" s="20"/>
      <c r="C20" s="31"/>
      <c r="D20" s="31"/>
      <c r="E20" s="31"/>
      <c r="F20" s="31"/>
      <c r="G20" s="13" t="s">
        <v>372</v>
      </c>
      <c r="H20" s="14">
        <v>10</v>
      </c>
    </row>
    <row r="21" spans="1:8" ht="63" x14ac:dyDescent="0.25">
      <c r="A21" s="34"/>
      <c r="B21" s="20"/>
      <c r="C21" s="31"/>
      <c r="D21" s="31"/>
      <c r="E21" s="31"/>
      <c r="F21" s="31"/>
      <c r="G21" s="13" t="s">
        <v>438</v>
      </c>
      <c r="H21" s="14">
        <v>20</v>
      </c>
    </row>
    <row r="22" spans="1:8" ht="47.25" x14ac:dyDescent="0.25">
      <c r="A22" s="34"/>
      <c r="B22" s="20"/>
      <c r="C22" s="31"/>
      <c r="D22" s="31"/>
      <c r="E22" s="31"/>
      <c r="F22" s="31"/>
      <c r="G22" s="13" t="s">
        <v>408</v>
      </c>
      <c r="H22" s="14">
        <v>36</v>
      </c>
    </row>
    <row r="23" spans="1:8" ht="31.5" x14ac:dyDescent="0.25">
      <c r="A23" s="34"/>
      <c r="B23" s="20"/>
      <c r="C23" s="31"/>
      <c r="D23" s="31"/>
      <c r="E23" s="31"/>
      <c r="F23" s="31"/>
      <c r="G23" s="13" t="s">
        <v>306</v>
      </c>
      <c r="H23" s="14">
        <v>24</v>
      </c>
    </row>
    <row r="24" spans="1:8" ht="63" x14ac:dyDescent="0.25">
      <c r="A24" s="34"/>
      <c r="B24" s="20"/>
      <c r="C24" s="31"/>
      <c r="D24" s="31"/>
      <c r="E24" s="31"/>
      <c r="F24" s="31"/>
      <c r="G24" s="13" t="s">
        <v>269</v>
      </c>
      <c r="H24" s="14">
        <v>10</v>
      </c>
    </row>
    <row r="25" spans="1:8" x14ac:dyDescent="0.25">
      <c r="A25" s="34"/>
      <c r="B25" s="20"/>
      <c r="C25" s="31"/>
      <c r="D25" s="31"/>
      <c r="E25" s="31"/>
      <c r="F25" s="31"/>
      <c r="G25" s="13" t="s">
        <v>157</v>
      </c>
      <c r="H25" s="14">
        <v>6</v>
      </c>
    </row>
    <row r="26" spans="1:8" ht="16.5" thickBot="1" x14ac:dyDescent="0.3">
      <c r="A26" s="34"/>
      <c r="B26" s="20"/>
      <c r="C26" s="32"/>
      <c r="D26" s="32"/>
      <c r="E26" s="32"/>
      <c r="F26" s="32"/>
      <c r="G26" s="24" t="s">
        <v>8</v>
      </c>
      <c r="H26" s="26">
        <f>SUM(H12:H17,H19:H25,)</f>
        <v>146</v>
      </c>
    </row>
    <row r="27" spans="1:8" ht="102" customHeight="1" thickBot="1" x14ac:dyDescent="0.3">
      <c r="A27" s="35"/>
      <c r="B27" s="21"/>
      <c r="C27" s="28" t="s">
        <v>437</v>
      </c>
      <c r="D27" s="28"/>
      <c r="E27" s="28"/>
      <c r="F27" s="29"/>
      <c r="G27" s="25"/>
      <c r="H27" s="27"/>
    </row>
    <row r="28" spans="1:8" x14ac:dyDescent="0.25">
      <c r="A28" s="33">
        <v>3</v>
      </c>
      <c r="B28" s="19" t="s">
        <v>436</v>
      </c>
      <c r="C28" s="30" t="s">
        <v>435</v>
      </c>
      <c r="D28" s="30" t="s">
        <v>434</v>
      </c>
      <c r="E28" s="30" t="s">
        <v>429</v>
      </c>
      <c r="F28" s="30" t="s">
        <v>433</v>
      </c>
      <c r="G28" s="22" t="s">
        <v>390</v>
      </c>
      <c r="H28" s="23"/>
    </row>
    <row r="29" spans="1:8" ht="63" x14ac:dyDescent="0.25">
      <c r="A29" s="34"/>
      <c r="B29" s="20"/>
      <c r="C29" s="31"/>
      <c r="D29" s="31"/>
      <c r="E29" s="31"/>
      <c r="F29" s="31"/>
      <c r="G29" s="13" t="s">
        <v>410</v>
      </c>
      <c r="H29" s="14">
        <v>1</v>
      </c>
    </row>
    <row r="30" spans="1:8" ht="16.5" thickBot="1" x14ac:dyDescent="0.3">
      <c r="A30" s="34"/>
      <c r="B30" s="20"/>
      <c r="C30" s="31"/>
      <c r="D30" s="31"/>
      <c r="E30" s="31"/>
      <c r="F30" s="31"/>
      <c r="G30" s="13" t="s">
        <v>409</v>
      </c>
      <c r="H30" s="14">
        <v>2</v>
      </c>
    </row>
    <row r="31" spans="1:8" x14ac:dyDescent="0.25">
      <c r="A31" s="34"/>
      <c r="B31" s="20"/>
      <c r="C31" s="31"/>
      <c r="D31" s="31"/>
      <c r="E31" s="31"/>
      <c r="F31" s="31"/>
      <c r="G31" s="22" t="s">
        <v>373</v>
      </c>
      <c r="H31" s="23"/>
    </row>
    <row r="32" spans="1:8" ht="63" x14ac:dyDescent="0.25">
      <c r="A32" s="34"/>
      <c r="B32" s="20"/>
      <c r="C32" s="31"/>
      <c r="D32" s="31"/>
      <c r="E32" s="31"/>
      <c r="F32" s="31"/>
      <c r="G32" s="13" t="s">
        <v>397</v>
      </c>
      <c r="H32" s="14">
        <v>3</v>
      </c>
    </row>
    <row r="33" spans="1:8" ht="47.25" x14ac:dyDescent="0.25">
      <c r="A33" s="34"/>
      <c r="B33" s="20"/>
      <c r="C33" s="31"/>
      <c r="D33" s="31"/>
      <c r="E33" s="31"/>
      <c r="F33" s="31"/>
      <c r="G33" s="13" t="s">
        <v>408</v>
      </c>
      <c r="H33" s="14">
        <v>4</v>
      </c>
    </row>
    <row r="34" spans="1:8" ht="16.5" thickBot="1" x14ac:dyDescent="0.3">
      <c r="A34" s="34"/>
      <c r="B34" s="20"/>
      <c r="C34" s="32"/>
      <c r="D34" s="32"/>
      <c r="E34" s="32"/>
      <c r="F34" s="32"/>
      <c r="G34" s="24" t="s">
        <v>8</v>
      </c>
      <c r="H34" s="26">
        <f>SUM(H29:H30,H32:H33,)</f>
        <v>10</v>
      </c>
    </row>
    <row r="35" spans="1:8" ht="100.5" customHeight="1" thickBot="1" x14ac:dyDescent="0.3">
      <c r="A35" s="35"/>
      <c r="B35" s="21"/>
      <c r="C35" s="28" t="s">
        <v>432</v>
      </c>
      <c r="D35" s="28"/>
      <c r="E35" s="28"/>
      <c r="F35" s="29"/>
      <c r="G35" s="25"/>
      <c r="H35" s="27"/>
    </row>
    <row r="36" spans="1:8" x14ac:dyDescent="0.25">
      <c r="A36" s="33">
        <v>4</v>
      </c>
      <c r="B36" s="19" t="s">
        <v>395</v>
      </c>
      <c r="C36" s="30" t="s">
        <v>431</v>
      </c>
      <c r="D36" s="30" t="s">
        <v>430</v>
      </c>
      <c r="E36" s="30" t="s">
        <v>429</v>
      </c>
      <c r="F36" s="30" t="s">
        <v>428</v>
      </c>
      <c r="G36" s="22" t="s">
        <v>390</v>
      </c>
      <c r="H36" s="23"/>
    </row>
    <row r="37" spans="1:8" ht="63" x14ac:dyDescent="0.25">
      <c r="A37" s="34"/>
      <c r="B37" s="20"/>
      <c r="C37" s="31"/>
      <c r="D37" s="31"/>
      <c r="E37" s="31"/>
      <c r="F37" s="31"/>
      <c r="G37" s="13" t="s">
        <v>410</v>
      </c>
      <c r="H37" s="14">
        <v>2</v>
      </c>
    </row>
    <row r="38" spans="1:8" ht="16.5" thickBot="1" x14ac:dyDescent="0.3">
      <c r="A38" s="34"/>
      <c r="B38" s="20"/>
      <c r="C38" s="31"/>
      <c r="D38" s="31"/>
      <c r="E38" s="31"/>
      <c r="F38" s="31"/>
      <c r="G38" s="13" t="s">
        <v>409</v>
      </c>
      <c r="H38" s="14">
        <v>1</v>
      </c>
    </row>
    <row r="39" spans="1:8" x14ac:dyDescent="0.25">
      <c r="A39" s="34"/>
      <c r="B39" s="20"/>
      <c r="C39" s="31"/>
      <c r="D39" s="31"/>
      <c r="E39" s="31"/>
      <c r="F39" s="31"/>
      <c r="G39" s="22" t="s">
        <v>373</v>
      </c>
      <c r="H39" s="23"/>
    </row>
    <row r="40" spans="1:8" ht="63" x14ac:dyDescent="0.25">
      <c r="A40" s="34"/>
      <c r="B40" s="20"/>
      <c r="C40" s="31"/>
      <c r="D40" s="31"/>
      <c r="E40" s="31"/>
      <c r="F40" s="31"/>
      <c r="G40" s="13" t="s">
        <v>397</v>
      </c>
      <c r="H40" s="14">
        <v>5</v>
      </c>
    </row>
    <row r="41" spans="1:8" ht="47.25" x14ac:dyDescent="0.25">
      <c r="A41" s="34"/>
      <c r="B41" s="20"/>
      <c r="C41" s="31"/>
      <c r="D41" s="31"/>
      <c r="E41" s="31"/>
      <c r="F41" s="31"/>
      <c r="G41" s="13" t="s">
        <v>408</v>
      </c>
      <c r="H41" s="14">
        <v>2</v>
      </c>
    </row>
    <row r="42" spans="1:8" ht="16.5" thickBot="1" x14ac:dyDescent="0.3">
      <c r="A42" s="34"/>
      <c r="B42" s="20"/>
      <c r="C42" s="32"/>
      <c r="D42" s="32"/>
      <c r="E42" s="32"/>
      <c r="F42" s="32"/>
      <c r="G42" s="24" t="s">
        <v>8</v>
      </c>
      <c r="H42" s="26">
        <f>SUM(H37:H38,H40:H41,)</f>
        <v>10</v>
      </c>
    </row>
    <row r="43" spans="1:8" ht="91.5" customHeight="1" thickBot="1" x14ac:dyDescent="0.3">
      <c r="A43" s="35"/>
      <c r="B43" s="21"/>
      <c r="C43" s="28" t="s">
        <v>427</v>
      </c>
      <c r="D43" s="28"/>
      <c r="E43" s="28"/>
      <c r="F43" s="29"/>
      <c r="G43" s="25"/>
      <c r="H43" s="27"/>
    </row>
    <row r="44" spans="1:8" x14ac:dyDescent="0.25">
      <c r="A44" s="33">
        <v>5</v>
      </c>
      <c r="B44" s="19" t="s">
        <v>386</v>
      </c>
      <c r="C44" s="30" t="s">
        <v>426</v>
      </c>
      <c r="D44" s="30" t="s">
        <v>425</v>
      </c>
      <c r="E44" s="30" t="s">
        <v>424</v>
      </c>
      <c r="F44" s="30" t="s">
        <v>423</v>
      </c>
      <c r="G44" s="22" t="s">
        <v>373</v>
      </c>
      <c r="H44" s="23"/>
    </row>
    <row r="45" spans="1:8" ht="78.75" x14ac:dyDescent="0.25">
      <c r="A45" s="34"/>
      <c r="B45" s="20"/>
      <c r="C45" s="31"/>
      <c r="D45" s="31"/>
      <c r="E45" s="31"/>
      <c r="F45" s="31"/>
      <c r="G45" s="13" t="s">
        <v>388</v>
      </c>
      <c r="H45" s="14">
        <v>2</v>
      </c>
    </row>
    <row r="46" spans="1:8" ht="130.5" customHeight="1" thickBot="1" x14ac:dyDescent="0.3">
      <c r="A46" s="34"/>
      <c r="B46" s="20"/>
      <c r="C46" s="32"/>
      <c r="D46" s="32"/>
      <c r="E46" s="32"/>
      <c r="F46" s="32"/>
      <c r="G46" s="24" t="s">
        <v>8</v>
      </c>
      <c r="H46" s="26">
        <f>SUM(H45:H45,)</f>
        <v>2</v>
      </c>
    </row>
    <row r="47" spans="1:8" ht="68.25" customHeight="1" thickBot="1" x14ac:dyDescent="0.3">
      <c r="A47" s="35"/>
      <c r="B47" s="21"/>
      <c r="C47" s="28" t="s">
        <v>422</v>
      </c>
      <c r="D47" s="28"/>
      <c r="E47" s="28"/>
      <c r="F47" s="29"/>
      <c r="G47" s="25"/>
      <c r="H47" s="27"/>
    </row>
    <row r="48" spans="1:8" x14ac:dyDescent="0.25">
      <c r="A48" s="33">
        <v>6</v>
      </c>
      <c r="B48" s="19" t="s">
        <v>370</v>
      </c>
      <c r="C48" s="30" t="s">
        <v>421</v>
      </c>
      <c r="D48" s="30" t="s">
        <v>420</v>
      </c>
      <c r="E48" s="30" t="s">
        <v>419</v>
      </c>
      <c r="F48" s="30" t="s">
        <v>418</v>
      </c>
      <c r="G48" s="22" t="s">
        <v>366</v>
      </c>
      <c r="H48" s="23"/>
    </row>
    <row r="49" spans="1:8" ht="31.5" x14ac:dyDescent="0.25">
      <c r="A49" s="34"/>
      <c r="B49" s="20"/>
      <c r="C49" s="31"/>
      <c r="D49" s="31"/>
      <c r="E49" s="31"/>
      <c r="F49" s="31"/>
      <c r="G49" s="13" t="s">
        <v>417</v>
      </c>
      <c r="H49" s="14">
        <v>7</v>
      </c>
    </row>
    <row r="50" spans="1:8" ht="32.25" thickBot="1" x14ac:dyDescent="0.3">
      <c r="A50" s="34"/>
      <c r="B50" s="20"/>
      <c r="C50" s="31"/>
      <c r="D50" s="31"/>
      <c r="E50" s="31"/>
      <c r="F50" s="31"/>
      <c r="G50" s="13" t="s">
        <v>416</v>
      </c>
      <c r="H50" s="14">
        <v>10</v>
      </c>
    </row>
    <row r="51" spans="1:8" x14ac:dyDescent="0.25">
      <c r="A51" s="34"/>
      <c r="B51" s="20"/>
      <c r="C51" s="31"/>
      <c r="D51" s="31"/>
      <c r="E51" s="31"/>
      <c r="F51" s="31"/>
      <c r="G51" s="22" t="s">
        <v>390</v>
      </c>
      <c r="H51" s="23"/>
    </row>
    <row r="52" spans="1:8" ht="63" x14ac:dyDescent="0.25">
      <c r="A52" s="34"/>
      <c r="B52" s="20"/>
      <c r="C52" s="31"/>
      <c r="D52" s="31"/>
      <c r="E52" s="31"/>
      <c r="F52" s="31"/>
      <c r="G52" s="13" t="s">
        <v>410</v>
      </c>
      <c r="H52" s="14">
        <v>2</v>
      </c>
    </row>
    <row r="53" spans="1:8" ht="16.5" thickBot="1" x14ac:dyDescent="0.3">
      <c r="A53" s="34"/>
      <c r="B53" s="20"/>
      <c r="C53" s="32"/>
      <c r="D53" s="32"/>
      <c r="E53" s="32"/>
      <c r="F53" s="32"/>
      <c r="G53" s="24" t="s">
        <v>8</v>
      </c>
      <c r="H53" s="26">
        <f>SUM(H49:H50,H52:H52,)</f>
        <v>19</v>
      </c>
    </row>
    <row r="54" spans="1:8" ht="76.5" customHeight="1" thickBot="1" x14ac:dyDescent="0.3">
      <c r="A54" s="35"/>
      <c r="B54" s="21"/>
      <c r="C54" s="28" t="s">
        <v>415</v>
      </c>
      <c r="D54" s="28"/>
      <c r="E54" s="28"/>
      <c r="F54" s="29"/>
      <c r="G54" s="25"/>
      <c r="H54" s="27"/>
    </row>
    <row r="55" spans="1:8" x14ac:dyDescent="0.25">
      <c r="A55" s="33">
        <v>7</v>
      </c>
      <c r="B55" s="19" t="s">
        <v>370</v>
      </c>
      <c r="C55" s="30" t="s">
        <v>414</v>
      </c>
      <c r="D55" s="30" t="s">
        <v>413</v>
      </c>
      <c r="E55" s="30" t="s">
        <v>412</v>
      </c>
      <c r="F55" s="30" t="s">
        <v>411</v>
      </c>
      <c r="G55" s="22" t="s">
        <v>390</v>
      </c>
      <c r="H55" s="23"/>
    </row>
    <row r="56" spans="1:8" ht="63" x14ac:dyDescent="0.25">
      <c r="A56" s="34"/>
      <c r="B56" s="20"/>
      <c r="C56" s="31"/>
      <c r="D56" s="31"/>
      <c r="E56" s="31"/>
      <c r="F56" s="31"/>
      <c r="G56" s="13" t="s">
        <v>410</v>
      </c>
      <c r="H56" s="14">
        <v>1</v>
      </c>
    </row>
    <row r="57" spans="1:8" ht="16.5" thickBot="1" x14ac:dyDescent="0.3">
      <c r="A57" s="34"/>
      <c r="B57" s="20"/>
      <c r="C57" s="31"/>
      <c r="D57" s="31"/>
      <c r="E57" s="31"/>
      <c r="F57" s="31"/>
      <c r="G57" s="13" t="s">
        <v>409</v>
      </c>
      <c r="H57" s="14">
        <v>1</v>
      </c>
    </row>
    <row r="58" spans="1:8" x14ac:dyDescent="0.25">
      <c r="A58" s="34"/>
      <c r="B58" s="20"/>
      <c r="C58" s="31"/>
      <c r="D58" s="31"/>
      <c r="E58" s="31"/>
      <c r="F58" s="31"/>
      <c r="G58" s="22" t="s">
        <v>373</v>
      </c>
      <c r="H58" s="23"/>
    </row>
    <row r="59" spans="1:8" ht="63" x14ac:dyDescent="0.25">
      <c r="A59" s="34"/>
      <c r="B59" s="20"/>
      <c r="C59" s="31"/>
      <c r="D59" s="31"/>
      <c r="E59" s="31"/>
      <c r="F59" s="31"/>
      <c r="G59" s="13" t="s">
        <v>397</v>
      </c>
      <c r="H59" s="14">
        <v>2</v>
      </c>
    </row>
    <row r="60" spans="1:8" ht="47.25" x14ac:dyDescent="0.25">
      <c r="A60" s="34"/>
      <c r="B60" s="20"/>
      <c r="C60" s="31"/>
      <c r="D60" s="31"/>
      <c r="E60" s="31"/>
      <c r="F60" s="31"/>
      <c r="G60" s="13" t="s">
        <v>408</v>
      </c>
      <c r="H60" s="14">
        <v>2</v>
      </c>
    </row>
    <row r="61" spans="1:8" ht="16.5" thickBot="1" x14ac:dyDescent="0.3">
      <c r="A61" s="34"/>
      <c r="B61" s="20"/>
      <c r="C61" s="32"/>
      <c r="D61" s="32"/>
      <c r="E61" s="32"/>
      <c r="F61" s="32"/>
      <c r="G61" s="24" t="s">
        <v>8</v>
      </c>
      <c r="H61" s="26">
        <f>SUM(H56:H57,H59:H60,)</f>
        <v>6</v>
      </c>
    </row>
    <row r="62" spans="1:8" ht="83.25" customHeight="1" thickBot="1" x14ac:dyDescent="0.3">
      <c r="A62" s="35"/>
      <c r="B62" s="21"/>
      <c r="C62" s="28" t="s">
        <v>407</v>
      </c>
      <c r="D62" s="28"/>
      <c r="E62" s="28"/>
      <c r="F62" s="29"/>
      <c r="G62" s="25"/>
      <c r="H62" s="27"/>
    </row>
    <row r="63" spans="1:8" x14ac:dyDescent="0.25">
      <c r="A63" s="33">
        <v>8</v>
      </c>
      <c r="B63" s="19" t="s">
        <v>370</v>
      </c>
      <c r="C63" s="30" t="s">
        <v>406</v>
      </c>
      <c r="D63" s="30" t="s">
        <v>405</v>
      </c>
      <c r="E63" s="30" t="s">
        <v>404</v>
      </c>
      <c r="F63" s="30" t="s">
        <v>403</v>
      </c>
      <c r="G63" s="22" t="s">
        <v>373</v>
      </c>
      <c r="H63" s="23"/>
    </row>
    <row r="64" spans="1:8" ht="63" x14ac:dyDescent="0.25">
      <c r="A64" s="34"/>
      <c r="B64" s="20"/>
      <c r="C64" s="31"/>
      <c r="D64" s="31"/>
      <c r="E64" s="31"/>
      <c r="F64" s="31"/>
      <c r="G64" s="55" t="s">
        <v>397</v>
      </c>
      <c r="H64" s="14">
        <v>2</v>
      </c>
    </row>
    <row r="65" spans="1:8" ht="47.25" x14ac:dyDescent="0.25">
      <c r="A65" s="34"/>
      <c r="B65" s="20"/>
      <c r="C65" s="31"/>
      <c r="D65" s="31"/>
      <c r="E65" s="31"/>
      <c r="F65" s="31"/>
      <c r="G65" s="13" t="s">
        <v>372</v>
      </c>
      <c r="H65" s="14">
        <v>5</v>
      </c>
    </row>
    <row r="66" spans="1:8" ht="16.5" thickBot="1" x14ac:dyDescent="0.3">
      <c r="A66" s="34"/>
      <c r="B66" s="20"/>
      <c r="C66" s="32"/>
      <c r="D66" s="32"/>
      <c r="E66" s="32"/>
      <c r="F66" s="32"/>
      <c r="G66" s="24" t="s">
        <v>8</v>
      </c>
      <c r="H66" s="26">
        <f>SUM(H64:H65,)</f>
        <v>7</v>
      </c>
    </row>
    <row r="67" spans="1:8" ht="85.5" customHeight="1" thickBot="1" x14ac:dyDescent="0.3">
      <c r="A67" s="35"/>
      <c r="B67" s="21"/>
      <c r="C67" s="28" t="s">
        <v>402</v>
      </c>
      <c r="D67" s="28"/>
      <c r="E67" s="28"/>
      <c r="F67" s="29"/>
      <c r="G67" s="25"/>
      <c r="H67" s="27"/>
    </row>
    <row r="68" spans="1:8" x14ac:dyDescent="0.25">
      <c r="A68" s="33">
        <v>9</v>
      </c>
      <c r="B68" s="19" t="s">
        <v>395</v>
      </c>
      <c r="C68" s="30" t="s">
        <v>401</v>
      </c>
      <c r="D68" s="30" t="s">
        <v>400</v>
      </c>
      <c r="E68" s="30" t="s">
        <v>399</v>
      </c>
      <c r="F68" s="30" t="s">
        <v>398</v>
      </c>
      <c r="G68" s="22" t="s">
        <v>373</v>
      </c>
      <c r="H68" s="23"/>
    </row>
    <row r="69" spans="1:8" ht="63" x14ac:dyDescent="0.25">
      <c r="A69" s="34"/>
      <c r="B69" s="20"/>
      <c r="C69" s="31"/>
      <c r="D69" s="31"/>
      <c r="E69" s="31"/>
      <c r="F69" s="31"/>
      <c r="G69" s="55" t="s">
        <v>397</v>
      </c>
      <c r="H69" s="14">
        <v>2</v>
      </c>
    </row>
    <row r="70" spans="1:8" ht="47.25" x14ac:dyDescent="0.25">
      <c r="A70" s="34"/>
      <c r="B70" s="20"/>
      <c r="C70" s="31"/>
      <c r="D70" s="31"/>
      <c r="E70" s="31"/>
      <c r="F70" s="31"/>
      <c r="G70" s="13" t="s">
        <v>372</v>
      </c>
      <c r="H70" s="14">
        <v>5</v>
      </c>
    </row>
    <row r="71" spans="1:8" ht="16.5" thickBot="1" x14ac:dyDescent="0.3">
      <c r="A71" s="34"/>
      <c r="B71" s="20"/>
      <c r="C71" s="32"/>
      <c r="D71" s="32"/>
      <c r="E71" s="32"/>
      <c r="F71" s="32"/>
      <c r="G71" s="24" t="s">
        <v>8</v>
      </c>
      <c r="H71" s="26">
        <f>SUM(H69:H70,)</f>
        <v>7</v>
      </c>
    </row>
    <row r="72" spans="1:8" ht="88.5" customHeight="1" thickBot="1" x14ac:dyDescent="0.3">
      <c r="A72" s="35"/>
      <c r="B72" s="21"/>
      <c r="C72" s="28" t="s">
        <v>396</v>
      </c>
      <c r="D72" s="28"/>
      <c r="E72" s="28"/>
      <c r="F72" s="29"/>
      <c r="G72" s="25"/>
      <c r="H72" s="27"/>
    </row>
    <row r="73" spans="1:8" x14ac:dyDescent="0.25">
      <c r="A73" s="33">
        <v>10</v>
      </c>
      <c r="B73" s="19" t="s">
        <v>395</v>
      </c>
      <c r="C73" s="30" t="s">
        <v>394</v>
      </c>
      <c r="D73" s="30" t="s">
        <v>393</v>
      </c>
      <c r="E73" s="30" t="s">
        <v>392</v>
      </c>
      <c r="F73" s="30" t="s">
        <v>391</v>
      </c>
      <c r="G73" s="22" t="s">
        <v>390</v>
      </c>
      <c r="H73" s="23"/>
    </row>
    <row r="74" spans="1:8" ht="79.5" thickBot="1" x14ac:dyDescent="0.3">
      <c r="A74" s="34"/>
      <c r="B74" s="20"/>
      <c r="C74" s="31"/>
      <c r="D74" s="31"/>
      <c r="E74" s="31"/>
      <c r="F74" s="31"/>
      <c r="G74" s="13" t="s">
        <v>389</v>
      </c>
      <c r="H74" s="14">
        <v>18</v>
      </c>
    </row>
    <row r="75" spans="1:8" x14ac:dyDescent="0.25">
      <c r="A75" s="34"/>
      <c r="B75" s="20"/>
      <c r="C75" s="31"/>
      <c r="D75" s="31"/>
      <c r="E75" s="31"/>
      <c r="F75" s="31"/>
      <c r="G75" s="22" t="s">
        <v>373</v>
      </c>
      <c r="H75" s="23"/>
    </row>
    <row r="76" spans="1:8" ht="78.75" x14ac:dyDescent="0.25">
      <c r="A76" s="34"/>
      <c r="B76" s="20"/>
      <c r="C76" s="31"/>
      <c r="D76" s="31"/>
      <c r="E76" s="31"/>
      <c r="F76" s="31"/>
      <c r="G76" s="13" t="s">
        <v>388</v>
      </c>
      <c r="H76" s="14">
        <v>10</v>
      </c>
    </row>
    <row r="77" spans="1:8" ht="16.5" thickBot="1" x14ac:dyDescent="0.3">
      <c r="A77" s="34"/>
      <c r="B77" s="20"/>
      <c r="C77" s="32"/>
      <c r="D77" s="32"/>
      <c r="E77" s="32"/>
      <c r="F77" s="32"/>
      <c r="G77" s="24" t="s">
        <v>8</v>
      </c>
      <c r="H77" s="26">
        <f>SUM(H74:H74,H76:H76,)</f>
        <v>28</v>
      </c>
    </row>
    <row r="78" spans="1:8" ht="99" customHeight="1" thickBot="1" x14ac:dyDescent="0.3">
      <c r="A78" s="35"/>
      <c r="B78" s="21"/>
      <c r="C78" s="28" t="s">
        <v>387</v>
      </c>
      <c r="D78" s="28"/>
      <c r="E78" s="28"/>
      <c r="F78" s="29"/>
      <c r="G78" s="25"/>
      <c r="H78" s="27"/>
    </row>
    <row r="79" spans="1:8" x14ac:dyDescent="0.25">
      <c r="A79" s="33">
        <v>11</v>
      </c>
      <c r="B79" s="19" t="s">
        <v>386</v>
      </c>
      <c r="C79" s="30" t="s">
        <v>385</v>
      </c>
      <c r="D79" s="30" t="s">
        <v>384</v>
      </c>
      <c r="E79" s="30" t="s">
        <v>383</v>
      </c>
      <c r="F79" s="30" t="s">
        <v>382</v>
      </c>
      <c r="G79" s="22" t="s">
        <v>366</v>
      </c>
      <c r="H79" s="23"/>
    </row>
    <row r="80" spans="1:8" ht="31.5" x14ac:dyDescent="0.25">
      <c r="A80" s="34"/>
      <c r="B80" s="20"/>
      <c r="C80" s="31"/>
      <c r="D80" s="31"/>
      <c r="E80" s="31"/>
      <c r="F80" s="31"/>
      <c r="G80" s="13" t="s">
        <v>381</v>
      </c>
      <c r="H80" s="14">
        <v>3</v>
      </c>
    </row>
    <row r="81" spans="1:8" x14ac:dyDescent="0.25">
      <c r="A81" s="34"/>
      <c r="B81" s="20"/>
      <c r="C81" s="31"/>
      <c r="D81" s="31"/>
      <c r="E81" s="31"/>
      <c r="F81" s="31"/>
      <c r="G81" s="13" t="s">
        <v>380</v>
      </c>
      <c r="H81" s="14">
        <v>18</v>
      </c>
    </row>
    <row r="82" spans="1:8" x14ac:dyDescent="0.25">
      <c r="A82" s="34"/>
      <c r="B82" s="20"/>
      <c r="C82" s="31"/>
      <c r="D82" s="31"/>
      <c r="E82" s="31"/>
      <c r="F82" s="31"/>
      <c r="G82" s="13" t="s">
        <v>379</v>
      </c>
      <c r="H82" s="14">
        <v>20</v>
      </c>
    </row>
    <row r="83" spans="1:8" x14ac:dyDescent="0.25">
      <c r="A83" s="34"/>
      <c r="B83" s="20"/>
      <c r="C83" s="31"/>
      <c r="D83" s="31"/>
      <c r="E83" s="31"/>
      <c r="F83" s="31"/>
      <c r="G83" s="13" t="s">
        <v>378</v>
      </c>
      <c r="H83" s="14">
        <v>6</v>
      </c>
    </row>
    <row r="84" spans="1:8" x14ac:dyDescent="0.25">
      <c r="A84" s="34"/>
      <c r="B84" s="20"/>
      <c r="C84" s="31"/>
      <c r="D84" s="31"/>
      <c r="E84" s="31"/>
      <c r="F84" s="31"/>
      <c r="G84" s="13" t="s">
        <v>377</v>
      </c>
      <c r="H84" s="14">
        <v>11</v>
      </c>
    </row>
    <row r="85" spans="1:8" x14ac:dyDescent="0.25">
      <c r="A85" s="34"/>
      <c r="B85" s="20"/>
      <c r="C85" s="31"/>
      <c r="D85" s="31"/>
      <c r="E85" s="31"/>
      <c r="F85" s="31"/>
      <c r="G85" s="13" t="s">
        <v>157</v>
      </c>
      <c r="H85" s="14">
        <v>5</v>
      </c>
    </row>
    <row r="86" spans="1:8" ht="16.5" thickBot="1" x14ac:dyDescent="0.3">
      <c r="A86" s="34"/>
      <c r="B86" s="20"/>
      <c r="C86" s="32"/>
      <c r="D86" s="32"/>
      <c r="E86" s="32"/>
      <c r="F86" s="32"/>
      <c r="G86" s="24" t="s">
        <v>8</v>
      </c>
      <c r="H86" s="26">
        <f>SUM(H80:H85,)</f>
        <v>63</v>
      </c>
    </row>
    <row r="87" spans="1:8" ht="91.5" customHeight="1" thickBot="1" x14ac:dyDescent="0.3">
      <c r="A87" s="35"/>
      <c r="B87" s="21"/>
      <c r="C87" s="28" t="s">
        <v>376</v>
      </c>
      <c r="D87" s="28"/>
      <c r="E87" s="28"/>
      <c r="F87" s="29"/>
      <c r="G87" s="25"/>
      <c r="H87" s="27"/>
    </row>
    <row r="88" spans="1:8" x14ac:dyDescent="0.25">
      <c r="A88" s="33">
        <v>12</v>
      </c>
      <c r="B88" s="19" t="s">
        <v>375</v>
      </c>
      <c r="C88" s="30" t="s">
        <v>374</v>
      </c>
      <c r="D88" s="30" t="s">
        <v>273</v>
      </c>
      <c r="E88" s="30" t="s">
        <v>272</v>
      </c>
      <c r="F88" s="30" t="s">
        <v>271</v>
      </c>
      <c r="G88" s="22" t="s">
        <v>373</v>
      </c>
      <c r="H88" s="23"/>
    </row>
    <row r="89" spans="1:8" ht="47.25" x14ac:dyDescent="0.25">
      <c r="A89" s="34"/>
      <c r="B89" s="20"/>
      <c r="C89" s="31"/>
      <c r="D89" s="31"/>
      <c r="E89" s="31"/>
      <c r="F89" s="31"/>
      <c r="G89" s="13" t="s">
        <v>372</v>
      </c>
      <c r="H89" s="14">
        <v>4</v>
      </c>
    </row>
    <row r="90" spans="1:8" ht="63" x14ac:dyDescent="0.25">
      <c r="A90" s="34"/>
      <c r="B90" s="20"/>
      <c r="C90" s="31"/>
      <c r="D90" s="31"/>
      <c r="E90" s="31"/>
      <c r="F90" s="31"/>
      <c r="G90" s="13" t="s">
        <v>269</v>
      </c>
      <c r="H90" s="14">
        <v>2</v>
      </c>
    </row>
    <row r="91" spans="1:8" ht="16.5" thickBot="1" x14ac:dyDescent="0.3">
      <c r="A91" s="34"/>
      <c r="B91" s="20"/>
      <c r="C91" s="32"/>
      <c r="D91" s="32"/>
      <c r="E91" s="32"/>
      <c r="F91" s="32"/>
      <c r="G91" s="24" t="s">
        <v>8</v>
      </c>
      <c r="H91" s="26">
        <f>SUM(H89:H90,)</f>
        <v>6</v>
      </c>
    </row>
    <row r="92" spans="1:8" ht="82.5" customHeight="1" thickBot="1" x14ac:dyDescent="0.3">
      <c r="A92" s="35"/>
      <c r="B92" s="21"/>
      <c r="C92" s="28" t="s">
        <v>371</v>
      </c>
      <c r="D92" s="28"/>
      <c r="E92" s="28"/>
      <c r="F92" s="29"/>
      <c r="G92" s="25"/>
      <c r="H92" s="27"/>
    </row>
    <row r="93" spans="1:8" x14ac:dyDescent="0.25">
      <c r="A93" s="33">
        <v>13</v>
      </c>
      <c r="B93" s="19" t="s">
        <v>370</v>
      </c>
      <c r="C93" s="30" t="s">
        <v>369</v>
      </c>
      <c r="D93" s="30" t="s">
        <v>368</v>
      </c>
      <c r="E93" s="30" t="s">
        <v>367</v>
      </c>
      <c r="F93" s="30" t="s">
        <v>254</v>
      </c>
      <c r="G93" s="22" t="s">
        <v>366</v>
      </c>
      <c r="H93" s="23"/>
    </row>
    <row r="94" spans="1:8" x14ac:dyDescent="0.25">
      <c r="A94" s="34"/>
      <c r="B94" s="20"/>
      <c r="C94" s="31"/>
      <c r="D94" s="31"/>
      <c r="E94" s="31"/>
      <c r="F94" s="31"/>
      <c r="G94" s="13" t="s">
        <v>365</v>
      </c>
      <c r="H94" s="14">
        <v>13</v>
      </c>
    </row>
    <row r="95" spans="1:8" ht="71.25" customHeight="1" thickBot="1" x14ac:dyDescent="0.3">
      <c r="A95" s="34"/>
      <c r="B95" s="20"/>
      <c r="C95" s="32"/>
      <c r="D95" s="32"/>
      <c r="E95" s="32"/>
      <c r="F95" s="32"/>
      <c r="G95" s="24" t="s">
        <v>8</v>
      </c>
      <c r="H95" s="26">
        <f>SUM(H94:H94,)</f>
        <v>13</v>
      </c>
    </row>
    <row r="96" spans="1:8" ht="61.5" customHeight="1" thickBot="1" x14ac:dyDescent="0.3">
      <c r="A96" s="35"/>
      <c r="B96" s="21"/>
      <c r="C96" s="50" t="s">
        <v>364</v>
      </c>
      <c r="D96" s="50"/>
      <c r="E96" s="50"/>
      <c r="F96" s="51"/>
      <c r="G96" s="25"/>
      <c r="H96" s="27"/>
    </row>
    <row r="97" spans="1:8" x14ac:dyDescent="0.25">
      <c r="A97" s="33">
        <v>14</v>
      </c>
      <c r="B97" s="19" t="s">
        <v>363</v>
      </c>
      <c r="C97" s="30" t="s">
        <v>362</v>
      </c>
      <c r="D97" s="30" t="s">
        <v>361</v>
      </c>
      <c r="E97" s="30" t="s">
        <v>360</v>
      </c>
      <c r="F97" s="30" t="s">
        <v>359</v>
      </c>
      <c r="G97" s="22" t="s">
        <v>358</v>
      </c>
      <c r="H97" s="23"/>
    </row>
    <row r="98" spans="1:8" x14ac:dyDescent="0.25">
      <c r="A98" s="34"/>
      <c r="B98" s="20"/>
      <c r="C98" s="31"/>
      <c r="D98" s="31"/>
      <c r="E98" s="31"/>
      <c r="F98" s="31"/>
      <c r="G98" s="13" t="s">
        <v>107</v>
      </c>
      <c r="H98" s="14">
        <v>20</v>
      </c>
    </row>
    <row r="99" spans="1:8" x14ac:dyDescent="0.25">
      <c r="A99" s="34"/>
      <c r="B99" s="20"/>
      <c r="C99" s="31"/>
      <c r="D99" s="31"/>
      <c r="E99" s="31"/>
      <c r="F99" s="31"/>
      <c r="G99" s="13" t="s">
        <v>242</v>
      </c>
      <c r="H99" s="14">
        <v>9</v>
      </c>
    </row>
    <row r="100" spans="1:8" x14ac:dyDescent="0.25">
      <c r="A100" s="34"/>
      <c r="B100" s="20"/>
      <c r="C100" s="31"/>
      <c r="D100" s="31"/>
      <c r="E100" s="31"/>
      <c r="F100" s="31"/>
      <c r="G100" s="13" t="s">
        <v>241</v>
      </c>
      <c r="H100" s="14">
        <v>3</v>
      </c>
    </row>
    <row r="101" spans="1:8" x14ac:dyDescent="0.25">
      <c r="A101" s="34"/>
      <c r="B101" s="20"/>
      <c r="C101" s="31"/>
      <c r="D101" s="31"/>
      <c r="E101" s="31"/>
      <c r="F101" s="31"/>
      <c r="G101" s="13" t="s">
        <v>108</v>
      </c>
      <c r="H101" s="14">
        <v>16</v>
      </c>
    </row>
    <row r="102" spans="1:8" x14ac:dyDescent="0.25">
      <c r="A102" s="34"/>
      <c r="B102" s="20"/>
      <c r="C102" s="31"/>
      <c r="D102" s="31"/>
      <c r="E102" s="31"/>
      <c r="F102" s="31"/>
      <c r="G102" s="13" t="s">
        <v>110</v>
      </c>
      <c r="H102" s="14">
        <v>4</v>
      </c>
    </row>
    <row r="103" spans="1:8" x14ac:dyDescent="0.25">
      <c r="A103" s="34"/>
      <c r="B103" s="20"/>
      <c r="C103" s="31"/>
      <c r="D103" s="31"/>
      <c r="E103" s="31"/>
      <c r="F103" s="31"/>
      <c r="G103" s="13" t="s">
        <v>157</v>
      </c>
      <c r="H103" s="14">
        <v>10</v>
      </c>
    </row>
    <row r="104" spans="1:8" ht="135.75" customHeight="1" thickBot="1" x14ac:dyDescent="0.3">
      <c r="A104" s="34"/>
      <c r="B104" s="20"/>
      <c r="C104" s="32"/>
      <c r="D104" s="32"/>
      <c r="E104" s="32"/>
      <c r="F104" s="32"/>
      <c r="G104" s="24" t="s">
        <v>8</v>
      </c>
      <c r="H104" s="26">
        <f>SUM(H98:H103,)</f>
        <v>62</v>
      </c>
    </row>
    <row r="105" spans="1:8" ht="83.25" customHeight="1" thickBot="1" x14ac:dyDescent="0.3">
      <c r="A105" s="35"/>
      <c r="B105" s="21"/>
      <c r="C105" s="50" t="s">
        <v>357</v>
      </c>
      <c r="D105" s="50"/>
      <c r="E105" s="50"/>
      <c r="F105" s="51"/>
      <c r="G105" s="25"/>
      <c r="H105" s="27"/>
    </row>
    <row r="106" spans="1:8" ht="16.5" thickBot="1" x14ac:dyDescent="0.3">
      <c r="A106" s="41" t="s">
        <v>106</v>
      </c>
      <c r="B106" s="42"/>
      <c r="C106" s="42"/>
      <c r="D106" s="42"/>
      <c r="E106" s="43"/>
      <c r="F106" s="44">
        <f>H104+H95+H91+H86+H77+H71+H66+H61+H53+H46+H42+H34+H26+H9</f>
        <v>403</v>
      </c>
      <c r="G106" s="45"/>
      <c r="H106" s="46"/>
    </row>
    <row r="107" spans="1:8" ht="357" customHeight="1" thickBot="1" x14ac:dyDescent="0.3">
      <c r="A107" s="36" t="s">
        <v>9</v>
      </c>
      <c r="B107" s="37"/>
      <c r="C107" s="47" t="s">
        <v>356</v>
      </c>
      <c r="D107" s="48"/>
      <c r="E107" s="48"/>
      <c r="F107" s="49"/>
      <c r="G107" s="15" t="s">
        <v>115</v>
      </c>
      <c r="H107" s="16" t="s">
        <v>354</v>
      </c>
    </row>
    <row r="108" spans="1:8" ht="324.75" customHeight="1" thickBot="1" x14ac:dyDescent="0.3">
      <c r="A108" s="36" t="s">
        <v>9</v>
      </c>
      <c r="B108" s="37"/>
      <c r="C108" s="47" t="s">
        <v>355</v>
      </c>
      <c r="D108" s="48"/>
      <c r="E108" s="48"/>
      <c r="F108" s="49"/>
      <c r="G108" s="15" t="s">
        <v>111</v>
      </c>
      <c r="H108" s="16" t="s">
        <v>354</v>
      </c>
    </row>
    <row r="109" spans="1:8" ht="409.6" customHeight="1" thickBot="1" x14ac:dyDescent="0.3">
      <c r="A109" s="36" t="s">
        <v>9</v>
      </c>
      <c r="B109" s="37"/>
      <c r="C109" s="47" t="s">
        <v>353</v>
      </c>
      <c r="D109" s="48"/>
      <c r="E109" s="48"/>
      <c r="F109" s="49"/>
      <c r="G109" s="17" t="s">
        <v>111</v>
      </c>
      <c r="H109" s="16" t="s">
        <v>352</v>
      </c>
    </row>
  </sheetData>
  <sheetProtection algorithmName="SHA-512" hashValue="HQnYKg+OZKkWd9OTzUk0mJcXg4zL6IP4j/+n43TekYVF5zrug1np/eA4BT4yY5ngGUw93hKefaGhmfXXye2Qig==" saltValue="6oCxiFCBVFG5IWxHPQXSBQ==" spinCount="100000" sheet="1" formatCells="0" formatColumns="0" formatRows="0" insertColumns="0" insertRows="0" sort="0" autoFilter="0"/>
  <autoFilter ref="A1:H445" xr:uid="{00000000-0009-0000-0000-000000000000}"/>
  <mergeCells count="155">
    <mergeCell ref="F73:F77"/>
    <mergeCell ref="D79:D86"/>
    <mergeCell ref="E79:E86"/>
    <mergeCell ref="F79:F86"/>
    <mergeCell ref="E88:E91"/>
    <mergeCell ref="D88:D91"/>
    <mergeCell ref="F88:F91"/>
    <mergeCell ref="C73:C77"/>
    <mergeCell ref="C79:C86"/>
    <mergeCell ref="C88:C91"/>
    <mergeCell ref="C93:C95"/>
    <mergeCell ref="D73:D77"/>
    <mergeCell ref="E73:E77"/>
    <mergeCell ref="D93:D95"/>
    <mergeCell ref="E93:E95"/>
    <mergeCell ref="H86:H87"/>
    <mergeCell ref="C87:F87"/>
    <mergeCell ref="B88:B92"/>
    <mergeCell ref="G88:H88"/>
    <mergeCell ref="G91:G92"/>
    <mergeCell ref="H91:H92"/>
    <mergeCell ref="C92:F92"/>
    <mergeCell ref="B73:B78"/>
    <mergeCell ref="B79:B87"/>
    <mergeCell ref="B93:B96"/>
    <mergeCell ref="G73:H73"/>
    <mergeCell ref="G75:H75"/>
    <mergeCell ref="G77:G78"/>
    <mergeCell ref="H77:H78"/>
    <mergeCell ref="C78:F78"/>
    <mergeCell ref="G79:H79"/>
    <mergeCell ref="G86:G87"/>
    <mergeCell ref="B68:B72"/>
    <mergeCell ref="G68:H68"/>
    <mergeCell ref="G71:G72"/>
    <mergeCell ref="H71:H72"/>
    <mergeCell ref="C72:F72"/>
    <mergeCell ref="F68:F71"/>
    <mergeCell ref="E68:E71"/>
    <mergeCell ref="D68:D71"/>
    <mergeCell ref="C68:C71"/>
    <mergeCell ref="C55:C61"/>
    <mergeCell ref="B63:B67"/>
    <mergeCell ref="G63:H63"/>
    <mergeCell ref="G66:G67"/>
    <mergeCell ref="H66:H67"/>
    <mergeCell ref="C67:F67"/>
    <mergeCell ref="C63:C66"/>
    <mergeCell ref="D63:D66"/>
    <mergeCell ref="E63:E66"/>
    <mergeCell ref="F63:F66"/>
    <mergeCell ref="C48:C53"/>
    <mergeCell ref="B55:B62"/>
    <mergeCell ref="G55:H55"/>
    <mergeCell ref="G58:H58"/>
    <mergeCell ref="G61:G62"/>
    <mergeCell ref="H61:H62"/>
    <mergeCell ref="C62:F62"/>
    <mergeCell ref="E55:E61"/>
    <mergeCell ref="F55:F61"/>
    <mergeCell ref="D55:D61"/>
    <mergeCell ref="E44:E46"/>
    <mergeCell ref="B48:B54"/>
    <mergeCell ref="G48:H48"/>
    <mergeCell ref="G51:H51"/>
    <mergeCell ref="G53:G54"/>
    <mergeCell ref="H53:H54"/>
    <mergeCell ref="C54:F54"/>
    <mergeCell ref="F48:F53"/>
    <mergeCell ref="E48:E53"/>
    <mergeCell ref="D48:D53"/>
    <mergeCell ref="D36:D42"/>
    <mergeCell ref="E36:E42"/>
    <mergeCell ref="B44:B47"/>
    <mergeCell ref="G44:H44"/>
    <mergeCell ref="G46:G47"/>
    <mergeCell ref="H46:H47"/>
    <mergeCell ref="C47:F47"/>
    <mergeCell ref="F44:F46"/>
    <mergeCell ref="C44:C46"/>
    <mergeCell ref="D44:D46"/>
    <mergeCell ref="A68:A72"/>
    <mergeCell ref="A73:A78"/>
    <mergeCell ref="B36:B43"/>
    <mergeCell ref="G36:H36"/>
    <mergeCell ref="G39:H39"/>
    <mergeCell ref="G42:G43"/>
    <mergeCell ref="H42:H43"/>
    <mergeCell ref="C43:F43"/>
    <mergeCell ref="F36:F42"/>
    <mergeCell ref="C36:C42"/>
    <mergeCell ref="A2:A10"/>
    <mergeCell ref="A11:A27"/>
    <mergeCell ref="A28:A35"/>
    <mergeCell ref="A79:A87"/>
    <mergeCell ref="A88:A92"/>
    <mergeCell ref="A36:A43"/>
    <mergeCell ref="A44:A47"/>
    <mergeCell ref="A48:A54"/>
    <mergeCell ref="A55:A62"/>
    <mergeCell ref="A63:A67"/>
    <mergeCell ref="B2:B10"/>
    <mergeCell ref="G2:H2"/>
    <mergeCell ref="G5:H5"/>
    <mergeCell ref="G9:G10"/>
    <mergeCell ref="H9:H10"/>
    <mergeCell ref="C10:F10"/>
    <mergeCell ref="F2:F9"/>
    <mergeCell ref="C2:C9"/>
    <mergeCell ref="D2:D9"/>
    <mergeCell ref="E2:E9"/>
    <mergeCell ref="B11:B27"/>
    <mergeCell ref="G11:H11"/>
    <mergeCell ref="G18:H18"/>
    <mergeCell ref="G26:G27"/>
    <mergeCell ref="H26:H27"/>
    <mergeCell ref="C27:F27"/>
    <mergeCell ref="F11:F26"/>
    <mergeCell ref="C11:C26"/>
    <mergeCell ref="D11:D26"/>
    <mergeCell ref="E11:E26"/>
    <mergeCell ref="B28:B35"/>
    <mergeCell ref="G28:H28"/>
    <mergeCell ref="G31:H31"/>
    <mergeCell ref="G34:G35"/>
    <mergeCell ref="H34:H35"/>
    <mergeCell ref="C35:F35"/>
    <mergeCell ref="F28:F34"/>
    <mergeCell ref="C28:C34"/>
    <mergeCell ref="D28:D34"/>
    <mergeCell ref="E28:E34"/>
    <mergeCell ref="A93:A96"/>
    <mergeCell ref="A97:A105"/>
    <mergeCell ref="C97:C104"/>
    <mergeCell ref="D97:D104"/>
    <mergeCell ref="E97:E104"/>
    <mergeCell ref="F97:F104"/>
    <mergeCell ref="F93:F95"/>
    <mergeCell ref="C108:F108"/>
    <mergeCell ref="G95:G96"/>
    <mergeCell ref="H95:H96"/>
    <mergeCell ref="C96:F96"/>
    <mergeCell ref="B97:B105"/>
    <mergeCell ref="G97:H97"/>
    <mergeCell ref="G104:G105"/>
    <mergeCell ref="H104:H105"/>
    <mergeCell ref="C105:F105"/>
    <mergeCell ref="G93:H93"/>
    <mergeCell ref="A109:B109"/>
    <mergeCell ref="C109:F109"/>
    <mergeCell ref="A106:E106"/>
    <mergeCell ref="F106:H106"/>
    <mergeCell ref="A107:B107"/>
    <mergeCell ref="C107:F107"/>
    <mergeCell ref="A108:B10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2025-08-08T08:57:37Z</dcterms:modified>
</cp:coreProperties>
</file>