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Vegyipar\Papírgy és -feld, csom-gy\"/>
    </mc:Choice>
  </mc:AlternateContent>
  <xr:revisionPtr revIDLastSave="0" documentId="8_{23570F0E-8D7E-4932-A4E6-AEB33AAD4873}"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11" r:id="rId2"/>
    <sheet name="6.4.1" sheetId="12" r:id="rId3"/>
    <sheet name="6.4.2" sheetId="13" r:id="rId4"/>
  </sheets>
  <definedNames>
    <definedName name="_xlnm._FilterDatabase" localSheetId="0" hidden="1">'6.2'!$A$1:$H$433</definedName>
    <definedName name="_xlnm._FilterDatabase" localSheetId="1" hidden="1">'6.3'!$A$1:$H$466</definedName>
    <definedName name="_xlnm._FilterDatabase" localSheetId="2" hidden="1">'6.4.1'!$A$1:$H$464</definedName>
    <definedName name="_xlnm._FilterDatabase" localSheetId="3" hidden="1">'6.4.2'!$A$1:$H$477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13" l="1"/>
  <c r="H58" i="13"/>
  <c r="H68" i="13"/>
  <c r="H97" i="13"/>
  <c r="H101" i="13"/>
  <c r="H105" i="13"/>
  <c r="H115" i="13"/>
  <c r="H120" i="13"/>
  <c r="H130" i="13"/>
  <c r="H136" i="13"/>
  <c r="F138" i="13"/>
  <c r="H9" i="12" l="1"/>
  <c r="H18" i="12"/>
  <c r="H27" i="12"/>
  <c r="H34" i="12"/>
  <c r="H44" i="12"/>
  <c r="H55" i="12"/>
  <c r="H64" i="12"/>
  <c r="H70" i="12"/>
  <c r="H78" i="12"/>
  <c r="H84" i="12"/>
  <c r="H94" i="12"/>
  <c r="H100" i="12"/>
  <c r="H109" i="12"/>
  <c r="H115" i="12"/>
  <c r="F125" i="12" s="1"/>
  <c r="H123" i="12"/>
  <c r="H21" i="11" l="1"/>
  <c r="H48" i="11"/>
  <c r="H54" i="11"/>
  <c r="H70" i="11"/>
  <c r="H86" i="11"/>
  <c r="H94" i="11"/>
  <c r="H103" i="11"/>
  <c r="H119" i="11"/>
  <c r="H125" i="11"/>
  <c r="F127" i="11" s="1"/>
  <c r="H92" i="1" l="1"/>
  <c r="H88" i="1"/>
  <c r="H83" i="1"/>
  <c r="H77" i="1"/>
  <c r="H73" i="1"/>
  <c r="H68" i="1"/>
  <c r="H64" i="1"/>
  <c r="H60" i="1"/>
  <c r="H55" i="1"/>
  <c r="H48" i="1"/>
  <c r="H41" i="1"/>
  <c r="H34" i="1"/>
  <c r="H28" i="1"/>
  <c r="H24" i="1"/>
  <c r="H17" i="1"/>
  <c r="H12" i="1"/>
  <c r="H8" i="1"/>
  <c r="F94" i="1" l="1"/>
</calcChain>
</file>

<file path=xl/sharedStrings.xml><?xml version="1.0" encoding="utf-8"?>
<sst xmlns="http://schemas.openxmlformats.org/spreadsheetml/2006/main" count="813" uniqueCount="398">
  <si>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</si>
  <si>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</si>
  <si>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</si>
  <si>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</si>
  <si>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</si>
  <si>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</si>
  <si>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</si>
  <si>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</si>
  <si>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</si>
  <si>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</si>
  <si>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Gondoskodik a különböző halmazállapotú anyagok tárolási, felhasználási és megsemmisítési feltételeinek megteremtéséről.</t>
  </si>
  <si>
    <t>Ismeri a vegyszerek tárolására, kezelésére, megsemmisítésére vonatkozó szabályokat.</t>
  </si>
  <si>
    <t>Szem előtt tartja a szaknyelv pontos és szakszerű használatát. Törekszik, hogy a számításait és feladatmegoldásait kellő részletességgel, a szakmai jelölés- és fogalomrendszer alkalmazásával írja le. Kész a pontos és precíz munkavégzésre. Munkája során szem előtt tartja a vegyiparhoz kapcsolódó természettudományos ismeretek alkalmazását. Hajlandó az igényes munkavégzésre, közreműködő egyéni, páros vagy csoportfeladatokban. Figyelemmel kíséri a munkafolyamatokat, és kritikusan szemléli a mérési eredményeket. Munkája során elkötelezett a környezeti elemek megóvása iránt. Képviseli a fenntarthatóság alapelveit, munkája során szem előtt tartja a fenntarthatósági szempontokat.</t>
  </si>
  <si>
    <t>Önállóan használja a H, P kódokat, mondatokat.</t>
  </si>
  <si>
    <t>A tömeggel, térfogattal, hőmérséklettel, sűrűséggel, nedvességtartalommal kapcsolatos alapvető számításokat és mértékegység-átváltásokat végez.</t>
  </si>
  <si>
    <t>Tudja értelmezni a tömeg, térfogat, hőmérséklet, sűrűség, olvadás és forráspont, viszkozitás, törésmutató, nedvességtartalom fogalmát, mértékegységét, számítási összefüggéseit.</t>
  </si>
  <si>
    <t>Önállóan végez alapvető számításokat, és szükség esetén segítséggel korrigálja hibáit.</t>
  </si>
  <si>
    <t>Anyagi rendszerek jellemzőit (tömeg, térfogat, hőmérséklet, sűrűség, olvadás- és forráspont, viszkozitás, törésmutató, nedvességtartalom) méri.</t>
  </si>
  <si>
    <t>Magabiztosan ismeri a tömeg, sűrűség, olvadás- és forráspont, viszkozitás, törésmutató, nedvességtartalom mérési eljárásait, mérési szabályait és a mérési hibalehetőségeket.</t>
  </si>
  <si>
    <t>Méréseit önállóan, felelősen, leírás alapján végzi.</t>
  </si>
  <si>
    <t>Laboratóriumi műveletekhez eszközöket - szűrők, állványok, hűtő- és fűtő eszközök, vákuum eszközök - kiválaszt és összeállít.</t>
  </si>
  <si>
    <t>Ismeri és azonosítja a laboratóriumi műveletekhez szükséges eszközöket, felismeri szerelvényeiket, alkatrészeiket. Tudja az összeszerelésük szabályait.</t>
  </si>
  <si>
    <t>Segítséggel és irányítással végzi az eszközök kiválasztását. Önállóan végzi el a készülékek összeállítását, képes az önellenőrzésre és a hibák kijavítására.</t>
  </si>
  <si>
    <t>Alapvető laboratóriumi elválasztó és tisztító műveleteket (ülepítés, szűrés, desztillálás, adszorpció, kristályosítás, szublimálás) leírás alapján végrehajt.</t>
  </si>
  <si>
    <t>Részletesen ismeri a laboratóriumi műveletek pl. az ülepítés, szűrés, desztillálás, kristályosítás, szublimáció végrehajtását, a hibalehetőségeket.</t>
  </si>
  <si>
    <t>Leírás alapján, irányítás mellett hajtja végre a műveleteket.</t>
  </si>
  <si>
    <t>Laboratóriumi hőcserélő eszközöket - vízfürdő, elektromos melegítő, desztilláló hűtője, szárító eszközök - működtet.</t>
  </si>
  <si>
    <t>Alapszinten ismeri a hőcsere célját, fogalmát. Azonosítja a laboratóriumban használt hőcserélő eszközöket.</t>
  </si>
  <si>
    <t>Felügyeli a hőátadási és anyagszállítási folyamatokat.</t>
  </si>
  <si>
    <t>Összehasonlítja a szerkezeti anyagokat (fémek, gumi, műanyag, üveg, papír) tulajdonságaik (korrózió, szilárdság, keménység, ütésállóság, elektromos- és hővezetés) alapján.</t>
  </si>
  <si>
    <t>Azonosítja a szerkezeti anyagokat tulajdonágaik alapján. Érti az összefüggéseket az anyagszerkezet és tulajdonságaik között. Ismeri a szerkezeti anyagok felhasználási területeit a tulajdonságaik alapján.</t>
  </si>
  <si>
    <t>A felidézett ismereteit útmutatással használja fel a szerkezeti anyagok összehasonlítása és azonosítása során.</t>
  </si>
  <si>
    <t>Egyszerű szállító berendezéseket (szivattyú, ventilátor) működtet.</t>
  </si>
  <si>
    <t>Azonosítja a különböző halmazállapotú anyagok szállítására alkalmas berendezéseket, anyagáramlási irányokat. Ismeri alapszinten a szállításra alkalmas egyszerű berendezéseket és azok üzemeltetését.</t>
  </si>
  <si>
    <t>Egyszerű műszaki ábrákat olvas.</t>
  </si>
  <si>
    <t>Felismeri a metszeti és nézeti ábrázolást, azonosítja a jelöléseket, méreteket és a folyamatábrák jelöléseit.</t>
  </si>
  <si>
    <t>Segítséggel és irányítással értelmezi a műszaki rajz tartalmát.</t>
  </si>
  <si>
    <t>Gépelemeket, vegyipari gépszerkezeteket működési módjuk és felhasználási területük szerint összehasonlít.</t>
  </si>
  <si>
    <t>Műszaki ábrájuk alapján azonosítja a fontosabb gépelemeket, megnevezi az összetett gépelemek alkatrészeit.</t>
  </si>
  <si>
    <t>Segítséggel elemzi és azonosítja a gépelemeket, műszaki megoldásokat, képes az önellenőrzésre.</t>
  </si>
  <si>
    <t>Egyszerű ipari mérésekhez és szerelésekhez eszközöket kiválaszt.</t>
  </si>
  <si>
    <t>Alkalmazói szinten ismeri a vegyiparban használt alapműszerek és csőszerelvények típusait.</t>
  </si>
  <si>
    <t>Önállóan és kreatívan választja ki a feladatához szükséges eszközöket.</t>
  </si>
  <si>
    <t>Egyszerű ipari szerelvényeket (csap, szelep, tolózár) kezel.</t>
  </si>
  <si>
    <t>Azonosítja és megnevezi a mérőberendezésen található szerelvényeket és műszereket.</t>
  </si>
  <si>
    <t>Betartja a készülékek és szerelvényeik kezelésével kapcsolatos munkavédelmi szabályokat.</t>
  </si>
  <si>
    <t>Nyomás-, hőmérséklet- és mennyiségértékeket beállít.</t>
  </si>
  <si>
    <t>Felismeri és azonosítja a műszereken mért fizikai mennyiségeket.</t>
  </si>
  <si>
    <t>Képes az önellenőrzésre és a mérési vagy kezelési hibák önálló javítására.</t>
  </si>
  <si>
    <t>Számításait felhasználva oldatokat és keverékeket készít.</t>
  </si>
  <si>
    <t>Érti az oldatkészítéshez szükséges számolási összefüggéseket. Magabiztosan tudja az oldat- és keverékkészítés munkamenetét.</t>
  </si>
  <si>
    <t>Önállóan végez alapvető számításokat, és szükség esetén segítséggel korrigálja hibáit. Az oldat- és keverékkészítést önállóan, felelősen, leírás alapján végzi.</t>
  </si>
  <si>
    <t>Értelmezi megfigyeléseit, és ez alapján mérési eredményeit jegyzőkönyvben, manuálisan vagy digitálisan dokumentálja. Eligazodik a világhálón, és kritikusan értékeli a megszerezhető információkat.</t>
  </si>
  <si>
    <t>A munkafolyamat során felismeri az ok-okozati kapcsolatot. Részletesen ismeri a jegyzőkönyv kötelező tartalmi elemeit. Felhasználói szinten ismeri a szövegszerkesztő és táblázatkezelő szoftvereket, amelyeket a dokumentáció készítésében felhasznál.</t>
  </si>
  <si>
    <t>Felelősséggel dokumentálja a munkáját, és betartja az előírt adatkezelési szabályokat. Felelősséget vállal a saját, illetve a csoport munkájának minőségéért.</t>
  </si>
  <si>
    <t>Előkészíti a vizsgálatokhoz, méréshez szükséges vegyszereket, anyagokat, eszközöket, azok tisztítását szakszerűen végzi. Munkahelyét tisztán, rendezetten adja át.</t>
  </si>
  <si>
    <t>Átfogóan ismeri az elvárt munkakörnyezet kialakításának feltételeit.</t>
  </si>
  <si>
    <t>Önállóan, de másokkal együttműködve alakítja ki a munkakörnyezetét.</t>
  </si>
  <si>
    <t>Munkája során a munkaeszközöket, felszereléseket és berendezéseket szakszerűen és biztonságosan használja, a gázpalackokat megkülönbözteti. A minőségbiztosítási, higiénés, munka-, tűz-, környezetvédelmi és biztonságtechnikai szabályokat betartja.</t>
  </si>
  <si>
    <t>Ismeri a munkaeszközök, felszerelések és berendezések szakszerű és biztonságos használatát. Felismeri a gázpalackok és vezetékek színjelölését.</t>
  </si>
  <si>
    <t>Munkáját a vonatkozó minőségbiztosítási, higiénés, munka-, tűz-, környezetvédelmi és biztonságtechnikai szabályok betartásával végzi.</t>
  </si>
  <si>
    <t>Vegyipari alapozó gyakorlat</t>
  </si>
  <si>
    <t>A laboratóriumi munka általános szabályai</t>
  </si>
  <si>
    <t>A kémiai jelölésrendszer</t>
  </si>
  <si>
    <t>Műszaki és digitális alapok</t>
  </si>
  <si>
    <t>Ipari anyagok jellemzői, felhasználásuk, azonosításuk és kiválasztásuk</t>
  </si>
  <si>
    <t>Fizikai jellemzők és mérésük</t>
  </si>
  <si>
    <t>Laboratóriumi műveletek és alkalmazásuk</t>
  </si>
  <si>
    <t>Vegyipari berendezéspark jellemző készülékei, szerkezeti elemeik</t>
  </si>
  <si>
    <t>Kémia az iparban</t>
  </si>
  <si>
    <t>Anyagmozgatás vegyipari berendezések között</t>
  </si>
  <si>
    <t>Műszerismeret és dokumentáció</t>
  </si>
  <si>
    <t>Műszaki dokumentációk tartalma, felépítése, elemzése</t>
  </si>
  <si>
    <t>Kémiai anyagok elemzése</t>
  </si>
  <si>
    <r>
      <t xml:space="preserve">időkeret: </t>
    </r>
    <r>
      <rPr>
        <sz val="11"/>
        <color theme="1"/>
        <rFont val="Franklin Gothic Book"/>
        <charset val="238"/>
      </rPr>
      <t>15 óra</t>
    </r>
  </si>
  <si>
    <t>"A" VEGYSZEREK KEZELÉSE (1. SOR)</t>
  </si>
  <si>
    <t>"B" ALAPVETŐ SZÁMÍTÁSOK (2; 14. SOR)</t>
  </si>
  <si>
    <t>"D" LABORATÓRIUMI FELADATOK (4; 5; 7; 16. SOR)</t>
  </si>
  <si>
    <t>"E" MŰSZAKI FELADATOK (6; 9; 10. SOR)</t>
  </si>
  <si>
    <t>"F" MŰVELETI FELADATOK (8; 11; 12; 13. SOR)</t>
  </si>
  <si>
    <t>"G" ADATFELDOLGOZÁS ÉS DOKUMENTÁCIÓ (15. SOR)</t>
  </si>
  <si>
    <t>"H" MUNKAVÉDELEMI ÉS MINŐSÉGBIZTOSÍTÁSI FELADATOK (17. SOR)</t>
  </si>
  <si>
    <t>Projektfeladat: Bázikus réz-karbonát előállítása és vizsgálata: 
Elméleti kutatások:
- A tanulók egy önállóan vagy csoportban végzett projekt során digitális eszközök segítségével nézzenek utána a "malachitzöld" ásvány összetételének, kialakulásának, kinézetének, fizikai, kémiai tulajdonságainak. 
- A tanulók keressenek receptúrát a "malachitzöld" előállítására kristályvizes réz-szulfát és nátrium-hidrogén-karbonát felhasználásával, 
- valamint egyéb vegyületté történő későbbi átalakítására egyszerű laboratóriumban megtalálható vegyszerek segítségével (pl.: réz-acetát előállítása).
Mérések, számítások, kiértékelések:
- Miután a megszerzett ismereteket az oktató segítségével összegezték és pontosították, egyéni vagy csoportos laboratóriumi munka során végezzék el a szükséges sztöchiometriai és oldhatósági számításokat,
- készítsék el a preparátumokat (a bázikus réz-karbonátot és az átalakított terméket) a leírások szerint (tömegmérés, oldatkészítés, kémiai reakciók lejátszása, melegítés, vákuumszűrés, szárítás műveletét, stb. felhasználva). 
- A mérések során tartsák be a munka- és balesetvédelmi szabályokat. 
- A vegyszereket megfelelően tárolják, gondoskodjanak a keletkezett hulladék megsemmisítéséről.
Mérések dokumentálása és az eredmények kiértékelése:
- Az önálló vagy csoportos feladatmegoldás után a tanulók készítsék el a megfelelő dokumentációt. 
- A jegyzőkönyv tartalmazza a komplex problémamegoldás során készített leírásokat, módszereket, a felhasznált anyagokat, szükséges eszközök jegyzékét, számításokat, eredményeket, megfigyeléseket.
Záróreflexió:
- A tanulók a projektfeladat után kiselőadás keretében ismertessék munkájukat, megszerzett tudásukat.
- Közösen értékeljék az esetleges eltéréseket. 
- Beszéljék át a munka során tapasztaltakat.</t>
  </si>
  <si>
    <t>Projektfeladat: Sűrűségmérések összehasonlítása és anyagazonosítás
Elméleti kutatás: A sűrűségmérés módszereinek megismerése.
Tanulók csoportmunka keretében ismerjék meg:
- a sűrűség fogalmát,
- az areométer, piknométer és digitális sűrűségmérő működését.
- Tanulmányozzák, hogyan lehet sűrűség alapján anyagokat azonosítani.
Mérések, számítások, kiértékelések:
Egy gyakorlati projekt keretében a tanulók végezzenek összehasonlító sűrűségméréseket legalább két ismert módszerrel (areométerrel, piknométerrel, digitális sűrűségmérővel):
- Válasszanak ismeretlen összetételű folyadékmintákat (például ismeretlen összetételű nátrium-klorid-oldat, réz-szulfát-oldat, háztartási folyadékminták vagy ismeretlen összetételű híg savminták, stb.).
- Tervezzétek meg a mérési módszereket és kivitelezésüket.
- Végezzenek előzetes számításokat, készítsenek táblázatot az eredmények rögzítésére.
- Mérjék meg a két választott módszerrel a folyadékminták sűrűségét, majd rögzítsék az eredményeket.
- Mérjenek piknométerrel szilárd anyagokat is azonosítás céljából (pl.: szemcsézett tiszta fémek, műanyag pelletek).
- Hasonlítsák össze az adatokat táblázatok alapján.
- A mérések során tartsák be a munka- és balesetvédelmi szabályokat. 
- A vegyszereket megfelelően tárolják, gondoskodjanak a keletkezett hulladék megsemmisítéséről.
Mérések dokumentálása és az eredmények kiértékelése:
- Az önálló feladatmegoldás után a tanulók készítsék el a megfelelő dokumentációt. 
- A jegyzőkönyv tartalmazza a problémamegoldás során készített mérési leírásokat, módszereket, a felhasznált anyagokat, szükséges eszközök jegyzékét, számításokat, eredményeket, azonosításokat, megfigyeléseket.
Záróreflexió:
- A tanulók a projektfeladat után kiselőadás keretében adják elő a mérési eredményeiket, 
- közösen értékeljék a mérések pontosságát, az esetleges eltéréseket azonos minták esetében. 
- Beszéljék át a méréseik során tapasztaltakat.</t>
  </si>
  <si>
    <t>"C" ALAPVETŐ MÉRÉSEK (3. SOR)</t>
  </si>
  <si>
    <t>Projektfeladat: Olvadás- és forráspontmérések, anyagazonosítás
Elméleti kutatás: A hőmérsékleti állandók és mérési módszereik megismerése: A tanulók ismerjék meg az olvadás- és forráspont fogalmát, jelentőségét.
- Tanulmányozzák a következő eszközök működését:
o Thiele-készülék,
o félautomata olvadáspontmérő,
o Smith–Menzies-féle gömbi módszer forráspont meghatározására,
o kapilláris módszer forráspont meghatározására.
Mérések, számítások, kiértékelések:
- A mérés előkészítése és az anyagazonosítás megtervezése:
o A tanulók készítsenek mérési tervet szilárd és folyékony mintákhoz.
o Gyűjtsenek össze táblázati adatokat a várható olvadás- és forráspontokról.
o Tervezzék meg az eszközök használatát és a mérési sorrendet.
- A mérések kivitelezése és az eredmények rögzítése:
o Mérjék meg az olvadáspontot ismeretlen szilárd mintákon (pl.: kristályos szerves vegyületek esetében) kétféle eszközzel.
o Mérjék meg a forráspontot ismeretlen folyadékokon (pl.: Illékony tiszta folyadékminták esetében) kétféle módszerrel.
o Hasonlítsák össze az eredményeket, azonosítsák a mintákat táblázatok alapján.
- A mérések során tartsák be a munka- és balesetvédelmi szabályokat. 
- A vegyszereket megfelelően tárolják, gondoskodjanak a keletkezett hulladék megsemmisítéséről.
Mérések dokumentálása és az eredmények kiértékelése: A tanulók az önálló feladatmegoldás után készítsék el a megfelelő dokumentációt.  A jegyzőkönyv tartalmazza a problémamegoldás során készített mérési leírásokat, módszereket, a felhasznált anyagokat, szükséges eszközök jegyzékét, számításokat, eredményeket, megfigyeléseket.
Záróreflexió: A tanulók a projektfeladat után kiselőadás keretében adják elő a mérési eredményeiket. Kközösen értékeljék a mérési pontosságot, az esetleges eltéréseket azonos minták esetében. Beszéljék át a méréseik során tapasztaltakat.</t>
  </si>
  <si>
    <r>
      <t xml:space="preserve">A tananyagelemek és a deszkriptorok projektszemléletű kapcsolódása: 
</t>
    </r>
    <r>
      <rPr>
        <sz val="11"/>
        <color theme="1"/>
        <rFont val="Franklin Gothic Book"/>
        <charset val="238"/>
      </rPr>
      <t>A projektalapú megközelítés lehetővé teszi, hogy a tanuló megismerje a hőátadási műveleteket, a laboratóriumi melegítés és hűtés módszereit és eszközeit. Munkája során, amikor melegítési vagy hűtési lépést kell kiviteleznie, azt körültekintéssel, a célnak megfelelően kiválasztott eszközzel teszi meg és a gyakorlatban alkalmazni is képes ismereteit.</t>
    </r>
  </si>
  <si>
    <r>
      <t>A tananyagelemek és a deszkriptorok projektszemléletű kapc</t>
    </r>
    <r>
      <rPr>
        <b/>
        <sz val="11"/>
        <color theme="1"/>
        <rFont val="Franklin Gothic Book"/>
        <charset val="238"/>
      </rPr>
      <t xml:space="preserve">solódása: 
</t>
    </r>
    <r>
      <rPr>
        <sz val="11"/>
        <color theme="1"/>
        <rFont val="Franklin Gothic Book"/>
        <charset val="238"/>
      </rPr>
      <t>A megvalósuló projekfeladatok okatatása során a tanuló a műszerekről és csőszerelvényekről megszerzett tudását munkája közben hasznáni lesz képes. A tanulási folyamat során elsajátítja az eszközhasználathoz szükséges ismereteket, és képes önállóan kiválasztani a feladatok elvégzéséhez szükséges eszközöket.</t>
    </r>
  </si>
  <si>
    <r>
      <t xml:space="preserve">A tananyagelemek és a deszkriptorok projektszemléletű kapcsolódása: 
</t>
    </r>
    <r>
      <rPr>
        <sz val="11"/>
        <color theme="1"/>
        <rFont val="Franklin Gothic Book"/>
        <family val="2"/>
        <charset val="238"/>
      </rPr>
      <t>Komplex gyakorlatorientált feladatokon keresztül a tanuló megismeri a felsorolt jellemzők mérésére szolgá</t>
    </r>
    <r>
      <rPr>
        <sz val="11"/>
        <color theme="1"/>
        <rFont val="Franklin Gothic Book"/>
        <charset val="238"/>
      </rPr>
      <t>ló módszereket, mérés szabályait, műszereket, berendezéseket, azokat készség szinten képes kivitelezni és működtetni. Tisztában van azzal, hogy egyazon jellemző mérésére többféle módszer létezik, és ismeri ezek közötti különbségeket, valamint az egyes eljárások lehetséges hibaforrásait és azok elhanyagolásának következményeit. Képes kiválasztani a feladat szempontjából legmegfelelőbb mérési módszert. Munkája során törekszik az igényes, pontos kivitelezésre, és aktívan közreműködik egyéni, páros vagy csoportos feladatok megoldásában.</t>
    </r>
  </si>
  <si>
    <r>
      <t xml:space="preserve">A tananyagelemek és a deszkriptorok projektszemléletű kapcsolódása: 
</t>
    </r>
    <r>
      <rPr>
        <sz val="11"/>
        <color theme="1"/>
        <rFont val="Franklin Gothic Book"/>
        <charset val="238"/>
      </rPr>
      <t>A tanuló a projektalapú okatatás keretében megismeri valamint leírás alapján, irányítás mellett önállóan elvégzi az alapvető laboratóriumi elválasztó és tisztító műveleteket, mint például az ülepítést, szűrést, desztillálást, adszorpciót, kristályosítást és szublimálást. Részletes ismeretekkel rendelkezik ezen laboratóriumi eljárások végrehajtásáról, tisztában van a lehetséges hibaforrásokkal is. Adott feladat elvégézéséhez képes a megfelelő eszközök kiválasztására és működtetésére illetve a önellenőrzésre és a hibák kijavítására.</t>
    </r>
    <r>
      <rPr>
        <b/>
        <sz val="11"/>
        <color theme="1"/>
        <rFont val="Franklin Gothic Book"/>
        <charset val="238"/>
      </rPr>
      <t xml:space="preserve"> </t>
    </r>
    <r>
      <rPr>
        <sz val="11"/>
        <color theme="1"/>
        <rFont val="Franklin Gothic Book"/>
        <charset val="238"/>
      </rPr>
      <t xml:space="preserve">Képessé válik a tanuló a feladatokhoz tartozó szakmai számítási feladatok elvégzésére. </t>
    </r>
  </si>
  <si>
    <r>
      <t>A tananyagelemek és a deszkriptorok projektszemléletű kapcsolódása:</t>
    </r>
    <r>
      <rPr>
        <sz val="11"/>
        <color theme="1"/>
        <rFont val="Franklin Gothic Book"/>
        <charset val="238"/>
      </rPr>
      <t xml:space="preserve"> 
A projektalapú oktatás során a tanuló megismerkedik az elemek és vegyületek fizikai és kémiai tulajdonságaival, valamint a vonatkozó szabályzatokkal. Ennek tudatában képes lesz megszervezni a vegyszerek tárolását egy laboratóriumban, és biztonságosan dolgozni azokkal. Továbbá, megtanulja a keletkezett hulladék szabályos tárolását és megsemmisítését is.</t>
    </r>
  </si>
  <si>
    <r>
      <t xml:space="preserve">A tananyagelemek és a deszkriptorok projektszemléletű kapcsolódása: 
</t>
    </r>
    <r>
      <rPr>
        <sz val="11"/>
        <color theme="1"/>
        <rFont val="Franklin Gothic Book"/>
        <charset val="238"/>
      </rPr>
      <t>Egy projektszemléletű okatatás során a tanuló megismeri a fizikai jellemzők (tömeg, térfogat, hőmérséklet, sűrűség, olvadás és forráspont, viszkozitás, törésmutató, nedvességtartalom) jelét, mértékegységeit és figyelmet fordít a szakszerű, pontos szaknyelv használatára. Átlátja az egyes jellemzők közötti összefüggéseket, valamint meg tudja oldani az ezekhez kapcsolódó számítási feladatokat.</t>
    </r>
  </si>
  <si>
    <r>
      <t>A tananyagelemek és a des</t>
    </r>
    <r>
      <rPr>
        <b/>
        <sz val="11"/>
        <color theme="1"/>
        <rFont val="Franklin Gothic Book"/>
        <charset val="238"/>
      </rPr>
      <t>zkriptorok projektszemléletű kapcsolódása:</t>
    </r>
    <r>
      <rPr>
        <sz val="11"/>
        <color theme="1"/>
        <rFont val="Franklin Gothic Book"/>
        <charset val="238"/>
      </rPr>
      <t xml:space="preserve"> 
Valós szakmai kihívások feldolgozása során a tanuló megismeri a laboratóriumi műveletek elvi alapjait, felismeri a laboratóriumi műveletekhez szükséges eszközöket, és tisztában van azok szerelvényeivel, alkatrészeivel. Jártasságot szerez az eszközök összeállításában és használatában. Adott feladat elvégzéséhez képes a megfelelő eszközök kiválasztására, helyes működtetésére, valamint önellenőrzésre és az esetleges hibák kijavítására.</t>
    </r>
  </si>
  <si>
    <r>
      <t xml:space="preserve">A tananyagelemek és a deszkriptorok projektszemléletű kapcsolódása: 
</t>
    </r>
    <r>
      <rPr>
        <sz val="11"/>
        <color theme="1"/>
        <rFont val="Franklin Gothic Book"/>
        <charset val="238"/>
      </rPr>
      <t>A projektfeladatok elvégzése során a tanuló megismeri a szerkezeti anyagok - fémek, gumi, műanyag, üveg, papír - fizikai és kémiai tulajdonságait, valamint a korrózióvédelem lehetőségeit. Ezen ismeretek birtokában képes értelmezni meglévő anyaghasználati megoldásokat, valamint képes saját feladatainak elvégzéséhez kiválasztani a számukra ideális opciókat. Figyelemmel kíséri a munkafolyamatokat, kritikusan értékeli a mérési eredményeket, és munkája során elkötelezett a környezeti elemek védelme mellett. Képviseli és alkalmazza a fenntarthatóság alapelveit, tudatosan érvényesíti a fenntarthatósági szempontokat tevékenysége során.</t>
    </r>
  </si>
  <si>
    <r>
      <t xml:space="preserve">A tananyagelemek és a deszkriptorok projektszemléletű kapcsolódása: 
</t>
    </r>
    <r>
      <rPr>
        <sz val="11"/>
        <color theme="1"/>
        <rFont val="Franklin Gothic Book"/>
        <charset val="238"/>
      </rPr>
      <t>A gyakorlati oktatások során a tanuló képes alapvető információk (anyagminőség, koncentráció, kívánt végtömeg vagy végtérfogat) birtokában önállóan oldatok és keverékek elkészítésére, valamint a hozzájuk tartozó számítások pontos elvégzésére.</t>
    </r>
  </si>
  <si>
    <r>
      <t xml:space="preserve">A tananyagelemek és a deszkriptorok projektszemléletű kapcsolódása: 
</t>
    </r>
    <r>
      <rPr>
        <sz val="11"/>
        <color theme="1"/>
        <rFont val="Franklin Gothic Book"/>
        <charset val="238"/>
      </rPr>
      <t>A projektalapú okatatás során a tanuló ismeretei birtokában képes a biztonságos munkavégzésre, a szaknyelv pontos és szakszerű használatára. Képes megkülönböztetni a gázpalackokat és felismeri azok, valamint a vezetékek színjelöléseit. Törekszik, hogy a számításait és feladatmegoldásait kellő részletességgel, a szakmai jelölés- és fogalomrendszer alkalmazásával írja le.</t>
    </r>
  </si>
  <si>
    <r>
      <t xml:space="preserve">A tananyagelemek és a deszkriptorok projektszemléletű kapcsolódása: 
</t>
    </r>
    <r>
      <rPr>
        <sz val="11"/>
        <color theme="1"/>
        <rFont val="Franklin Gothic Book"/>
        <charset val="238"/>
      </rPr>
      <t>A projektalapú okatatás során a tanuló képes a laboratóriumi technikusoktól elvárt, napi szintű feladatok elvégzésére - mérések előkészítésére, laboratóriumi rend és tisztaság fenntartására.</t>
    </r>
    <r>
      <rPr>
        <b/>
        <sz val="11"/>
        <color theme="1"/>
        <rFont val="Franklin Gothic Book"/>
        <family val="2"/>
        <charset val="238"/>
      </rPr>
      <t xml:space="preserve"> </t>
    </r>
    <r>
      <rPr>
        <sz val="11"/>
        <color theme="1"/>
        <rFont val="Franklin Gothic Book"/>
        <family val="2"/>
        <charset val="238"/>
      </rPr>
      <t>Ügyel arra, hogy munkahelyét mindig tisztán és rendezetten hagyja maga után. Ismeri a munkavégzéshez szükséges higiéniai és biztonsági előírásokat, és ezek betartására törekszik.</t>
    </r>
  </si>
  <si>
    <r>
      <t xml:space="preserve">A tananyagelemek és a deszkriptorok projektszemléletű kapcsolódása: 
</t>
    </r>
    <r>
      <rPr>
        <sz val="11"/>
        <color theme="1"/>
        <rFont val="Franklin Gothic Book"/>
        <charset val="238"/>
      </rPr>
      <t>Aktív cselekvés útján a tanuló megismeri a szállítási műveleteket, a szállítás módszereit és eszközeit. Munkája során, amikor szállítási lépést kell kiviteleznie, azt körültekintéssel, a célnak megfelelően kiválasztott eszközzel teszi meg és gyakorlatban alkalmazni is képes ismereteit.</t>
    </r>
    <r>
      <rPr>
        <b/>
        <sz val="11"/>
        <color theme="1"/>
        <rFont val="Franklin Gothic Book"/>
        <family val="2"/>
        <charset val="238"/>
      </rPr>
      <t xml:space="preserve"> </t>
    </r>
    <r>
      <rPr>
        <sz val="11"/>
        <color theme="1"/>
        <rFont val="Franklin Gothic Book"/>
        <family val="2"/>
        <charset val="238"/>
      </rPr>
      <t xml:space="preserve">Elkötelezett a pontos, precíz munkavégzés mellett, miközben a vegyiparhoz kapcsolódó természettudományos ismereteket tudatosan alkalmazza. </t>
    </r>
  </si>
  <si>
    <r>
      <t xml:space="preserve">A tananyagelemek és a deszkriptorok projektszemléletű kapcsolódása: 
</t>
    </r>
    <r>
      <rPr>
        <sz val="11"/>
        <color theme="1"/>
        <rFont val="Franklin Gothic Book"/>
        <charset val="238"/>
      </rPr>
      <t>A tanuló képes lesz a munkája során integráltan hasznáni a gépelemekről, gépszerkezetekről megszerzett tudását. Képessé válik a műszaki ábrákról a gépelemeket azonosítani és az összetettebb gépelemek alkatrészeit megnevezni.</t>
    </r>
    <r>
      <rPr>
        <b/>
        <sz val="11"/>
        <color theme="1"/>
        <rFont val="Franklin Gothic Book"/>
        <family val="2"/>
        <charset val="238"/>
      </rPr>
      <t xml:space="preserve"> </t>
    </r>
    <r>
      <rPr>
        <sz val="11"/>
        <color theme="1"/>
        <rFont val="Franklin Gothic Book"/>
        <family val="2"/>
        <charset val="238"/>
      </rPr>
      <t xml:space="preserve">Elkötelezett a pontos és precíz munkavégzés mellett, és tevékenysége során tudatosan alkalmazza a vegyiparhoz kapcsolódó természettudományos ismereteket. </t>
    </r>
  </si>
  <si>
    <r>
      <t xml:space="preserve">A tananyagelemek és a deszkriptorok projektszemléletű kapcsolódása: 
</t>
    </r>
    <r>
      <rPr>
        <sz val="11"/>
        <color theme="1"/>
        <rFont val="Franklin Gothic Book"/>
        <charset val="238"/>
      </rPr>
      <t>A lehetséges projekfeladatok során a tanuló megismeri a műszaki ábrázolás szabványos tartalmi elemeit és munkája során értelmezni tudja majd az egyszerűbb műszaki ábrákat. Megismeri a metszeti és nézeti ábrázolás alapjait, majd képpesé válik a műszaki rajzok és a folyamatábrák értelmezésére.</t>
    </r>
  </si>
  <si>
    <r>
      <t xml:space="preserve">A tananyagelemek és a deszkriptorok projektszemléletű kapcsolódása: 
</t>
    </r>
    <r>
      <rPr>
        <sz val="11"/>
        <color theme="1"/>
        <rFont val="Franklin Gothic Book"/>
        <charset val="238"/>
      </rPr>
      <t>A gyakorlatorientált feladatok során a tanuló a munkavégzések alkalmával integráltan alkalmazza a műszerekről és szerelvényekről megszerzett ismereteit, és önállóan hajt végre méréseket.</t>
    </r>
  </si>
  <si>
    <r>
      <t xml:space="preserve">A tananyagelemek és a deszkriptorok projektszemléletű kapcsolódása:  
</t>
    </r>
    <r>
      <rPr>
        <sz val="11"/>
        <color theme="1"/>
        <rFont val="Franklin Gothic Book"/>
        <charset val="238"/>
      </rPr>
      <t>A projektalapú oktatás során a tanuló munkavégzése során integráltan alkalmazza az anyagok fizikai jellemzőiről szerzett ismereteit. Képessé válik önálló mérések elvégzésére, az eredmények önellenőrzésére, valamint a mérési vagy kezelési hibák önálló felismerésére és kijavítására.</t>
    </r>
  </si>
  <si>
    <r>
      <t>A tananyagelemek és a deszkriptorok projektszemléletű kapcsolódása:</t>
    </r>
    <r>
      <rPr>
        <sz val="11"/>
        <color theme="1"/>
        <rFont val="Franklin Gothic Book"/>
        <charset val="238"/>
      </rPr>
      <t xml:space="preserve"> 
Valós szakmai kihívások feldolgozásával a tanuló átlátja munkáját és precízen mások számára is egyértelműen és követhetően dokumentálja, jegyzőkönyvet, adatbázist, leltárat vezet és felismeri az ok-okozati összefüggéseket. A jegyzőkönyv kötelező tartalmi elemeit, és magabiztosan használ szövegszerkesztő, valamint táblázatkezelő szoftvereket a dokumentáció során. Munkáját a szaknyelv pontos és szakszerű használatával végzi, precízen számol, feladatmegoldásait szakszerűen írja le. Törekszik, hogy a számításait és feladatmegoldásait kellő részletességgel, a szakmai jelölés- és fogalomrendszer alkalmazásával írja le. Kész a pontos és precíz munkavégzésre.</t>
    </r>
  </si>
  <si>
    <t>Ágazati alapoktatás összes óraszáma:</t>
  </si>
  <si>
    <r>
      <t xml:space="preserve">Kapcsolódó tananyagegységek:
</t>
    </r>
    <r>
      <rPr>
        <sz val="11"/>
        <color theme="1"/>
        <rFont val="Franklin Gothic Book"/>
        <charset val="238"/>
      </rPr>
      <t>"A", "B", "C", "D", "G", "H"</t>
    </r>
  </si>
  <si>
    <r>
      <t xml:space="preserve">Kapcsolódó tananyagegységek:
</t>
    </r>
    <r>
      <rPr>
        <sz val="11"/>
        <color theme="1"/>
        <rFont val="Franklin Gothic Book"/>
        <charset val="238"/>
      </rPr>
      <t>"A", "B", "C", "D", "E", "G", "H"</t>
    </r>
  </si>
  <si>
    <r>
      <t>Szakirányú oktatás összes óraszám</t>
    </r>
    <r>
      <rPr>
        <b/>
        <sz val="11"/>
        <rFont val="Franklin Gothic Book"/>
        <family val="2"/>
        <charset val="238"/>
      </rPr>
      <t>a</t>
    </r>
    <r>
      <rPr>
        <b/>
        <sz val="11"/>
        <color theme="1"/>
        <rFont val="Franklin Gothic Book"/>
        <family val="2"/>
        <charset val="238"/>
      </rPr>
      <t>:</t>
    </r>
  </si>
  <si>
    <t>Komplex gyakorlat</t>
  </si>
  <si>
    <t>Karbantartások támogatása</t>
  </si>
  <si>
    <r>
      <t xml:space="preserve">időkeret: </t>
    </r>
    <r>
      <rPr>
        <sz val="11"/>
        <color theme="1"/>
        <rFont val="Franklin Gothic Book"/>
        <family val="2"/>
        <charset val="238"/>
      </rPr>
      <t>8 óra</t>
    </r>
  </si>
  <si>
    <t>Polimerek tulajdonságai</t>
  </si>
  <si>
    <t>Szakirányú oktatás összes óraszáma:</t>
  </si>
  <si>
    <t>Integrált vállalatirányítási rendszer</t>
  </si>
  <si>
    <t>Üzemeltetési gyakorlat</t>
  </si>
  <si>
    <t>Érti és magáénak vallja a vállalat célkitűzéseit, ennek érdekében aktívan közreműködik munkatársaival.</t>
  </si>
  <si>
    <t>Kiemelten kezeli a belső információáramlást, illetve a megoldásra törekvést. Újító javaslatokkal áll elő.</t>
  </si>
  <si>
    <t>Ismeri a szervezetben elfoglalt helyét, a részlegek egymáshoz kapcsolódását, illetve a megfelelő kommunikációs formákat.</t>
  </si>
  <si>
    <t>A papíripari termékek csoportosítása, karakterisztikája és jellemzőik</t>
  </si>
  <si>
    <t>A feldolgozásra kerülő papíripari termékek csoportosítása és jellemzőik</t>
  </si>
  <si>
    <t>A papír tulajdonságaira ható segéd- és adalékanyagok jellemzői</t>
  </si>
  <si>
    <t>Papíripari anyagismeret</t>
  </si>
  <si>
    <t>Áttekercselés, kondicionálás, simítás, ívvágás, tekercsvágás</t>
  </si>
  <si>
    <t>Feldolgozó gép működtetése</t>
  </si>
  <si>
    <t>Papírgyártás</t>
  </si>
  <si>
    <t>Papírgyártás és feldolgozás technológiája</t>
  </si>
  <si>
    <t>Önállóan elemez és kezdeményez. A megfelelő szakembert bevonja a hiba megszüntetésébe. Szakmai segítséggel kiválasztja a javításhoz szükséges eszközt, műszert, és meghatározza a mérési pontokat. Leírás alapján, irányítás mellett hajtja végre a javító műveleteket.</t>
  </si>
  <si>
    <t>Önállóan elemez és kezdeményez. Önállóan végez alapvető számításokat, és szükség esetén korrigálja hibáit. Javaslatot tesz a gyártáshatékonyság növelésére. Szakmai felügyelet mellett optimalizál.</t>
  </si>
  <si>
    <t>Felelősséggel dokumentálja a munkáját, és betartja az előírt adatkezelési szabályokat. Önállóan végzi el a számításokat, képes az önellenőrzésre és a hibák kijavítására. Önállóan képes a pontos információátadásra.</t>
  </si>
  <si>
    <t>Papíripari minőségvizsgálatok</t>
  </si>
  <si>
    <t>Ismeri a termelőrendszert leíró jelöléseket, mértékegységeket és grafikus megjelenítést.</t>
  </si>
  <si>
    <t>Figyelemmel kíséri a gyártási paraméterek alakulását, értékeli és összehasonlítja a technológiai utasításban előírtakkal. Gyártási tevékenységhez kapcsolódó ábrákat, grafikonokat, műszaki rajzokat olvas és értelmez.</t>
  </si>
  <si>
    <t>A gyártási folyamatokra ható alap-, segéd- és adalékanyagok jellemzői</t>
  </si>
  <si>
    <t>Cellulóz fajták, elsődleges és másodlagos rostanyagok jellemzői</t>
  </si>
  <si>
    <t>Technológia és higiénia kapcsolódása</t>
  </si>
  <si>
    <t>Hulladékkezelés</t>
  </si>
  <si>
    <t>Papírhulladékok jellemzői, csoportosításuk</t>
  </si>
  <si>
    <t>Papírfeldolgozás</t>
  </si>
  <si>
    <t>Összefüggéseiben ismeri az átállással kapcsolatos feladatokat, a technológiai lépéseket.</t>
  </si>
  <si>
    <t>Átállásokban részt vesz. Előkészíti az átálláshoz szükséges szerszámokat és anyagokat. A gépsor leállítását és az átállás technológiai előkészítését elvégzi. Az átállást követő indítást elvégzi.</t>
  </si>
  <si>
    <r>
      <t xml:space="preserve">Kapcsolódó tananyagegységek:
</t>
    </r>
    <r>
      <rPr>
        <sz val="11"/>
        <color theme="1"/>
        <rFont val="Franklin Gothic Book"/>
        <family val="2"/>
        <charset val="238"/>
      </rPr>
      <t>"A", "B", "E", "F"</t>
    </r>
  </si>
  <si>
    <r>
      <t>időkeret:</t>
    </r>
    <r>
      <rPr>
        <sz val="11"/>
        <color theme="1"/>
        <rFont val="Franklin Gothic Book"/>
        <family val="2"/>
        <charset val="238"/>
      </rPr>
      <t xml:space="preserve"> 1 óra felkészülési idő prezentációnként</t>
    </r>
  </si>
  <si>
    <t>Projektfeladat: Prezentáció készítés és bemutatás 
A projektfeladat célja, hogy a tanuló az elkészített projektfeladatait prezentáció formájában bemutassa a többi tanulónak és a területen dolgozó munkatársaknak, ezzel szerezzen gyakorlatot a munkatársi kapcsolatok építésében és a szakmai vizsgára. A projekt során a tanuló az alábbi lépéseken halad végig:
Munkautasítás értelmezése és előkészítés: A tanuló értelmezi a vizsgakövetelményekben szereplő, a prezentációra vonatkozó előírásokat. Feleleveníti a prezentáció készítő program használatát. A munkahelyi vezetőjével egyeztet az elvégzett projektfeladatok munkamozzanatainak kiemeléséről, a felhasználható képekről, folyamatábrákról.
Prezentáció vázlatának elkészítése: A tanuló elkészíti a prezentáció vázlatát. Munkája során tájékozódik a bemutatandó folyamat védettségéről, figyelembe veszi a bemutatandó feladat sajátosságait, informatív képeket, ábrákat készít vagy gyűjt, a munkahelyi vezetőjével jóváhagyatja a prezentáció vázlatát.
Prezentáció elkészítése: A tanuló kiválasztja a prezentáció készítéséhez a szoftvert. Ügyel a bemutatandó anyag logikus felépítésére, az ábrák, szövegek láthatóságára. A diák száma igazodik a bemutatásra fordítható időhöz és a feladat összetettségéhez. Tervezésnél a diák számát a 20 másodperc/dia célszerű meghatározni. Kerüli a hosszú mondatos diákat és a felesleges animációkat. Előnyben részesíti a platform független fájlformátumot, ezzel támogatva a bemutatás sikerességét.
A prezentáció bemutatása: A tanuló a munkahelyi vezető által kijelölt időpontban és közönség előtt bemutatja az elkészített prezentációját. A bemutatás kivetített formában történik. A rendelkezésre álló idő 3-5 perc. 
A prezentáció értékelése: A tanuló által bemutatott prezentációt a hallgatóság minden tagja véleményezi, a munkahelyi vezető által megbízott személy értékeli. Az értékelési szempontrendszerek megegyeznek a vizsgakövetelményben szereplő szempontokkal. 
Az elkészült dokumentum a tanuló portfóliójának része lehet.</t>
  </si>
  <si>
    <r>
      <t xml:space="preserve">Kapcsolódó tananyagegységek: 
</t>
    </r>
    <r>
      <rPr>
        <sz val="11"/>
        <color theme="1"/>
        <rFont val="Franklin Gothic Book"/>
        <family val="2"/>
        <charset val="238"/>
      </rPr>
      <t>"A", "B", "C", "E", "F"</t>
    </r>
  </si>
  <si>
    <r>
      <t xml:space="preserve">időkeret: </t>
    </r>
    <r>
      <rPr>
        <sz val="11"/>
        <color theme="1"/>
        <rFont val="Franklin Gothic Book"/>
        <family val="2"/>
        <charset val="238"/>
      </rPr>
      <t>2 óra vizsgálatonként</t>
    </r>
  </si>
  <si>
    <t>Projektfeladat: Laboratóriumi és üzemi vizsgálatok   
A projektfeladat célja, hogy a tanuló egy kiválasztott alapanyag vagy termék vizsgálatával ismerkedjen meg a mérési eljárások alkalmazásával, valamint a kapcsolódó mérési utasítások és minőségügyi rendszerek megértésével. 
A projekt során a tanuló a következő lépéseken halad végig:
Alapanyag vagy termék kiválasztása: A tanuló a céggel közösen kiválaszt egy csomagolóanyagot, vagy köztesterméket, vagy terméket, amely vizsgálatának tárgyául szolgál.
A mérési utasítás áttanulmányozása: A tanuló tanulmányozza a kiválasztott méréshez kapcsolódó mérési utasítást. Feladata az utasítás megértése.
Mintavételezés és mintaelőkészítés: A tanuló megismerkedik a vizsgálathoz szükséges mintavételezési eljárásokkal, amelyek során figyelembe veszi az előírt mintaméretet, a minták homogén eloszlását, valamint a mintaelőkészítési eljárásokat.
Felkészülés a mérések elvégzésére: A tanuló a mérési utasítás alapján felkészül a mérési eljárások elvégzésére, előkészíti a szükséges mérőeszközöket, anyagokat, és jegyzetet készít a munkafolyamatok során betartandó biztonsági előírásokkal kapcsolatban.
Mérések elvégzése: Felügyelet mellett a tanuló elvégzi a szükséges méréseket, és alkalmazza a mérőeszközökre vonatkozó szabályokat, például szakítószilárdság, simaság-, szín-, átszakadási vizsgálat, felületi vízfelvevő képesség vizsgálat és egyéb mechanikai tulajdonságok mérésére vonatkozó eljárásokat. A mérési adatok gyűjtése és dokumentálása során figyel arra, hogy minden adatot pontosan és a mérési utasítás szerint rögzítsen.
Mérési adatgyűjtés és jegyzőkönyv készítése: A tanuló rögzíti a mérési adatokat és paramétereket jegyzetfüzetében, valamint elkészíti az előírt mérési jegyzőkönyveket. A jegyzőkönyveknek tartalmazniuk kell a mérésekkel kapcsolatos összes fontos adatot, mint a minták előkészítésének részletei, a mért paraméterek, az alkalmazott eszközök, és a mérési környezet feltételei.
Minőségügyi rendszer és adatkezelés: A tanuló megismerkedik a cég minőségügyi és adatkezelési rendszerével, amelyet a mérési adatok nyomon követésére és a dokumentáció kezelésére használ. A tanuló önállóan alkalmazza a cég adatkezelési eljárásait, például az adatok tárolását, archiválását és hozzáférhetőségük biztosítását.
Az elkészült dokumentum a tanuló portfóliójának része lehet.</t>
  </si>
  <si>
    <r>
      <t xml:space="preserve">Kapcsolódó tananyagegységek:
</t>
    </r>
    <r>
      <rPr>
        <sz val="11"/>
        <color theme="1"/>
        <rFont val="Franklin Gothic Book"/>
        <family val="2"/>
        <charset val="238"/>
      </rPr>
      <t xml:space="preserve"> "A", "B", "C", "D", "E", "F"</t>
    </r>
  </si>
  <si>
    <r>
      <t xml:space="preserve">időkeret: </t>
    </r>
    <r>
      <rPr>
        <sz val="11"/>
        <color theme="1"/>
        <rFont val="Franklin Gothic Book"/>
        <family val="2"/>
        <charset val="238"/>
      </rPr>
      <t>10 óra/gépegység</t>
    </r>
  </si>
  <si>
    <t>Projektfeladat: Gyártási Technológiai feladatok (pép előkészítés, őrlés, lapképzés, szárítás, simítás/kreppelés, feltekercselés, vágás, felületkezelés, kalanderezés, papír feldolgozás)
A projektfeladat célja, hogy a tanuló a gyártási folyamatokban való aktív részvétellel sajátítsa el a különböző technológiai lépéseket.
A projekt során a tanuló az alábbi lépéseken halad végig:
Munkautasítás értelmezése és előkészítés: A tanuló értelmezi a munkautasítást, amely tartalmazza a gyártási folyamatok részletes lépéseit, az alkalmazandó alapanyagokat, köztestermékeket és eszközöket és kiválasztja a megfelelő alapanyagokat.
Anyagelőkészítés: A tanuló a felhasznált alapanyagokat előkészíti a helyben szokásos formában, az alapanyagok mennyiségének pontos rögzítésével. 
Gépellenőrzés és karbantartás: A tanuló ellenőrzi a gépek állapotát, és részt vesz a napi karbantartás elvégzésében, a helyben szokásos formában dokumentálja, így biztosítva a gép megbízhatóságát és megfelelő működését.
Technológiai paraméterek beállítása: A tanuló a munkautasítás alapján beállítja a szükséges paramétereket, mint például hőmérséklet, nyomás, sebesség és egyéb technológiai beállításokat, majd helyben szokásos formában rögzíti.
Technológiai folyamat végrehajtása: A tanuló a szükséges beállításokat elvégezve utasítás alapján megkezdi a technológiai folyamatot és figyelemmel kíséri a gép működését, valamint a termék minőségét.
Minőségellenőrzés: A tanuló folyamatosan ellenőrzi a gyártás minőségét, figyelve a termékek hibáit, deformációit vagy egyéb rendellenességeit és tapasztalatait a helyben szokásos módon rögzíti és amennyiben szükséges, a hibás termékeket elkülöníti. 
Munka- és környezetvédelmi előírások betartása: A tanuló a munka- és környezetvédelmi előírások betartására fokozott figyelmet fordít. Ez magában foglalja a megfelelő védőfelszerelések használatát, a gyártási folyamat során keletkező hulladékok kezelését, a gépek biztonságos használatát, valamint a környezet védelmét. A tanuló minden esetben biztosítja, hogy a munkakörnyezet megfeleljen a biztonsági előírásoknak.
Minőségügyi előírások betartása: A tanuló a minőségügyi előírásoknak megfelelően a termékek folyamatos minőségi felügyeletét biztosítja, és a szükséges dokumentumokat pontosan kitölti.
Az elkészült dokumentáció a tanuló portfóliójának része lehet.</t>
  </si>
  <si>
    <r>
      <t xml:space="preserve">A tananyagelemek és a deszkriptorok projektszemléletű kapcsolódása: 
</t>
    </r>
    <r>
      <rPr>
        <sz val="11"/>
        <color theme="1"/>
        <rFont val="Franklin Gothic Book"/>
        <family val="2"/>
        <charset val="238"/>
      </rPr>
      <t>A tanuló tisztában van vállalata célkitűzéseivel, és munkáját úgy végzi, hogy azzal aktívan hozzájáruljon ezek eléréséhez. Érti a célkitűzések jelentőségét, felismeri azok hatását a mindennapi munkavégzésre és a munkatársakra. Azonosul a szervezeti értékekkel és elvárásokkal, ezek mentén alakítja ki saját munkafolyamatait és hozzáállását. A fenntarthatósági szempontokat beépíti gondolkodásába és döntéseibe, és támogatja a környezettudatos működést. Nyitott a közös gondolkodásra, együttműködésre törekszik kollégáival, és kezdeményezéseivel is segíti a vállalati célok megvalósulását.</t>
    </r>
  </si>
  <si>
    <t>Portfólió készítése (új)</t>
  </si>
  <si>
    <t>Vállalata célkitűzéseit munkája során szem előtt tartja. Megérti és azonosulni tud vállalata célkitűzéseivel. Szem előtt tartja a fenntarthatósági szempontokat.</t>
  </si>
  <si>
    <t>Ismeri a vállalati célkitűzések fontosságát, azok hatását a munkavállalókra.</t>
  </si>
  <si>
    <t>Tisztában van vállalata célkitűzéseivel, és munkájával segíti megvalósulásukat.</t>
  </si>
  <si>
    <t>"F" Vállalati és egyéni célok (15. Sor)</t>
  </si>
  <si>
    <r>
      <t xml:space="preserve">A tananyagelemek és a deszkriptorok projektszemléletű kapcsolódása: 
</t>
    </r>
    <r>
      <rPr>
        <sz val="11"/>
        <color theme="1"/>
        <rFont val="Franklin Gothic Book"/>
        <family val="2"/>
        <charset val="238"/>
      </rPr>
      <t>A tanuló megtanul kapcsolatot tartani a közvetlen felettesével és az árut átvevő részleg vezetőjével szóban és írásban. Tisztában van a szervezeten belüli szerepével, a részlegek együttműködésével és az ehhez szükséges kommunikációs formákkal. Munkájában fontos szerepet kap a minőség, a vevőközpontúság és a folyamatos fejlesztés. Kiemelt figyelmet fordít a belső információáramlásra és a megoldáskeresésre, valamint aktívan javasol újításokat.</t>
    </r>
  </si>
  <si>
    <t>Munkája során kiemelt helyen szerepel a minőség  és vevőorientáltság képviselete, valamint a folyamatos fejlesztésre való törekvés.</t>
  </si>
  <si>
    <t>Kapcsolatot tart közvetlen felettesével, az árut átvevő részleg vezetőjével szóban és írásban.</t>
  </si>
  <si>
    <t>"E" Minőségirányítás és együttműködés a munkatársakkal (13; 14. Sor)</t>
  </si>
  <si>
    <r>
      <t xml:space="preserve">A tananyagelemek és a deszkriptorok projektszemléletű kapcsolódása: 
</t>
    </r>
    <r>
      <rPr>
        <sz val="11"/>
        <color theme="1"/>
        <rFont val="Franklin Gothic Book"/>
        <family val="2"/>
        <charset val="238"/>
      </rPr>
      <t>A tanuló munkáját a folyamatos fejlesztés, a gazdaságosság és a külső-belső vevői elégedettség maximalizálása jellemzi. Ismeri a minőségbiztosítási előírásokat, és kiemelt figyelmet fordít a minőség- és vevőorientáltságra. Minden tevékenységét a jobbítás szándéka vezérli, mindig a vevői elvárásoknak megfelelően dolgozik. Értékeli partnereit, és arra törekszik, hogy  maximálisan teljesítse elvárásaikat. Vezetői iránymutatás mellett új megoldásokat kezdeményez, pontosan és aktívan kommunikál a szervezeten belül.</t>
    </r>
  </si>
  <si>
    <t>Vezetői útmutatással új megoldásokat kezdeményez és aktívan, pontosan kommunikálja a szervezeten belül. Partnereit (külső-belső) megbecsüli, és felülmúlja elvárásaikat.</t>
  </si>
  <si>
    <t>Munkája során kiemelt helyen szerepel a minőség- és vevőorientáltság képviselete, valamint a folyamatos fejlesztésre való törekvés. Minden alkalommal a jobbítás, a fejlesztés jelenik meg munkájában. Munkáját úgy végzi, hogy az minden esetben megfeleljen a vevői elvárásoknak. Kiemelt figyelmet fordít a vállalat belső és külső vevőire.</t>
  </si>
  <si>
    <t>Ismeri a minőségbiztosítási folyamatokra vonatkozó előírásokat.</t>
  </si>
  <si>
    <t>Munkavégzésének kulcsa a folyamatos fejlesztés, a gazdaságosság, a vevőorientáltság (külső, belső) maximalizálására való törekvés.</t>
  </si>
  <si>
    <r>
      <t xml:space="preserve">A tananyagelemek és a deszkriptorok projektszemléletű kapcsolódása: 
</t>
    </r>
    <r>
      <rPr>
        <sz val="11"/>
        <color theme="1"/>
        <rFont val="Franklin Gothic Book"/>
        <family val="2"/>
        <charset val="238"/>
      </rPr>
      <t>A tanuló aktívan közreműködik az üzemzavarok és minőségi problémák elhárításában, és nem-megfelelőség esetén szakszerűen beavatkozik a technológiai folyamatokba a hibák újbóli előfordulásának megelőzése érdekében. Magabiztosan ismeri a termelési folyamatokat és anyagáramokat, így képes optimalizálni a gépegységek működését. Elkötelezett a hibás munkadarabok számának csökkentése és a folyamatos üzem biztosítása mellett, miközben figyel a fenntarthatóság és a hulladékkezelés szempontjaira. Önállóan elemez, kezdeményez, és szükség esetén bevonja a megfelelő szakembert. Szakmai segítséggel kiválasztja a javításhoz szükséges eszközöket, meghatározza a mérési pontokat, és irányítás mellett végrehajtja a javítási műveleteket.</t>
    </r>
  </si>
  <si>
    <t>Elkötelezett a hibás munkadarabok számának csökkentése, illetve a maximális üzemi rendelkezésre állás fenntartása mellett. Ügyel arra, hogy érvényesüljenek a fenntarthatóság szempontjai a technológiai folyamatokban és a keletkező hulladék kezelésében</t>
  </si>
  <si>
    <t>Magabiztosan ismeri a termelőegységek fő folyamatait. Összefüggéseiben ismeri az anyagáramokat, így szakértelme révén optimalizálni tudja a gépegységek működését.</t>
  </si>
  <si>
    <t>Közreműködik az üzemzavarok és termékminőségi problémák elhárításában. Nem-megfelelőség esetén beavatkozik a technológiai folyamatokba és szakmai szempontokon alapuló megoldást alkalmaz az újra-előfordulás kizárására.</t>
  </si>
  <si>
    <t>"A" Termelő gépek kezelése és karbantartása (1; 2; 3; 4; 6; 7; 11; 12. Sor)</t>
  </si>
  <si>
    <r>
      <t xml:space="preserve">A tananyagelemek és a deszkriptorok projektszemléletű kapcsolódása: 
</t>
    </r>
    <r>
      <rPr>
        <sz val="11"/>
        <color theme="1"/>
        <rFont val="Franklin Gothic Book"/>
        <family val="2"/>
        <charset val="238"/>
      </rPr>
      <t>A tanuló figyeli, értelmezi és értékeli az automatizált gyártás folyamatjelző műszereit, és szükség esetén beavatkozik a technológiai előírások szerint. Eltérés esetén az előírt jelöléseket alkalmazza. Magabiztosan ismeri a termelési folyamatokat és az anyagáramlás összefüggéseit, így képes a gépegységek működésének optimalizálására. Figyelembe veszi a műszaki dokumentáció előírásait és a gazdaságossági szempontokat. Törekszik a környezeti hatások megértésére és a káros hatások csökkentésére. Önállóan elemez, számol, korrigál, javaslatokat tesz a hatékonyság javítására, és szakmai felügyelet mellett optimalizál.</t>
    </r>
  </si>
  <si>
    <t>Fontosnak tartja a műszaki dokumentációban szereplő előírások figyelembevételét. Szem előtt tartja a gyártás gazdaságosságát. Törekszik arra, hogy megértse a gyártási folyamatok környezetre gyakorolt hatását, a negatív környezeti hatások csökkentésének lehetőségeit.</t>
  </si>
  <si>
    <t>A korszerű, automatizált gyártás folyamatjelző műszereit figyeli, értelmezi, értékeli. A jelzések alapján a technológiai utasításnak megfelelő mértékben beavatkozik. Eltéréskor előírt jelöléseket használ.</t>
  </si>
  <si>
    <r>
      <t xml:space="preserve">A tananyagelemek és a deszkriptorok projektszemléletű kapcsolódása: 
</t>
    </r>
    <r>
      <rPr>
        <sz val="11"/>
        <color theme="1"/>
        <rFont val="Franklin Gothic Book"/>
        <family val="2"/>
        <charset val="238"/>
      </rPr>
      <t>Aktív cselekvés útján a tanuló emelőgépekkel anyagokat és termékeket mozgat, félkész- vagy késztermékeket továbbít csomagolásra. A műveletekhez kapcsolódó, jogszabályban előírt információkat dokumentálja. Ismeri és alkalmazza az anyagmozgatásra vonatkozó munkabiztonsági és gyártási előírásokat, értelmezi a dokumentációkat, ismeri a hulladékjelöléseket és a biztonságtechnikai adatlapokat. Elkötelezett a biztonságos munkavégzés mellett, önállóan és kreatívan választ eszközt a feladathoz, és felelősséget vállal a szakszerű és biztonságos mozgatásért.</t>
    </r>
  </si>
  <si>
    <t>Önállóan és kreatívan választja ki a feladatához szükséges eszközöket. Felelősséget vállal a megfelelő és biztonságos mozgatásért. Szabályozott módon, a munkabiztonsági és gyártási előírások betartásával mozgatja az anyagokat, eszközöket és termékeket.</t>
  </si>
  <si>
    <t>Elkötelezett a biztonságos munkavégzés iránt.</t>
  </si>
  <si>
    <t>Ismeri az anyagmozgatás munkabiztonsági és gyártási előírásait. Ismeri a hulladékok jelöléseit, a biztonságtechnikai adatlap felépítését. Értelmezi a dokumentációban foglalt előírásokat.</t>
  </si>
  <si>
    <t>Emelőgépekkel anyagokat és termékeket mozgat. Ehhez köthető, jogszabályban előírt kötelező információkat dokumentálja. Mozgatással félkész- vagy készterméket továbbít csomagolásra.</t>
  </si>
  <si>
    <t>"D" Anyagmozgatás (10. Sor)</t>
  </si>
  <si>
    <r>
      <t xml:space="preserve">A tananyagelemek és a deszkriptorok projektszemléletű kapcsolódása: 
</t>
    </r>
    <r>
      <rPr>
        <sz val="11"/>
        <rFont val="Franklin Gothic Book"/>
        <family val="2"/>
        <charset val="238"/>
      </rPr>
      <t>A tanuló szakszerű információkat nyújt az alap-, félkész- és késztermék elszámolásához. A munkafolyamatok során kritikusan értékeli a mérési eredményeket, és kiemelt figyelmet fordít a műszaki dokumentáció előírásaira. Pontosan dokumentálja munkáját, számításait és megoldásait részletesen, szakmai jelölésekkel és fogalmakkal írja le. Fontos számára a környezeti hatások vizsgálata, és törekszik a fenntarthatóság elveinek érvényesítésére. Képes összehasonlítani a technológiai lehetőségeket, és javaslatot tenni környezetkímélőbb megoldásokra. Felelősségteljesen kezeli az adatokat, önállóan számol, ellenőriz, javít, és pontosan adja át az információkat.</t>
    </r>
  </si>
  <si>
    <t>A munkafolyamatok figyelemmel kísérése során kritikusan szemléli a mérési eredményeket. Fontosnak tartja a műszaki dokumentációban szereplő előírások figyelembevételét. Elkötelezett a végzett munka pontos dokumentálása iránt. Törekszik, hogy a számításait és feladatmegoldásait kellő részletességgel, precízen, a szakmai jelölés- és fogalomrendszer alkalmazásával írja le. Törekszik arra, hogy a technológiák megvalósítása során információkat szerezzen a tevékenységek környezeti hatásáról, a fenntartható fejlődés szempontjainak figyelembe vételi lehetőségéről. Össze tudja hasonlítani a lehetőségeket, és javaslatot tud tenni kisebb környezeti hatással járó megoldásokra.</t>
  </si>
  <si>
    <t>Szakszerű információkat szolgáltat a gyártott termék alap-, félkész- és késztermék elszámolásához.</t>
  </si>
  <si>
    <t>"B" Anyag- és gyártásismeret, készletkezelés (5; 9. Sor)</t>
  </si>
  <si>
    <r>
      <t xml:space="preserve">A tananyagelemek és a deszkriptorok projektszemléletű kapcsolódása: 
</t>
    </r>
    <r>
      <rPr>
        <sz val="11"/>
        <rFont val="Franklin Gothic Book"/>
        <family val="2"/>
        <charset val="238"/>
      </rPr>
      <t xml:space="preserve">Interaktív feladatok segítségével a tanuló jártasságot szerez a dokumentálásban. A termelési adatokat az adatvédelmi szabályokat betartva papíralapon és digitálisan is rögzíti. Az elkészített dokumentáció segítségével következtetéseket tud levonni és abból adatokat keres vissza, esetleges probléma esetén megoldási javaslatokat tesz. Precízen, önállóan hajtja végre a feladatait és a feladataihoz tartozó számításokat, az esetleges hibákat korrigálja is. Munkáját a környezetvédelmi, higiéniai, biztonságtechnikai, minőségirányítási és technológiai utasítok alapján végzi. </t>
    </r>
  </si>
  <si>
    <t>A termelési adatokat, eredményeket papíralapon és digitálisan rögzíti. Összefüggéseiben látja a dokumentált adatokat, amelyekből következtetést tud levonni és szakszerű javaslatot tenni.</t>
  </si>
  <si>
    <t>"C" Üzemi folyamatok dokumentálása (8. Sor)</t>
  </si>
  <si>
    <r>
      <t xml:space="preserve">A tananyagelemek és a deszkriptorok projektszemléletű kapcsolódása: 
</t>
    </r>
    <r>
      <rPr>
        <sz val="11"/>
        <color theme="1"/>
        <rFont val="Franklin Gothic Book"/>
        <family val="2"/>
        <charset val="238"/>
      </rPr>
      <t xml:space="preserve">A technológiai utasításoknak megfelelően tanuló aktívan részt vesz a papírgép (beleértve az anyagelőkészítő és termék kiszerelő gépeket is) valamint a feldolgozógépek üzemeltetésében és figyelemmel kíséri a gyártási paramétereket. Ellenőrzi a gyártott termék minőségét, szükség esetén javaslatot tesz a gyártási paraméterek módosítására. A gyártás folyamatáról a szükséges ismeretek birtokában van, úgymint jelölések, mértékegységek és grafikus megjelenítés, valamint precízen végzi el a dokumentálást.  Munkáját a környezetvédelmi, higiéniai, biztonságtechnikai, minőségirányítási és technológiai utasítok alapján végzi. </t>
    </r>
  </si>
  <si>
    <t>Önállóan elemez és kezdeményez. Önállóan végez alapvető számításokat és szükség esetén korrigálja hibáit.</t>
  </si>
  <si>
    <r>
      <t xml:space="preserve">A tananyagelemek és a deszkriptorok projektszemléletű kapcsolódása: 
</t>
    </r>
    <r>
      <rPr>
        <sz val="11"/>
        <color theme="1"/>
        <rFont val="Franklin Gothic Book"/>
        <family val="2"/>
        <charset val="238"/>
      </rPr>
      <t>A munkavégzés során szerzett készségeknek megfelelően a tanuló elsajátítja a papírgép (beleértve az anyagelőkészítő és termék kiszerelő gépeket is) valamint a feldolgozógépek üzemeltetését. Jártasságot szerez továbbá a műszaki rajzok, a grafikonok és az ábrák olvasásában és értelmezésében. Precízen, önállóan hajtja végre a feladatait és a feladataihoz tartozó számításokat, az esetleges hibákat korrigálja is. Munkáját a környezetvédelmi, biztonságtechnikai, minőségirányítási és technológiai utasítok alapján végzi.</t>
    </r>
  </si>
  <si>
    <t>Másokkal együttműködve ellenőrzi az anyagok rendelkezésre állását, illetve az azonosításukat és belső regisztrálásukat. Kiemelten kezeli az anyagok és áruk pontos nyomon követhetőségét. Önállóan és kreatívan választja ki a feladatához szükséges anyagokat, eszközöket.</t>
  </si>
  <si>
    <t>Fontosnak érzi a rendezett munkakörnyezet kialakítását, valamint a folyamatos és hibamentes gyártást. Szem előtt tartja a környezetbarát és energiahatékony megoldásokat.</t>
  </si>
  <si>
    <t>Összefüggéseiben ismeri a félkész- és késztermékek legyártásához szükséges technológiákat, anyagáramokat, kapcsolódásokat és az anyagok alapvető tulajdonságait.</t>
  </si>
  <si>
    <t>Gondoskodik a termelő-berendezések megfelelő, rendezett és higiénikus üzemi környezetének fenntartásáról, a zavartalan alapanyag- és energiaellátásáról.</t>
  </si>
  <si>
    <r>
      <t xml:space="preserve">A tananyagelemek és a deszkriptorok projektszemléletű kapcsolódása: 
</t>
    </r>
    <r>
      <rPr>
        <sz val="11"/>
        <color theme="1"/>
        <rFont val="Franklin Gothic Book"/>
        <family val="2"/>
        <charset val="238"/>
      </rPr>
      <t>A tanuló aktívan részt vesz a papírgép (beleértve az anyagelőkészítő és termék kiszerelő gépeket is) valamint a feldolgozógépek üzemeltetésében. Gyártási receptúra alapján képes előkészíteni az alapanyagokat és egyéb szükséges komponenseket, kiszállítja a szükséges anyagmennyiségeket, gondoskodik az alapanyagok és segédanyagok gyártósor melletti rendelkezésre állásáról. Kiemelten hajtja végre az anyagok ellenőrzését, nyomonkövetését. Munkáját a környezetvédelmi, biztonságtechnikai, minőségirányítási és technológiai utasítok alapján végzi.</t>
    </r>
  </si>
  <si>
    <t>Szem előtt tartja az optimális készletnagyságot és a pontos adminisztrációt. Ügyel arra, hogy érvényesüljenek a fenntarthatóság szempontjai az anyagok, eszközök, módszerek felhasználásában és a keletkező hulladék kezelésében.</t>
  </si>
  <si>
    <t>Korszerű ismeretekkel rendelkezik a rostokról, és a papír tulajdonságaira és a technológiára ható segédanyagokról.</t>
  </si>
  <si>
    <t>Gyártási receptúra alapján ismeri és felismeri a felhasználásra kerülő alap-, segéd-, és adalékanyagokat, eszközöket. Előkészíti a gyártáshoz a felhasználásra kerülő anyagokat. Az anyagokat és az eszközöket szakszerűen kezeli, készletszintjüket folyamatosan nyomon kíséri.</t>
  </si>
  <si>
    <r>
      <t xml:space="preserve">A tananyagelemek és a deszkriptorok projektszemléletű kapcsolódása: 
</t>
    </r>
    <r>
      <rPr>
        <sz val="11"/>
        <color theme="1"/>
        <rFont val="Franklin Gothic Book"/>
        <family val="2"/>
        <charset val="238"/>
      </rPr>
      <t>Valós munkafolyamat modellezésével a tanuló  aktívan részt vesz a papírgép, valamint a feltekercselő és kiszerelő gépek üzemeltetésében, amely magában foglalja a rostpépek előkészítését, a papírgép működtetését, a gépsoron lévő víz- és gőzkörök kezelését, a papírok felületkezelését, kondicionálását, simítását vagy kreppelését, tekercsvágását, ívvágását, a gyártási paraméterek beállítását, valamint a gyártógépek üzemeltetését, napi tisztítását és karbantartását. Elsajátítja a gyártógépek felépítését, működését és a különböző gyártási eljárásokat. Kezeli a szivattyúkat, szállítószalagokat, tekercselőket, simítókat, szél- és tekercsvágókat. Részt vesz a gépsorok leállításában, a termékváltás előkészítésében, a szerszámcserékben és a gépsorok indításában. Aktívan közreműködik a gépsorok napi tisztításában és karbantartásában. Munkáját a környezetvédelmi, biztonságtechnikai, minőségirányítási és technológiai utasítások alapján végzi.</t>
    </r>
  </si>
  <si>
    <t>Területi vezető utasítása alapján végzi a munkálatokat. Felelősen választja meg az átálló alkatrészeket és eszközöket.</t>
  </si>
  <si>
    <t>Pontosan átlátja az értékteremtő lánc egymáshoz kapcsolódó technológiai lépéseit, összefüggéseit. Pontosan betartja a technológiai utasításokat. Törekszik a munkavégzésből adódó kockázat minimalizálására. Törekszik arra, hogy tájékozott legyen az egyes technológiák és eszközök hatékonyságának jellemzőiről, energiafogyasztásukról, környezeti hatásukról. Megfelelő mélységében átlátja és tudatosan alkalmazza a technológiai műveleti utasításban és kezelési dokumentációban foglaltakat. Szem előtt tartja a környezetvédelmi szempontokat a munkája során. Törekszik a precíz és gazdaságos munkavégzésre. Elkötelezett a hibás tételek számának csökkentésére, illetve törekszik a gyártásközi készletek minimálisra csökkentésére.</t>
  </si>
  <si>
    <r>
      <t xml:space="preserve">A tananyagelemek és a deszkriptorok projektszemléletű kapcsolódása: 
</t>
    </r>
    <r>
      <rPr>
        <sz val="11"/>
        <color theme="1"/>
        <rFont val="Franklin Gothic Book"/>
        <family val="2"/>
        <charset val="238"/>
      </rPr>
      <t>Gyakorlatorientált feladatokon keresztül a tanuló aktívan részt vesz a papírgép, valamint a feltekercselő és kiszerelő gépek üzemeltetésében. Ez magában foglalja a rostpépek előkészítését, a papírgép működtetését, a gépsoron található víz- és gőzkörök kezelését, a papírok felületkezelését, kondicionálását, simítását vagy kreppelését, tekercsvágását, ívvágását, a gyártási paraméterek beállítását, továbbá a gépek napi üzemeltetését, tisztítását és karbantartását. Elsajátítja a gyártógépek felépítését, működését és a különféle gyártási eljárásokat. Figyelemmel kíséri az anyagtovábbító és vezérlőrendszerek működését, valamint gyakorlati tapasztalatot szerez a rostanyag előkészítésében. Képes kezelni a foszlatókat, osztályozókat, őrlőket, és betartja az előírt technológiai paramétereket. Működteti a szivattyúkat, szállítószalagokat, tekercselőket, simítókat, szél- és tekercsvágókat.
Részt vesz a gépsorok leállításában, a termékváltás előkészítésében, a szerszámcserékben és a gépsor újraindításában. Aktívan közreműködik az előkészítő és anyagszállító gépek, gépsorok napi tisztításában és karbantartásában. Munkáját a környezetvédelmi, biztonságtechnikai, minőségirányítási és technológiai utasítások alapján végzi.</t>
    </r>
  </si>
  <si>
    <t>Az előírt receptúra és a kezelési utasítás alapján a Területi vezető felügyelete mellett gyártási műveletet végez. Felelősséget vállal az általa gyártott termék, valamint a termelési folyamat minőségéért. Felelősséget vállal a saját, illetve a csoport munkájának minőségéért. Ellenőrzi és folyamatosan nyomon követi a munkavégzéshez szükséges feltételeket. Az operatív munkavégzés közben, a területi vezetővel egyeztetve hoz döntéseket.</t>
  </si>
  <si>
    <t>Szerteágazó és korszerű ismeretekkel rendelkezik a papíriparról, fogalmairól, alkalmazott technológiákról, felhasznált anyagokról, rostokról.</t>
  </si>
  <si>
    <t>Az alkalmazott technológiai utasítás, műszaki leírás és receptúra alapján működteti a termelő-berendezéseket. Ellenőrzi, elindítja, beállítja a papíripari termelő- és feldolgozógépeket.</t>
  </si>
  <si>
    <r>
      <t xml:space="preserve">A tananyagelemek és a deszkriptorok projektszemléletű kapcsolódása: 
</t>
    </r>
    <r>
      <rPr>
        <sz val="11"/>
        <rFont val="Franklin Gothic Book"/>
        <family val="2"/>
        <charset val="238"/>
      </rPr>
      <t>A tanuló a projektekben a papírfeldolgozó gépek üzemeltetése során elsajátítja az alapanyagok előkészítését, a hullámlemez-gyártást, a papírtermékek előállítását, a gyártógépek szerszámainak ellenőrzését, a gyártási paraméterek beállítását, valamint a gépek napi üzemeltetését, tisztítását és karbantartását.
Elsajátítja a gyártógépek felépítését, működését és a különböző gyártási eljárásokat. Figyelemmel kíséri az anyagtovábbító és vezérlőrendszerek működését, és gyakorlati tapasztalatot szerez a tekercsváltás, valamint az anyagbetáplálás ellenőrzése terén. Képes a különböző gyártósorok kezelésére, továbbá a szállító-, tekercselő- és tárolóegységek beállítására és felügyeletére.
Felismeri a gyártás során előforduló egyszerűbb, gyakori hibákat, és hatékony beavatkozásokkal hozzájárul a termék minőségének javításához. Aktívan közreműködik a gépek és gépsorok napi tisztításában és karbantartásában. Munkáját a környezetvédelmi, biztonságtechnikai, minőségirányítási és technológiai utasítások betartásával végzi.</t>
    </r>
  </si>
  <si>
    <t>Magabiztosan ismeri a papírgyártó, papírfeldolgozó és hullámpapírlemez gyártó gépek fő egységeit, kezelő paneleit és előkészítő területeit. Összefüggéseiben ismeri az anyagáramokat.</t>
  </si>
  <si>
    <t>Papírfeldolgozó és hullámpapírlemez gyártó gépet és kapcsolódó alrendszereket kezel. Félkész- vagy kész papírterméket gyárt.</t>
  </si>
  <si>
    <r>
      <t xml:space="preserve">A tananyagelemek és a deszkriptorok projektszemléletű kapcsolódása: 
</t>
    </r>
    <r>
      <rPr>
        <sz val="11"/>
        <rFont val="Franklin Gothic Book"/>
        <family val="2"/>
        <charset val="238"/>
      </rPr>
      <t>A tanuló aktívan részt vesz a papírgép, valamint a feltekercselő és kiszerelő gépek üzemeltetésében. Feladatai közé tartozik a rostpépek előkészítése, a papírgép működtetése, a gépsoron található víz- és gőzkörök kezelése, valamint a papírok felületkezelése, kondicionálása, simítása vagy kreppelése. Emellett elvégzi a tekercsek vágását, ívvágását, a gyártási paraméterek beállítását, valamint a gyártógépek napi tisztítását és karbantartását.
A projektszemléletű oktatás során elsajátítja a gyártógépek felépítését, működését, továbbá a különböző gyártási eljárások alkalmazását. Figyelemmel kíséri az anyagtovábbító és vezérlőrendszerek működését, és gyakorlati tapasztalatot szerez a rostanyag-előkészítés területén. Képes kezelni a foszlatókat, osztályozókat, őrlőket, betartva az előírt technológiai paramétereket. Munkája során szivattyúkat, szállítószalagokat, tekercselőket, simítókat, valamint szél- és tekercsvágókat is üzemeltet.
Felismeri a gyártás során felmerülő gyakori hibákat, és szükség esetén hatékony beavatkozásokkal javítja a termék minőségét. Aktívan közreműködik az előkészítő és anyagszállító gépek, gépsorok napi tisztításában és karbantartásában. Munkáját a környezetvédelmi, biztonságtechnikai, minőségirányítási és technológiai utasítások alapján végzi.</t>
    </r>
  </si>
  <si>
    <t>Papírgyártó gépet és kapcsolódó alrendszereket kezel. Félkész- vagy kész papírterméket gyárt.</t>
  </si>
  <si>
    <r>
      <t xml:space="preserve">Kapcsolódó tananyagegységek: 
</t>
    </r>
    <r>
      <rPr>
        <sz val="11"/>
        <color theme="1"/>
        <rFont val="Franklin Gothic Book"/>
        <family val="2"/>
        <charset val="238"/>
      </rPr>
      <t>"A", "B", "C"</t>
    </r>
  </si>
  <si>
    <r>
      <t xml:space="preserve">időkeret: </t>
    </r>
    <r>
      <rPr>
        <sz val="11"/>
        <color theme="1"/>
        <rFont val="Franklin Gothic Book"/>
        <family val="2"/>
        <charset val="238"/>
      </rPr>
      <t>2 óra/prezentáció</t>
    </r>
  </si>
  <si>
    <t>Projektfeladat: Prezentáció készítés és bemutatás
A projekt célja, hogy a tanuló az elkészített projektfeladatait prezentáció formájában bemutassa tanulótársainak és a szakmai munkatársaknak, ezzel gyakorlatot szerezzen a munkatársi kapcsolatok kialakításában és a szakmai vizsgára való felkészülésben. A folyamat első lépéseként a tanuló értelmezi a vizsgakövetelmények között szereplő prezentációra vonatkozó előírásokat, és feleleveníti a prezentációkészítő szoftverek használatát. Ezután egyeztet a munkahelyi vezetőjével a bemutatandó projektmunkák főbb pontjairól, a felhasználható képek és folyamatábrák köréről.
A következő szakaszban a tanuló elkészíti a prezentáció vázlatát, mely során tájékozódik a bemutatandó folyamat védettségéről és sajátosságairól. Figyelmet fordít arra, hogy az anyag informatív legyen, ezért szükség esetén képeket, ábrákat készít vagy gyűjt, majd a vázlatot a munkahelyi vezetővel jóváhagyatja. Ezután kiválasztja a prezentáció elkészítéséhez legalkalmasabb szoftvert, és megalkotja a diákat úgy, hogy azok logikusan épüljenek fel, jól láthatók legyenek az ábrák és a szövegek, valamint a diák száma igazodjon a rendelkezésre álló 3-5 perces bemutatási időhöz. A diákat tömören, átláthatóan készíti el, kerüli a hosszú mondatokat és a felesleges animációkat, előnyben részesítve a platformfüggetlen fájlformátumokat, ezzel segítve a zökkenőmentes bemutatást.
A prezentációt a munkahelyi vezető által kijelölt időpontban, közönség előtt, kivetített formában tartja meg. A bemutatás során a tanuló gyakorolja a kommunikációs készségeit és a szakmai anyag magabiztos ismertetését. A végén a hallgatóság minden tagja értékeli a bemutatót, a munkahelyi vezető által megbízott személy pedig a vizsgakövetelmények alapján ad részletes visszajelzést.
Az elkészített prezentáció és az értékelési dokumentum a tanuló portfóliójának fontos része lehet, amely bizonyítja a szakmai és kommunikációs képességek elsajátítását.</t>
  </si>
  <si>
    <r>
      <t xml:space="preserve">Kapcsolódó tananyagegységek: 
</t>
    </r>
    <r>
      <rPr>
        <sz val="11"/>
        <color theme="1"/>
        <rFont val="Franklin Gothic Book"/>
        <family val="2"/>
        <charset val="238"/>
      </rPr>
      <t>"B"</t>
    </r>
  </si>
  <si>
    <t>Projektfeladat: Nyomtatási és nyomatkészítési feladatok
A projekt célja, hogy a tanuló a nyomtatási folyamatok gyakorlati megismerésével elsajátítsa a technológiai lépéseket és azok helyes alkalmazását. 
A feladat során a tanuló először értelmezi a munkautasítást, amely részletesen tartalmazza a nyomtatási folyamat lépéseit, az alkalmazandó technológiát és az anyagokat. Ennek alapján kiválasztja a megfelelő festékanyagokat, és részt vesz a színek kikeverésében, valamint a nyomtatás előkészítésében, ügyelve arra, hogy minden összetevő az előírt módon álljon rendelkezésre.
A következő lépésben a tanuló gondoskodik a gépek állapotának ellenőrzéséről, illetve részt vesz a napi karbantartási feladatokban, amelyek közé tartozik a gépek tisztítása, a működési paraméterek ellenőrzése és szükség szerinti beállítása. Az elvégzett karbantartási munkákat megfelelően dokumentálja, ezzel is biztosítva a gépek megbízható és zavartalan működését.  A technológiai paramétereket a gépmester irányításával állítja be, rögzítve a hőmérsékletet, nyomást, sebességet és egyéb fontos tényezőket, hogy a gyártási folyamat átlátható és ellenőrizhető legyen. A tanuló ezután megkezdi a nyomtatási folyamatot, folyamatosan figyelve a gép működését és a termékek minőségét. A nyomtatás során a tanuló rendszeresen ellenőrzi az elkészült termékeket, észlelve az esetleges hibákat, amelyeket szükség esetén elkülönít a további feldolgozástól, ezzel megóvva a folyamat minőségét. A munka befejezésekor részt vesz a gép leállításában és tisztításában, gondoskodik a festék maradványainak eltávolításáról, valamint a keletkező hulladékok előírások szerinti kezeléséről.
Mindezek mellett a tanuló kiemelten ügyel a munka- és környezetvédelmi előírások betartására, használja a szükséges védőfelszereléseket, biztosítja a biztonságos munkakörnyezetet és a környezetvédelmi szabályok szerinti hulladékkezelést.
Az elvégzett munkáról készített dokumentáció a tanuló portfóliójának fontos része lehet, amelyben bemutatja a nyomtatási technológia alkalmazásában szerzett gyakorlati tapasztalatait és az elméleti tudás gyakorlati megvalósítását.</t>
  </si>
  <si>
    <r>
      <t xml:space="preserve">Kapcsolódó tananyagegységek: 
</t>
    </r>
    <r>
      <rPr>
        <sz val="11"/>
        <color theme="1"/>
        <rFont val="Franklin Gothic Book"/>
        <family val="2"/>
        <charset val="238"/>
      </rPr>
      <t>"A"</t>
    </r>
  </si>
  <si>
    <r>
      <t xml:space="preserve">időkeret: </t>
    </r>
    <r>
      <rPr>
        <sz val="11"/>
        <color theme="1"/>
        <rFont val="Franklin Gothic Book"/>
        <family val="2"/>
        <charset val="238"/>
      </rPr>
      <t>20 óra gépenként</t>
    </r>
  </si>
  <si>
    <t>Projektfeladat: Gyártási technológiai feladatok – extrúzió, kalanderezés, mélyhúzás és vákuumformázás
A projekt célja, hogy a tanuló a gyártási folyamatokban való aktív részvétellel elsajátítsa az extrúzió, kalanderezés, mélyhúzás és vákuumformázás technológiai lépéseit. 
Elsőként a tanuló áttanulmányozza és értelmezi a munkautasítást, amely tartalmazza a gyártási folyamat részleteit, az alapanyagokat és az eszközöket. Ezután kiválasztja és előkészíti a szükséges anyagokat a megadott mennyiségben, biztosítva azok megfelelő felhasználását. Fontos része a feladatnak a gépek állapotának ellenőrzése és a napi karbantartási munkák elvégzése, amelyek során a tanuló részt vesz a gépek tisztításában, a működési paraméterek ellenőrzésében, valamint a szükséges beállítások dokumentálásában, hogy a berendezések megbízhatóan működjenek a gyártás során.
A technológiai paraméterek beállítása a gépmester irányításával történik, melyek közé tartozik a hőmérséklet, nyomás és sebesség szabályozása. Ezeket a beállításokat a tanuló rögzíti, hogy a gyártási folyamat jól követhető legyen.
A gyártás megkezdésekor a tanuló folyamatosan figyeli a gépek működését és a termékek minőségét, az esetleges hibákat dokumentálja és elkülöníti a selejtet. A munka során különös figyelmet fordít a munka- és környezetvédelmi előírások betartására. Megfelelő védőfelszerelést használ. Kezeli a hulladékokat, és biztosítja a biztonságos munkakörnyezetet.
A projekt során a minőségügyi szabályok betartása is kiemelt szerepet kap, ezért a tanuló a gyártási folyamat minden szakaszában ellenőrzi a termékek minőségét, és pontos dokumentációt készít a gyártási és minőségellenőrzési adatokról.
Az így elkészült anyag a tanuló portfóliójában jól mutatja az elsajátított gyakorlati és elméleti ismereteket, melyek hozzájárulnak a gyártási technológiák mélyebb megértéséhez és alkalmazásához.</t>
  </si>
  <si>
    <r>
      <t xml:space="preserve">A tananyagelemek és a deszkriptorok projektszemléletű kapcsolódása: 
</t>
    </r>
    <r>
      <rPr>
        <sz val="11"/>
        <color theme="1"/>
        <rFont val="Franklin Gothic Book"/>
        <family val="2"/>
        <charset val="238"/>
      </rPr>
      <t xml:space="preserve">A tanuló megismeri és alkalmazza a személyi egészségügyi rendelkezéseket. Elvégzi az alapfokú elsősegélynyújtó feladatokat, ismeri a BMTH (Baleset-megelőzési, Tűzvédelmi és Helyszínelő) protokollokat, valamint az általános elsősegélynyújtás eljárásait. Munkája során empatikusan és figyelmesen viselkedik kollégáival, támogatja őket szükség esetén. Feladatait önállóan, felelősségteljesen végzi, törekedve a gyors és hatékony segítségnyújtásra baleseti helyzetekben. Munkáját fenntarthatósági szempontok figyelembe vételével végzi, biztosítva a biztonságos munkavégzés feltételeit és az előírások alkalmazását. </t>
    </r>
  </si>
  <si>
    <t>Kombinált csomagolószer összeállítás műveletei és gépi berendezései</t>
  </si>
  <si>
    <t>Alap és segédanyag előállító és előkészítő műveletek</t>
  </si>
  <si>
    <t>Kombinált csomagolószer gyártás műveletei</t>
  </si>
  <si>
    <t>Önállóan végzi munkáját.</t>
  </si>
  <si>
    <t>Empatikusan viselkedik munka-társaival.</t>
  </si>
  <si>
    <t>Ismeri a BMTH és az általános elsősegélynyújtó feladatokat.</t>
  </si>
  <si>
    <t>Elvégzi az alapfokú elsősegélynyújtó feladatokat.</t>
  </si>
  <si>
    <t xml:space="preserve"> "C" Készletkezelés, dokumentáció és munkabiztonság (6; 8; 10. Sor)</t>
  </si>
  <si>
    <r>
      <t xml:space="preserve">A tananyagelemek és a deszkriptorok projektszemléletű kapcsolódása: 
</t>
    </r>
    <r>
      <rPr>
        <sz val="11"/>
        <color theme="1"/>
        <rFont val="Franklin Gothic Book"/>
        <family val="2"/>
        <charset val="238"/>
      </rPr>
      <t>Szükség esetén nyomás alatti rendszereket kezel, jól ismeri a vegyszerkezelő rendszerek működését és azok biztonsági előírásait. Munkáját mindig magas színvonalon, precízen végzi, figyelembe véve a technológiai és környezeti követelményeket. Feladatait a területi vezető utasításai és ellenőrzése mellett végzi, és kész a folyamatos tanulásra, valamint a szakmai fejlődésre. Tudatosan törekszik arra, hogy hozzájáruljon a rendszer biztonságos és hatékony működéséhez.</t>
    </r>
  </si>
  <si>
    <t>Félautomata és kézi csomagolás</t>
  </si>
  <si>
    <t>Automatikus csomagoló technológia</t>
  </si>
  <si>
    <t>Termékadagolás</t>
  </si>
  <si>
    <t>Félautomata és automata csomagológépek</t>
  </si>
  <si>
    <t>Feladatait utasításra és a területi vezető ellenőrzése mellett végzi.</t>
  </si>
  <si>
    <t>Törekszik munkáját magas színvonalon ellátni.</t>
  </si>
  <si>
    <t>Ismeri a vegyszerkezelői rendszereket, azok működését.</t>
  </si>
  <si>
    <t>Szükség szerint nyomásalatti rendszereket kezel.</t>
  </si>
  <si>
    <t>"A" Termelő gépek kezelése és karbantartása (1; 2; 3; 4; 7; 9. Sor)</t>
  </si>
  <si>
    <r>
      <t xml:space="preserve">A tananyagelemek és a deszkriptorok projektszemléletű kapcsolódása: 
</t>
    </r>
    <r>
      <rPr>
        <sz val="11"/>
        <color theme="1"/>
        <rFont val="Franklin Gothic Book"/>
        <family val="2"/>
        <charset val="238"/>
      </rPr>
      <t>A tanuló részt vesz a csomagolóanyag-gyártási folyamat teljeskörű végrehajtásában, amely magában foglalja a gyártással összefüggő dokumentumok vezetését is. Nyomon követi a termelést leíró folyamatábrákat az informatikai rendszerben, és gondosan rögzíti a termelési adatokat, eredményeket mind papíralapon, mind digitálisan. Szövegszerkesztő és táblázatkezelői ismeretekkel rendelkezik, amelyek segítségével hatékonyan és precízen kezeli az információkat. Törekszik arra, hogy munkáját magas színvonalon, digitális platformokon végezze. Önállóan látja el a rábízott feladatokat. Ezzel hozzájárul a termelési folyamatok átláthatóságához, nyomon követhetőségéhez és a vállalat hatékony működéséhez.</t>
    </r>
  </si>
  <si>
    <t>Önállóan végzi a vonatkozó feladatokat.</t>
  </si>
  <si>
    <t>Törekszik munkáját magas színvonalon és digitális platformon végezni.</t>
  </si>
  <si>
    <t>Átfogó számítógép-kezelői és táblázatkezelői ismeretekkel rendelkezik.</t>
  </si>
  <si>
    <t>A termelést leíró folyamatábrákat nyomon követi az informatikai rendszerben. A termelési adatokat, eredményeket papíralapon és digitálisan rögzíti.</t>
  </si>
  <si>
    <r>
      <t xml:space="preserve">A tananyagelemek és a deszkriptorok projektszemléletű kapcsolódása: 
</t>
    </r>
    <r>
      <rPr>
        <sz val="11"/>
        <color theme="1"/>
        <rFont val="Franklin Gothic Book"/>
        <family val="2"/>
        <charset val="238"/>
      </rPr>
      <t>A tanuló aktívan részt vesz a csomagolóanyag-gyártás teljes folyamatában, amely magában foglalja a gépek, szerszámok ellenőrzését, a gyártási paraméterek beállítását, valamint a gyártógépek üzemeltetését, karbantartását. Felismeri és azonosítja a munkaterületen előforduló lehetséges hibaforrásokat, legyen szó gyenge- vagy erősáramú rendszerekről, vezérléstechnikáról vagy mechanikus elemekről. Alapvető műszaki ismeretekkel rendelkezik a választott területeken, amelyek lehetővé teszik számára a hatékony hibamegelőzést és problémamegoldást. Munkájáért felelősséget vállal, miközben tudatosan szem előtt tartja a fenntarthatósági szempontokat és azok érvényesítését. Feladatait önállóan végzi, és mindig pontos, érthető információátadással biztosítja a hatékony csapatmunkát és az átadott tudás helyességét.</t>
    </r>
  </si>
  <si>
    <t>Önállóan végzi munkáját, és képes a pontos információátadásra.</t>
  </si>
  <si>
    <t>Felelősséget vállal munkájáért. Szem előtt tartja a fenntarthatósági szempontokat.</t>
  </si>
  <si>
    <t>Alapvető műszaki ismeretekkel rendelkezik a választott területeken.</t>
  </si>
  <si>
    <t>Felismeri a munkaterületen lehetséges hibaforrásokat (gyenge-, erősáram, vezérléstechnika, mechanikus rendszerek területén).</t>
  </si>
  <si>
    <r>
      <t xml:space="preserve">A tananyagelemek és a deszkriptorok projektszemléletű kapcsolódása: 
</t>
    </r>
    <r>
      <rPr>
        <sz val="11"/>
        <rFont val="Franklin Gothic Book"/>
        <family val="2"/>
        <charset val="238"/>
      </rPr>
      <t>A projektszemléletű oktatásban szerzett előismereteit felhasználva végzi az anyagok és termékek értékmegőrző tárolását, valamint a technológiai anyagelszámolásokat. Pontosan ismeri az egyes alap- és segédanyagok minőségmegőrzéséhez szükséges raktározási feltételeket, ideértve az optimális hőmérsékletet és nedvességtartalmat. Törekszik arra, hogy a tárolás minden szempontból megfeleljen ezeknek az előírásoknak, így biztosítva az anyagok minőségének megőrzését. Munkáját felelősségteljesen végzi - a területi vezető irányítása, felügyelete mellett. Nyitott a szakmai útmutatásra, és törekszik a folyamatos fejlődésre a tárolási és elszámolási folyamatok terén.</t>
    </r>
  </si>
  <si>
    <t>Területi vezető felügyelete mellett végzi munkáját. Feladatát felügyelettel végzi.</t>
  </si>
  <si>
    <t>Törekszik az optimális tárolás megvalósítására.</t>
  </si>
  <si>
    <t>Pontosan ismeri az egyes alap- és segédanyagokra vonatkozó minőségmegőrző raktározás feltételeit, valamint azok optimális feldolgozási paramétereit (hőmérséklet, nedvességtartalom).</t>
  </si>
  <si>
    <t>Elvégzi az anyagok és termékek értékmegőrző tárolását és a technológiai anyagelszámolásokat.</t>
  </si>
  <si>
    <r>
      <t xml:space="preserve">A tananyagelemek és a deszkriptorok projektszemléletű kapcsolódása: 
</t>
    </r>
    <r>
      <rPr>
        <sz val="11"/>
        <rFont val="Franklin Gothic Book"/>
        <family val="2"/>
        <charset val="238"/>
      </rPr>
      <t>A tanuló gyakorlatorientált feladatokon keresztül a színskálán pontosan beazonosítja és kikeveri a kívánt színeket. Alapfokon ismeri és gyakorlatban alkalmazza a színelmélet alapjait, így biztosítja a színek megfelelő minőségét és konzisztenciáját. Munkájában kiemelten fontos számára a minőségorientált hozzáállás.Feladatait önállóan végzi, és szükség esetén proaktívan javaslatokat tesz a folyamatok vagy eredmények javítására. Elkötelezett a precíz, megbízható munkavégzés mellett, amely hozzájárul a termékek esztétikai és minőségi elvárásainak teljesítéséhez.</t>
    </r>
  </si>
  <si>
    <t>Önállóan végzi munkáját. Szükség esetén önálló javaslatokat fogalmaz meg.</t>
  </si>
  <si>
    <t>Munkája során kiemelt helyen szerepel a minőség-orientáltság.</t>
  </si>
  <si>
    <t>Alapfokon ismeri, és a gyakorlatban használja a színelméletet.</t>
  </si>
  <si>
    <t>Színskálán beazonosítja és kikeveri a színeket.</t>
  </si>
  <si>
    <t>"B" Nyomtatás, nyomatkészítés (5. Sor)</t>
  </si>
  <si>
    <r>
      <t xml:space="preserve">A tananyagelemek és a deszkriptorok projektszemléletű kapcsolódása: 
</t>
    </r>
    <r>
      <rPr>
        <sz val="11"/>
        <rFont val="Franklin Gothic Book"/>
        <family val="2"/>
        <charset val="238"/>
      </rPr>
      <t>A tanuló a végrehajtásra kerülő projektekben aktívan részt vesz. Felhasználás előtt gondosan ellenőrzi a különböző alap- és segédanyagokat, jól ismeri és meg tudja különböztetni az általa használt anyagokat. Képes önállóan elvégezni azok minőségellenőrzését, és munkája során kiemelt figyelmet fordít a minőségorientáltságra. Feladatát önállóan végzi, és szükség esetén proaktívan javaslatokat fogalmaz meg a munkafolyamatok vagy anyaghasználat javítása érdekében. Elkötelezett a precíz és megbízható munkavégzés mellett, amely hozzájárul a termékek magas minőségéhez.</t>
    </r>
  </si>
  <si>
    <t>Csomagolóanyag tervezés</t>
  </si>
  <si>
    <t>Komposztálható biopolimerek</t>
  </si>
  <si>
    <t>Egyéb fóliák</t>
  </si>
  <si>
    <t>Észter fóliák</t>
  </si>
  <si>
    <t>PP típusok főcsoportjai eljárás szerint</t>
  </si>
  <si>
    <t>PE fólia típusok főcsoportjai</t>
  </si>
  <si>
    <t>Polimer feldolgozási technológiák</t>
  </si>
  <si>
    <t>Csomagolószer gyártás anyagismerete</t>
  </si>
  <si>
    <t>Egyéb csomagolószer gyártási technológiák</t>
  </si>
  <si>
    <t>Speciális ipari csomagolóanyagok gyártás technológiája</t>
  </si>
  <si>
    <t>Fülezett-táskagyártó műveletek</t>
  </si>
  <si>
    <t>Konfekcionált termék előállító műveletek</t>
  </si>
  <si>
    <t>Hegesztési technológiák</t>
  </si>
  <si>
    <t>Stancolási műveletek</t>
  </si>
  <si>
    <t>Szerkezet összeállító műveletek</t>
  </si>
  <si>
    <t>Bevonási műveletek</t>
  </si>
  <si>
    <t>Alapanyaggyártás</t>
  </si>
  <si>
    <t>Csomagolóanyag gyártás technológiája</t>
  </si>
  <si>
    <t>Ismeri és megkülönbözteti egymástól az általa használt alap- és segédanyagokat, és képes azok minőségellenőrzésére.</t>
  </si>
  <si>
    <t>Felhasználás előtt ellenőrzi a különböző alap- és segédanyagokat.</t>
  </si>
  <si>
    <r>
      <t xml:space="preserve">A tananyagelemek és a deszkriptorok projektszemléletű kapcsolódása: 
</t>
    </r>
    <r>
      <rPr>
        <sz val="11"/>
        <rFont val="Franklin Gothic Book"/>
        <family val="2"/>
        <charset val="238"/>
      </rPr>
      <t>A tanuló valós feladatokon keresztül alaposan megismeri a résztechnológiai gépi berendezések felépítését és működési elvét, valamint javítja és karbantartja azokat. Kiemelt figyelmet fordít a minőségi munkát leginkább befolyásoló elváltozások felismerésére és kezelésére. Munkájában törekszik a pontosságra és a megbízhatóságra, képes önállóan ellenőrizni saját munkáját, és szükség esetén hibáit önállóan kijavítani. Vállalja a munkájával járó felelősséget, ezzel biztosítva a gépek zavartalan és hatékony működését.</t>
    </r>
  </si>
  <si>
    <t>Képes az önellenőrzésre, a hibák önálló kijavítására. Felelősséget vállal munkájáért.</t>
  </si>
  <si>
    <t>Törekszik a pontos munkavégzésre.</t>
  </si>
  <si>
    <t>Részletesen ismeri a berendezés felépítését, működési elméletét, a minőségi munkát leginkább befolyásoló elváltozásokat.</t>
  </si>
  <si>
    <t>Gépmesterként javítja és karbantartja a résztechnológiai gépi berendezést.</t>
  </si>
  <si>
    <r>
      <t xml:space="preserve">A tananyagelemek és a deszkriptorok projektszemléletű kapcsolódása: 
</t>
    </r>
    <r>
      <rPr>
        <sz val="11"/>
        <rFont val="Franklin Gothic Book"/>
        <family val="2"/>
        <charset val="238"/>
      </rPr>
      <t>A tanuló ismeri az összes kapcsolódó technológiai folyamat alapjait. Kiemelten figyel a minőségi munkavégzésre, és folyamatosan törekszik arra, hogy tájékozott legyen a technológiák és eszközök hatékonyságáról, energiafogyasztásáról és környezeti hatásairól. Tudatában van annak, hogy ezek az ismeretek segítik a gazdaságos és fenntartható működést. Irányítás mellett képes önállóan üzemeltetni a technológiákat, támogatja a csapat munkáját, és aktívan részt vesz a problémamegoldásban. Nyitott az újításokra, és elkötelezett a hatékonyság folyamatos javítása iránt.</t>
    </r>
  </si>
  <si>
    <t>Irányítás mellett alkalmas a technológiák üzemeltetésére.</t>
  </si>
  <si>
    <t>Szem előtt tartja a minőségi munka-végzést. Törekszik arra, hogy tájékozott legyen az egyes technológiák és eszközök hatékonyságának jellemzőiről, energiafogyasztásukról, környezeti hatásukról.</t>
  </si>
  <si>
    <t>Alapszinten ismeri az összes technológiai folyamatot.</t>
  </si>
  <si>
    <t>Kapcsolódó, más műszaki-technológiai területen második emberként dolgozik.</t>
  </si>
  <si>
    <r>
      <t xml:space="preserve">A tananyagelemek és a deszkriptorok projektszemléletű kapcsolódása: 
</t>
    </r>
    <r>
      <rPr>
        <sz val="11"/>
        <rFont val="Franklin Gothic Book"/>
        <family val="2"/>
        <charset val="238"/>
      </rPr>
      <t>A tanuló aktívan részt vesz a csomagolóanyag-gyártás teljes folyamatában, amely magában foglalja az alapanyagok előkészítését, az anyagok megfelelő vezetését a gyártósoron, a szerszámok ellenőrzését, a gyártási paraméterek beállítását, valamint a gyártógépek üzemeltetését és karbantartását.
A projektszemléletű oktatás során elsajátítja a gyártógépek felépítését, működését és a különböző gyártási eljárásokat. Figyelemmel kíséri az anyagtovábbító és vezérlőrendszerek működését, és gyakorlati tapasztalatot szerez a tekercsváltás és az anyagbetáplálás ellenőrzése terén. Képes különböző gyártósorok kezelésére, valamint a hűtő-, szállító-, tekercselő- és tárolóegységek beállítására és felügyeletére. Felismeri a gyártás során felmerülő hibákat, és hatékony beavatkozásokkal javítja a termék minőségét. Ellenőrzi a gépek állapotát és részt vesz a napi karbantartásban, amely magában foglalja a gép tisztítását, a működési paraméterek ellenőrzését és a szükséges beállításokat. Az elvégzett ellenőrzéseket és karbantartásokat a helyben szokásos módon dokumentálja, ezzel biztosítva a gépek megbízhatóságát és megfelelő működését.</t>
    </r>
  </si>
  <si>
    <t>Önállóan végzi feladatát.</t>
  </si>
  <si>
    <t>Érti a gép működési elméletét, komplexitásában kezeli. Felismeri az üzemeltetés közben felmerülő problémákat, és képes kijavítani azokat. Érti és el tudja készíteni az adminisztrációs és elszámolási feladatokat.</t>
  </si>
  <si>
    <t>Adott műszaki-technológiai műveletben gépmesterként dolgozik.</t>
  </si>
  <si>
    <t>Extrudálás</t>
  </si>
  <si>
    <t>Gépészeti ismeretek</t>
  </si>
  <si>
    <t>Környezetvédelem</t>
  </si>
  <si>
    <r>
      <t xml:space="preserve">Kapcsolódó tananyagegységek: 
</t>
    </r>
    <r>
      <rPr>
        <sz val="11"/>
        <rFont val="Franklin Gothic Book"/>
        <family val="2"/>
        <charset val="238"/>
      </rPr>
      <t>"B", "F", "H", "I"</t>
    </r>
  </si>
  <si>
    <r>
      <t xml:space="preserve">időkeret: </t>
    </r>
    <r>
      <rPr>
        <sz val="11"/>
        <color theme="1"/>
        <rFont val="Franklin Gothic Book"/>
        <family val="2"/>
        <charset val="238"/>
      </rPr>
      <t>gépegységenként 3-3 óra</t>
    </r>
  </si>
  <si>
    <t>Hol van eltérés?
A projekt célja, hogy a tanuló megvizsgálja egy, a gyakorlat során használt technológiai berendezés működését, és összevesse azt a szakirodalomban található elvi működési ábrával. A feladat során a tanuló feltérképezi az ábrán és a valóságban látott berendezés közötti különbségeket, értelmezi az egyes részegységek működését, és azokat egy egyszerűsített folyamatábra segítségével mutatja be. A munka során elsajátítja az elméleti és gyakorlati ismeretek összekapcsolásának képességét, valamint fejleszti technikai szemléletét.
A gyakorlat célja, hogy a tanuló felismerje az elméleti modellek és a valós gyártástechnológiai eszközök közötti különbségeket, és képes legyen azokat szakszerűen értelmezni és rendszerezni. Az eredményről folyamatábra készítése és bemutatása szükséges, ami a portfólió része lehet.</t>
  </si>
  <si>
    <r>
      <t xml:space="preserve">Kapcsolódó tananyagegységek: 
</t>
    </r>
    <r>
      <rPr>
        <sz val="11"/>
        <color theme="1"/>
        <rFont val="Franklin Gothic Book"/>
        <family val="2"/>
        <charset val="238"/>
      </rPr>
      <t>"C", "H"</t>
    </r>
  </si>
  <si>
    <t>Projektfeladat: Nyomtatási technológia kiválasztásának indoklása
A projektfeladat célja, hogy a tanuló megismerkedjen a különböző nyomtatási eljárásokkal, felismerje az adott termékhez választott technológiát, és szakszerűen indokolja annak alkalmazását. A tanuló bemutatja a vizsgált nyomtatott vagy nyomott terméket, elemzi a gyártásához alkalmazott technológiát, majd összehasonlítja azt más lehetséges eljárásokkal. A vizsgálat során figyelembe veszi az alapanyagokat, a festékigényt, a pontosságot, a termelékenységet, valamint az ár-érték arányt. Az összehasonlítás eredményét táblázatban foglalja össze. A projekt végén a tanuló bemutatja az elkészült anyagot, amely része lehet a portfóliónak. A gyakorlat célja, hogy a tanuló technológiai szemléletet fejlesszen, és képes legyen nyomtatási eljárások közül szakszerűen választani.</t>
  </si>
  <si>
    <r>
      <t xml:space="preserve">Kapcsolódó tananyagegységek:
</t>
    </r>
    <r>
      <rPr>
        <sz val="11"/>
        <color theme="1"/>
        <rFont val="Franklin Gothic Book"/>
        <family val="2"/>
        <charset val="238"/>
      </rPr>
      <t>"E", "B", "H"</t>
    </r>
  </si>
  <si>
    <r>
      <t xml:space="preserve">időkeret: </t>
    </r>
    <r>
      <rPr>
        <sz val="11"/>
        <color theme="1"/>
        <rFont val="Franklin Gothic Book"/>
        <family val="2"/>
        <charset val="238"/>
      </rPr>
      <t>mérésenként 6-6 óra</t>
    </r>
  </si>
  <si>
    <t>Projektfeladat: Alapanyagok és termékek vizsgálata
A projekt célja, hogy a tanuló egy kiválasztott alapanyag vagy termék vizsgálatán keresztül megismerje a mintavétel, mintaelőkészítés és mérés folyamatát, a kapcsolódó szabványokat és a minőségirányítási elveket. A tanuló a mérőberendezés működésének megértése után önállóan végzi el a vizsgálatot, rögzíti az eredményeket, elemzi azokat, és javaslatot tesz esetleges technológiai módosításokra. Az elkészült dokumentáció a portfólió részét képezheti.
A feladat célja, hogy a tanuló gyakorlati tapasztalatot szerezzen az anyagvizsgálatban, és képes legyen szakszerű jelentést készíteni a mért adatok alapján.</t>
  </si>
  <si>
    <t>Szakmairányok közös óraszáma:</t>
  </si>
  <si>
    <r>
      <t xml:space="preserve">A tananyagelemek és a deszkriptorok projektszemléletű kapcsolódása: </t>
    </r>
    <r>
      <rPr>
        <sz val="11"/>
        <rFont val="Franklin Gothic Book"/>
        <family val="2"/>
        <charset val="238"/>
      </rPr>
      <t xml:space="preserve">
A tanuló angol vagy német nyelvű szakirodalomból adatokat, ábrákat, leírásokat gyűjt. Rendelkezik a feladat elvégzéséhez szükséges alapszókinccsel, melyet tudatosan és hatékonyan használ a  feladatok elvégzéséhez. Munkavégzése során angol vagy német nyelvet használ, különös tekintettel a papír- és csomagolóipari szakkifejezésekre. Tudatosan törekszik nyelvtudásának fejlesztésére, felismerve annak fontosságát a szakmai előrehaladásban és a nemzetközi kapcsolatokban.</t>
    </r>
  </si>
  <si>
    <t>Portfólióhoz anyaggyűjtés (új)</t>
  </si>
  <si>
    <t>Gépkezelési gyakorlat</t>
  </si>
  <si>
    <t>Önállóan, vagy felügyelettel értelmezi és végzi a vonatkozó feladatokat.</t>
  </si>
  <si>
    <t>Motivált nyelvtudásának fejlesztésére.</t>
  </si>
  <si>
    <t>Alapfokon ismeri idegen nyelve szakmájához kapcsolódó szakmai kifejezéseit.</t>
  </si>
  <si>
    <t>Munkája során angol vagy német nyelvet, és kapcsolódó papír- és csomagolóipari kifejezéseket használ. Az angol vagy német nyelvet alapfokon beszéli, alapfokon kommunikál.</t>
  </si>
  <si>
    <t>"I" Nyelvi  és kommunikációs készségek fejlesztése (9. Sor)</t>
  </si>
  <si>
    <r>
      <t xml:space="preserve">A tananyagelemek és a deszkriptorok projektszemléletű kapcsolódása: 
</t>
    </r>
    <r>
      <rPr>
        <sz val="11"/>
        <color theme="1"/>
        <rFont val="Franklin Gothic Book"/>
        <family val="2"/>
        <charset val="238"/>
      </rPr>
      <t>A tanuló betekintést nyer a feladathoz illeszkedő program használatába Rendelkezik átfogó számítógép-felhasználói és táblázatkezelői ismeretekkel, melyeket tudatosan és hatékonyan használ a napi feladatok elvégzéséhez. Jegyzőkönyvet, portfóliót készít, számításaihoz, diagramok, kimutatások készítéséhez több típusú táblázatkezelő programot is használ. Az üzemeltetési feladatoknál gyártási paramétereket ellenőriz, anyag érkeztetéshez azonosítót rögzít, termékhez azonosítót generál.</t>
    </r>
    <r>
      <rPr>
        <b/>
        <sz val="11"/>
        <color theme="1"/>
        <rFont val="Franklin Gothic Book"/>
        <family val="2"/>
        <charset val="238"/>
      </rPr>
      <t xml:space="preserve"> </t>
    </r>
    <r>
      <rPr>
        <sz val="11"/>
        <color theme="1"/>
        <rFont val="Franklin Gothic Book"/>
        <family val="2"/>
        <charset val="238"/>
      </rPr>
      <t>Az adminisztratív feladatokat önállóan látja el, és felelősséget vállal azok pontosságáért.</t>
    </r>
  </si>
  <si>
    <t>Nyomatkészítés alapjai</t>
  </si>
  <si>
    <t>Tissue tekercses és hajtogatott termékek gyártása</t>
  </si>
  <si>
    <t>Nyomatkészítés</t>
  </si>
  <si>
    <t>Üzemi dokumentumok, szabványok</t>
  </si>
  <si>
    <t>Mérési eredmények feldolgozása</t>
  </si>
  <si>
    <t>Anyagvizsgálatok üzemi és laboratóriumi körülmények között</t>
  </si>
  <si>
    <t>Termékek felhasználhatósági tulajdonságainak vizsgálata</t>
  </si>
  <si>
    <t>Alapanyagok, termékek geometriai, mechanikai tulajdonságainak vizsgálata</t>
  </si>
  <si>
    <t>Laboratóriumi körülmények és higiénia</t>
  </si>
  <si>
    <t>Anyag- és termékvizsgálatok</t>
  </si>
  <si>
    <t>Önállóan végzi a vonatkozó feladatokat. Felelősséget vállal az adminisztráció pontosságáért.</t>
  </si>
  <si>
    <t>Korszerű informatikai eszközöket és számítástechnikai programokat használ.</t>
  </si>
  <si>
    <t>"H" Folyamatok dokumentálása (8. Sor)</t>
  </si>
  <si>
    <r>
      <t xml:space="preserve">A tananyagelemek és a deszkriptorok projektszemléletű kapcsolódása:  
</t>
    </r>
    <r>
      <rPr>
        <sz val="11"/>
        <color theme="1"/>
        <rFont val="Franklin Gothic Book"/>
        <family val="2"/>
        <charset val="238"/>
      </rPr>
      <t xml:space="preserve">Valós feladatokon keresztül a tanuló munkája során a keletkező gyártási, gépbeállítási hulladékokat előírásoknak megfelelően szelektíven gyűjti és ellátja azonosítóval illetve felelőséget vállal a gyűjtés szakszerűségéért. Kezeli a gyártási hulladékok tömörítő és bálázó gépeit. A hibás terméket felismeri, előírásoknak megfelelően gyűjti és azonosítóval látja el. </t>
    </r>
  </si>
  <si>
    <t>Termék konfekcionálás</t>
  </si>
  <si>
    <t>Rétegelt termék készítés technológiája és gépei</t>
  </si>
  <si>
    <t>Energiagazdálkodás</t>
  </si>
  <si>
    <t>Hulladékgazdálkodás</t>
  </si>
  <si>
    <t>Környezetvédelem, Hulladékgazdálkodás, Energiagazdálkodás</t>
  </si>
  <si>
    <t>Felelősséget vállal a veszélyes és nem veszélyes hulladékok szakszerű kezeléséért. Új megoldásokat keres a hulladék csökkentése érdekében.</t>
  </si>
  <si>
    <t>Kiemelten fontosnak tartja a fenntartható és környezetbarát megoldásokat és a hulladékkezelést egyaránt. Motivált a tiszta, rendezett környezetre.</t>
  </si>
  <si>
    <t>Részletesen ismeri az anyagok biztonságos kezelésével kapcsolatos előírásokat, a hulladékok jelöléseit, a biztonságtechnikai adatlap felépítését. Értelmezi a dokumentációban foglalt előírásokat. Környezetvédelmi, hulladék- és energiagazdálkodási ismeretekkel bír.</t>
  </si>
  <si>
    <t>Szelektálja a keletkező veszélyes és nem veszélyes hulladékokat. Hulladékbálázót kezel.</t>
  </si>
  <si>
    <t>"G" Hulladékkezelés (7. Sor)</t>
  </si>
  <si>
    <r>
      <t xml:space="preserve">A tananyagelemek és a deszkriptorok projektszemléletű kapcsolódása: 
</t>
    </r>
    <r>
      <rPr>
        <sz val="11"/>
        <color theme="1"/>
        <rFont val="Franklin Gothic Book"/>
        <family val="2"/>
        <charset val="238"/>
      </rPr>
      <t>A tanuló a gyártás során és karbantartások alkalmával rendszeresen végez gépápolási és tisztítási feladatokat a berendezéseken és azok kapcsolódó egységein. Részt vesz a termelőgépek preventív karbantartási folyamataiban, és elvégzi az egyszerűbb gépkarbantartási javításokat. Ismeri a gépek karbantartására és javítására vonatkozó előírásokat, valamint azok végrehajtásának módját. Munkája során követi a műszaki dokumentációban foglaltakat, és nagy figyelmet fordít a precíz, gazdaságos és tiszta munkavégzésre. Elkötelezett a magas higiéniai színvonal fenntartása iránt, és fontos számára a rendezett, biztonságos munkakörnyezet. A napi és időszakos tisztítási, állagmegőrzési feladatokat leírás alapján, irányítás mellett hajtja végre, munkájáért felelősséget vállal a területi vezető irányítása mellett.</t>
    </r>
  </si>
  <si>
    <t>Tűzvédelem, tűzoltás</t>
  </si>
  <si>
    <t>Munka- és tűzvédelem, elsősegélynyújtás</t>
  </si>
  <si>
    <t>Gépek időszakos felülvizsgálata, karbantartása</t>
  </si>
  <si>
    <t>Csapágyak szerelése</t>
  </si>
  <si>
    <t>Alap szerelések</t>
  </si>
  <si>
    <t>Szerelési gyakorlat</t>
  </si>
  <si>
    <t>Leírás alapján, irányítás mellett hajtja végre a tisztítással és állagmegőrzéssel kapcsolatos napi és alkalmi műveleteket. Munkájáért felelősséget vállal a területi vezető irányítása mellett.</t>
  </si>
  <si>
    <t>Fontosnak tartja és követi a műszaki dokumentációban szereplő előírásokat. Törekszik a precíz és gazdaságos munkavégzésre. Elkötelezett a tiszta, magas higiéniai színvonalú munkavégzés mellett. Fontosnak érzi a rendezett munkakörnyezet kialakítását és fenntartását.</t>
  </si>
  <si>
    <t>Ismeri a termelő gépek javításának és karbantartásának módjait, az erre vonatkozó előírásokat.</t>
  </si>
  <si>
    <t>A gyártás során és a karbantartások alkalmával felmerülő gépápolási, tisztítási munkát végez a berendezésen és kapcsolódó egységein. Közreműködik a termelőgépek és berendezések preventív jellegű karbantartási és gépápolási műveleteiben. Egyszerűbb gépkarbantartó javításokat végez.</t>
  </si>
  <si>
    <t>"F" Karbantartási, javítási feladatok (6. Sor)</t>
  </si>
  <si>
    <r>
      <t xml:space="preserve">A tananyagelemek és a deszkriptorok projektszemléletű kapcsolódása:
</t>
    </r>
    <r>
      <rPr>
        <sz val="11"/>
        <color theme="1"/>
        <rFont val="Franklin Gothic Book"/>
        <family val="2"/>
        <charset val="238"/>
      </rPr>
      <t>A tanuló megismeri a használt mérőműszerek működési elvét, használatát. Mintát vesz, előkészíti a vizsgálandó mintát, az előírásoknak megfelelően elvégzi a mérést. Az eredményeket dokumentálja. Megismeri a termékre vonatkozó előírásokat, a mért eredmények alapján értékeli a mintát. Megismeri a gyártási folyamat mintavételi helyeit, a laboratóriumi mérések eredménye alapján módosítandó gyártósori beállításokat.  Munkáját a minőségbiztosítási, adatrögzítési, munkavédelmi, tűzvédelmi, vegyszerkezelési szabályok betartásával végzi.</t>
    </r>
  </si>
  <si>
    <t>Vállalati minőségirányítás</t>
  </si>
  <si>
    <t>Környezetvédelmi, higiéniai szabályok</t>
  </si>
  <si>
    <t>Minőség- és folyamatirányítás alapjai</t>
  </si>
  <si>
    <t>Vegyszerkezelés</t>
  </si>
  <si>
    <t>Egyéni és kollektív védelem</t>
  </si>
  <si>
    <t>Speciális alapanyag-, és termékvizsgálatok</t>
  </si>
  <si>
    <t>Méréseit önállóan, felelősen, leírás alapján végzi. Önállóan eldönti, hogy a gyártott munkadarab vagy anyag megfelel-e az elvártnak. Képes az önellenőrzésre. Felelősséget vállal a dokumentumok tartalmáért és a mérés pontosságáért.</t>
  </si>
  <si>
    <t>Elkötelezett a mérés pontos elvégzése mellett. Elkötelezett a hibamentes és magas minőségű termékgyártás mellett.</t>
  </si>
  <si>
    <t>Ismeri a gyártási és mérési dokumentációk típusait és azok kötelező tartalmát. Ismeri az elfogadási és elutasítási szinteket. Pontosan ismeri a mintavétel és mérés szabályait.</t>
  </si>
  <si>
    <t>Alapanyagból elkészült félkész- vagy késztermékek minőségét, méreteit, összetételét mérőműszerekkel ellenőrzi, összehasonlítva a termékspecifikációban foglaltakkal. Mintavevő eszközöket használ. A mérési eredményt dokumentálja.</t>
  </si>
  <si>
    <t>"E" Üzemi és laboratóriumi vizsgálatok (5. Sor)</t>
  </si>
  <si>
    <r>
      <t xml:space="preserve">A tananyagelemek és a deszkriptorok projektszemléletű kapcsolódása:
</t>
    </r>
    <r>
      <rPr>
        <sz val="11"/>
        <color theme="1"/>
        <rFont val="Franklin Gothic Book"/>
        <family val="2"/>
        <charset val="238"/>
      </rPr>
      <t>A tanuló ismeri az üzemen belüli anyagmozgatásra vonatkozó előírásokat, anyagmozgató berendezéseket. Biztonsággal felismeri a csak engedéllyel működtethető eszközöket. A számára engedélyezett eszközökkel biztonságosan végzi az anyagmozgatást, az előírásoknak megfelelő anyagot készít be, a termékeket előírás szerinti tárolóhelyre szállítja. Munkájáért felelősséget vállal.</t>
    </r>
  </si>
  <si>
    <t>Papírnemesítés, mázolás, kasírozás, társítás, kalanderezés, impregnálás, ragasztás technológiája és gépei</t>
  </si>
  <si>
    <t>Perfolárás technológiája és gépei</t>
  </si>
  <si>
    <t>Vágási, nyírási, hajlítási, hajtogatási technológiák és gépei</t>
  </si>
  <si>
    <t>Feltekercselés technológiája és gépei</t>
  </si>
  <si>
    <t>Papíripari gyártási folyamatok</t>
  </si>
  <si>
    <t>Anyagmozgatás, tárolás</t>
  </si>
  <si>
    <t>Darabáru szállítás, mozgatás</t>
  </si>
  <si>
    <t>Területi vezető utasítása alapján önállóan, felelősen működtet anyagszállító és emelőgépet.</t>
  </si>
  <si>
    <t>Precízen végzi az anyagmozgatást.</t>
  </si>
  <si>
    <t>Elvárt szinten ismeri az emelőgépeket és azok üzemeltetését.</t>
  </si>
  <si>
    <t>Emelőgéppel anyagokat mozgat. A használat előtt ellenőrzést végez.</t>
  </si>
  <si>
    <t>"D" Anyagmozgatás, anyagszállítás (4. Sor)</t>
  </si>
  <si>
    <r>
      <t xml:space="preserve">A tananyagelemek és a deszkriptorok projektszemléletű kapcsolódása:  
</t>
    </r>
    <r>
      <rPr>
        <sz val="11"/>
        <color theme="1"/>
        <rFont val="Franklin Gothic Book"/>
        <family val="2"/>
        <charset val="238"/>
      </rPr>
      <t>A gyakorlatorientált feladatokon keresztül a  tanuló megiismeri a nyomtatási technológiák elvét, az adott nyomatkészítő berendezés beállítási lehetőségeit, valamint az alkalmazhatóságának feltételeit. Biztonságosan tudja működtetni a gépsor rábízott egységét, hiba esetén alkalmazni tudja a kezelési utasítás előírásait. Felismeri a hibás nyomatot, terméket. A gyártási hulladékot előírásoknak megfelelően kezeli. Használja az alapanyag és a késztermék mozgatásához szükséges berendezéseket.</t>
    </r>
  </si>
  <si>
    <t>A Területi vezető felügyelete mellett a gyártási műveleteket, berendezések kezelését önállóan végzi. Felelősséget vállal az általa gyártott termék minőségéért, valamint a termelési folyamat megfelelő működtetéséért.</t>
  </si>
  <si>
    <t>Pontosan betartja a technológiai utasításokat. Törekszik a munkavégzésből adódó kockázat minimalizálására. Törekszik a precíz és gazdaságos munkavégzésre. Elkötelezett a hibás tételek számának csökkentésére, illetve törekszik a gyártásközi készletek minimálisra csökkentésére.</t>
  </si>
  <si>
    <t>A nyomtatási módszereket átfogóan ismer.</t>
  </si>
  <si>
    <t>Flexo nyomtatással festéket visz fel a papír- és csomagolóanyag-felületre. Beállítja az elvárt színt és árnyalatot.</t>
  </si>
  <si>
    <t>"C" Nyomtatás, nyomat készítés (3. Sor)</t>
  </si>
  <si>
    <r>
      <t xml:space="preserve">A tananyagelemek és a deszkriptorok projektszemléletű kapcsolódása: 
</t>
    </r>
    <r>
      <rPr>
        <sz val="11"/>
        <rFont val="Franklin Gothic Book"/>
        <family val="2"/>
        <charset val="238"/>
      </rPr>
      <t>A tanuló a projektszemléletű oktatás eredményeként átfogó ismeretekkel rendelkezik a papír- és csomagolástechnikai gépek – például az áttekercselő, ívvágó, daraboló, perforáló, felületkezelő és egységcsomagoló berendezések – működéséről és beállítási lehetőségeiről. Képes önállóan, biztonságosan kezelni a gépsor rábízott egységét, és hiba esetén a kezelési utasítás alapján megfelelően beavatkozni.
Feladatai közé tartozik a hibás termékek felismerése és az előírások szerinti kezelése, valamint az alapanyagok és késztermékek mozgatása a szükséges eszközökkel. A gyártási műveleteket – mint a vágás, darabolás és tekercselés – önállóan végzi el, a technológiai utasításokat pontosan betartva.
Törekszik a precíz és gazdaságos munkavégzésre, figyelemmel kíséri a gyártási folyamatot, és aktívan részt vesz annak optimalizálásában. Fontos számára a biztonságos munkakörnyezet, és felelősséggel végzi a rábízott feladatokat, különös tekintettel a termékek minőségére és a gyártási előírások betartására.</t>
    </r>
  </si>
  <si>
    <t>Nedvességtartalom csökkentés</t>
  </si>
  <si>
    <t>Keverés</t>
  </si>
  <si>
    <t>Osztályozás</t>
  </si>
  <si>
    <t>Aprítás, darabolás, vágás</t>
  </si>
  <si>
    <t>Több rétegű termék gyártása</t>
  </si>
  <si>
    <t>Légtechnikai eszközök</t>
  </si>
  <si>
    <t>Energia ellátás</t>
  </si>
  <si>
    <t>Korszerű ás átfogó ismeretekkel rendelkezik, a forgó hengerekről, a pályavezetésről, valamint az anyag darabolással történő alakításáról.</t>
  </si>
  <si>
    <t>Papír- és csomagolástechnikai termelő-berendezésen tekercselést, ívvágást, darabolást végez. Egységcsomagoló berendezéseket kezel.</t>
  </si>
  <si>
    <t>"B" Gyártógépek kezelése (2. Sor)</t>
  </si>
  <si>
    <r>
      <t xml:space="preserve">A tananyagelemek és a deszkriptorok projektszemléletű kapcsolódása:  
</t>
    </r>
    <r>
      <rPr>
        <sz val="11"/>
        <color theme="1"/>
        <rFont val="Franklin Gothic Book"/>
        <family val="2"/>
        <charset val="238"/>
      </rPr>
      <t>A tanuló munkája során alkalmazza a vonatkozó minőségirányítási, higiéniai, munka-, tűz-, környezetvédelmi és biztonságtechnikai szabályokat. Betartja a technológiai és biztonságtechnikai utasításokat. Vezeti a feladatával összefüggő nyomtatványokat, dokumentumokat. Elkötelezett a szabályok betartása és a minőségi munkavégzés mellett, különös figyelmet fordítva a kereszt-szennyeződés megelőzésére. Fontos számára a higiéniai színvonal és a technológiai előírások pontos követése.</t>
    </r>
  </si>
  <si>
    <t>Minőségirányítási rendszerek</t>
  </si>
  <si>
    <t>Elsősegélynyújtás</t>
  </si>
  <si>
    <t>Munkavégzés személyi és tárgyi feltételei</t>
  </si>
  <si>
    <t>Betartja a készülékek és szerelvényeik kezelésével kapcsolatos munkavédelmi szabályokat. Felelősséget vállal önmaga és munkatársai biztonságáért. A védő-berendezéseket és védőfelszerelést rendeltetésszerűen használja. Példát mutat az eszközök viselését illetően. A kereszt-szennyeződés kizárására fokozott figyelemmel van.</t>
  </si>
  <si>
    <t>Fontosnak érzi a minőségtudatosságot. Elkötelezett a biztonságos és magas higiéniai színvonalú munkavégzés mellett. Fontosnak tartja a védelmi és higiéniai eszközök ismeretét és használatát.</t>
  </si>
  <si>
    <t>Ismeri a munkavégzéssel kapcsolatos higiéniai, munkavédelmi, tűzvédelmi és környezetvédelmi szabályokat. Ismeri és érti a vonatkozó, technológiával kapcsolatos biztonságtechnikai előírásokat, iparági vonatkozó jogszabályokat.</t>
  </si>
  <si>
    <t>Munkája során a vonatkozó minőségirányítási, higiéniai, HACCP, munka-, tűz-, környezetvédelmi és biztonságtechnikai szabályokat alkalmazza.</t>
  </si>
  <si>
    <t>"A" Ipari biztonság, minőségirányítás és fenntarthatóság alapjai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</si>
</sst>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color theme="1"/>
      <name val="Franklin Gothic Book"/>
      <charset val="238"/>
    </font>
    <font>
      <sz val="11"/>
      <color rgb="FFFF0000"/>
      <name val="Franklin Gothic Book"/>
      <family val="2"/>
      <charset val="238"/>
    </font>
    <font>
      <b/>
      <sz val="11"/>
      <color theme="1"/>
      <name val="Franklin Gothic Book"/>
      <charset val="238"/>
    </font>
    <font>
      <sz val="11"/>
      <name val="Franklin Gothic Book"/>
      <family val="2"/>
      <charset val="238"/>
    </font>
    <font>
      <b/>
      <sz val="11"/>
      <name val="Franklin Gothic Book"/>
      <family val="2"/>
      <charset val="238"/>
    </font>
    <font>
      <b/>
      <sz val="11"/>
      <color rgb="FFFF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medium">
        <color auto="1"/>
      </left>
      <right/>
      <top/>
      <bottom/>
      <diagonal/>
    </border>
  </borders>
  <cellStyleXfs count="1">
    <xf numFmtId="0" fontId="0" fillId="0" borderId="0"/>
  </cellStyleXfs>
  <cellXfs count="6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28"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vertical="top"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4" fillId="0" borderId="0" xfId="0" applyFont="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8" fillId="0" borderId="0" xfId="0" applyFont="1" applyAlignment="1" applyProtection="1">
      <alignment horizontal="center" vertical="center" wrapText="1"/>
      <protection locked="0"/>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6" fillId="6" borderId="12" xfId="0" applyFont="1" applyFill="1" applyBorder="1" applyAlignment="1">
      <alignment horizontal="left" vertical="center" wrapText="1"/>
    </xf>
    <xf numFmtId="0" fontId="6" fillId="6" borderId="9" xfId="0" applyFont="1" applyFill="1" applyBorder="1" applyAlignment="1">
      <alignment horizontal="left" vertical="center" wrapText="1"/>
    </xf>
    <xf numFmtId="0" fontId="6" fillId="6" borderId="13" xfId="0" applyFont="1" applyFill="1" applyBorder="1" applyAlignment="1">
      <alignment horizontal="left"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6" borderId="12"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13" xfId="0" applyFont="1" applyFill="1" applyBorder="1" applyAlignment="1">
      <alignment horizontal="left"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7" fillId="5" borderId="9" xfId="0" applyFont="1" applyFill="1" applyBorder="1" applyAlignment="1">
      <alignment horizontal="justify" vertical="center" wrapText="1"/>
    </xf>
    <xf numFmtId="0" fontId="7" fillId="5" borderId="11" xfId="0" applyFont="1" applyFill="1" applyBorder="1" applyAlignment="1">
      <alignment horizontal="justify"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5" borderId="12" xfId="0" applyFont="1" applyFill="1" applyBorder="1" applyAlignment="1">
      <alignment horizontal="justify" vertical="center" wrapText="1"/>
    </xf>
    <xf numFmtId="0" fontId="6" fillId="0" borderId="0" xfId="0" applyFont="1" applyAlignment="1" applyProtection="1">
      <alignment horizontal="center" vertical="center" wrapText="1"/>
      <protection locked="0"/>
    </xf>
    <xf numFmtId="0" fontId="6" fillId="3" borderId="21" xfId="0" applyFont="1" applyFill="1" applyBorder="1" applyAlignment="1">
      <alignment horizontal="center" vertical="center" wrapText="1"/>
    </xf>
    <xf numFmtId="0" fontId="7" fillId="3" borderId="5" xfId="0" applyFont="1" applyFill="1" applyBorder="1" applyAlignment="1">
      <alignment horizontal="left" vertical="center" wrapText="1"/>
    </xf>
    <xf numFmtId="0" fontId="6" fillId="4" borderId="19" xfId="0" applyFont="1" applyFill="1" applyBorder="1" applyAlignment="1">
      <alignment horizontal="center" vertical="center" wrapText="1"/>
    </xf>
    <xf numFmtId="0" fontId="6" fillId="4" borderId="18" xfId="0" applyFont="1" applyFill="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J97"/>
  <sheetViews>
    <sheetView tabSelected="1" zoomScale="85" zoomScaleNormal="85" workbookViewId="0">
      <pane ySplit="1" topLeftCell="A2" activePane="bottomLeft" state="frozen"/>
      <selection pane="bottomLeft" activeCell="I4" sqref="I4"/>
    </sheetView>
  </sheetViews>
  <sheetFormatPr defaultColWidth="9.140625" defaultRowHeight="15.75" x14ac:dyDescent="0.25"/>
  <cols>
    <col min="1" max="1" width="12" style="3" customWidth="1"/>
    <col min="2" max="2" width="23" style="4" customWidth="1"/>
    <col min="3" max="3" width="38.28515625" style="3" customWidth="1"/>
    <col min="4" max="4" width="38.85546875" style="3" customWidth="1"/>
    <col min="5" max="5" width="47.7109375" style="3" customWidth="1"/>
    <col min="6" max="6" width="28" style="3" customWidth="1"/>
    <col min="7" max="7" width="24" style="3" customWidth="1"/>
    <col min="8" max="8" width="26.5703125" style="3" customWidth="1"/>
    <col min="9" max="9" width="87.7109375" style="2" customWidth="1"/>
    <col min="10" max="16384" width="9.140625" style="2"/>
  </cols>
  <sheetData>
    <row r="1" spans="1:10" s="1" customFormat="1" ht="32.25" thickBot="1" x14ac:dyDescent="0.3">
      <c r="A1" s="8" t="s">
        <v>0</v>
      </c>
      <c r="B1" s="9" t="s">
        <v>1</v>
      </c>
      <c r="C1" s="10" t="s">
        <v>2</v>
      </c>
      <c r="D1" s="10" t="s">
        <v>3</v>
      </c>
      <c r="E1" s="10" t="s">
        <v>4</v>
      </c>
      <c r="F1" s="10" t="s">
        <v>5</v>
      </c>
      <c r="G1" s="11" t="s">
        <v>6</v>
      </c>
      <c r="H1" s="12" t="s">
        <v>7</v>
      </c>
    </row>
    <row r="2" spans="1:10" x14ac:dyDescent="0.25">
      <c r="A2" s="36">
        <v>1</v>
      </c>
      <c r="B2" s="22" t="s">
        <v>75</v>
      </c>
      <c r="C2" s="33" t="s">
        <v>10</v>
      </c>
      <c r="D2" s="33" t="s">
        <v>11</v>
      </c>
      <c r="E2" s="33" t="s">
        <v>12</v>
      </c>
      <c r="F2" s="33" t="s">
        <v>13</v>
      </c>
      <c r="G2" s="25" t="s">
        <v>61</v>
      </c>
      <c r="H2" s="26"/>
    </row>
    <row r="3" spans="1:10" ht="47.25" x14ac:dyDescent="0.25">
      <c r="A3" s="37"/>
      <c r="B3" s="23"/>
      <c r="C3" s="34"/>
      <c r="D3" s="34"/>
      <c r="E3" s="34"/>
      <c r="F3" s="34"/>
      <c r="G3" s="13" t="s">
        <v>62</v>
      </c>
      <c r="H3" s="14">
        <v>5</v>
      </c>
    </row>
    <row r="4" spans="1:10" ht="31.5" x14ac:dyDescent="0.25">
      <c r="A4" s="37"/>
      <c r="B4" s="23"/>
      <c r="C4" s="34"/>
      <c r="D4" s="34"/>
      <c r="E4" s="34"/>
      <c r="F4" s="34"/>
      <c r="G4" s="13" t="s">
        <v>63</v>
      </c>
      <c r="H4" s="14">
        <v>25</v>
      </c>
    </row>
    <row r="5" spans="1:10" ht="32.25" thickBot="1" x14ac:dyDescent="0.3">
      <c r="A5" s="37"/>
      <c r="B5" s="23"/>
      <c r="C5" s="34"/>
      <c r="D5" s="34"/>
      <c r="E5" s="34"/>
      <c r="F5" s="34"/>
      <c r="G5" s="13" t="s">
        <v>73</v>
      </c>
      <c r="H5" s="14">
        <v>15</v>
      </c>
    </row>
    <row r="6" spans="1:10" x14ac:dyDescent="0.25">
      <c r="A6" s="37"/>
      <c r="B6" s="23"/>
      <c r="C6" s="34"/>
      <c r="D6" s="34"/>
      <c r="E6" s="34"/>
      <c r="F6" s="34"/>
      <c r="G6" s="25" t="s">
        <v>64</v>
      </c>
      <c r="H6" s="26"/>
    </row>
    <row r="7" spans="1:10" ht="78.75" x14ac:dyDescent="0.25">
      <c r="A7" s="37"/>
      <c r="B7" s="23"/>
      <c r="C7" s="34"/>
      <c r="D7" s="34"/>
      <c r="E7" s="34"/>
      <c r="F7" s="34"/>
      <c r="G7" s="13" t="s">
        <v>65</v>
      </c>
      <c r="H7" s="14">
        <v>1</v>
      </c>
    </row>
    <row r="8" spans="1:10" ht="154.5" customHeight="1" thickBot="1" x14ac:dyDescent="0.3">
      <c r="A8" s="37"/>
      <c r="B8" s="23"/>
      <c r="C8" s="35"/>
      <c r="D8" s="35"/>
      <c r="E8" s="35"/>
      <c r="F8" s="35"/>
      <c r="G8" s="27" t="s">
        <v>8</v>
      </c>
      <c r="H8" s="29">
        <f>SUM(H3:H5,H7:H7)</f>
        <v>46</v>
      </c>
    </row>
    <row r="9" spans="1:10" ht="150" customHeight="1" thickBot="1" x14ac:dyDescent="0.3">
      <c r="A9" s="38"/>
      <c r="B9" s="24"/>
      <c r="C9" s="31" t="s">
        <v>90</v>
      </c>
      <c r="D9" s="31"/>
      <c r="E9" s="31"/>
      <c r="F9" s="32"/>
      <c r="G9" s="28"/>
      <c r="H9" s="30"/>
      <c r="I9" s="5"/>
      <c r="J9" s="6"/>
    </row>
    <row r="10" spans="1:10" x14ac:dyDescent="0.25">
      <c r="A10" s="36">
        <v>2</v>
      </c>
      <c r="B10" s="22" t="s">
        <v>76</v>
      </c>
      <c r="C10" s="33" t="s">
        <v>14</v>
      </c>
      <c r="D10" s="33" t="s">
        <v>15</v>
      </c>
      <c r="E10" s="33" t="s">
        <v>12</v>
      </c>
      <c r="F10" s="33" t="s">
        <v>16</v>
      </c>
      <c r="G10" s="25" t="s">
        <v>61</v>
      </c>
      <c r="H10" s="26"/>
    </row>
    <row r="11" spans="1:10" ht="31.5" x14ac:dyDescent="0.25">
      <c r="A11" s="37"/>
      <c r="B11" s="23"/>
      <c r="C11" s="34"/>
      <c r="D11" s="34"/>
      <c r="E11" s="34"/>
      <c r="F11" s="34"/>
      <c r="G11" s="13" t="s">
        <v>66</v>
      </c>
      <c r="H11" s="14">
        <v>20</v>
      </c>
    </row>
    <row r="12" spans="1:10" ht="296.25" customHeight="1" thickBot="1" x14ac:dyDescent="0.3">
      <c r="A12" s="37"/>
      <c r="B12" s="23"/>
      <c r="C12" s="35"/>
      <c r="D12" s="35"/>
      <c r="E12" s="35"/>
      <c r="F12" s="35"/>
      <c r="G12" s="27" t="s">
        <v>8</v>
      </c>
      <c r="H12" s="29">
        <f>SUM(H11:H11,)</f>
        <v>20</v>
      </c>
    </row>
    <row r="13" spans="1:10" ht="150" customHeight="1" thickBot="1" x14ac:dyDescent="0.3">
      <c r="A13" s="38"/>
      <c r="B13" s="24"/>
      <c r="C13" s="31" t="s">
        <v>91</v>
      </c>
      <c r="D13" s="31"/>
      <c r="E13" s="31"/>
      <c r="F13" s="32"/>
      <c r="G13" s="28"/>
      <c r="H13" s="30"/>
    </row>
    <row r="14" spans="1:10" x14ac:dyDescent="0.25">
      <c r="A14" s="36">
        <v>3</v>
      </c>
      <c r="B14" s="22" t="s">
        <v>84</v>
      </c>
      <c r="C14" s="33" t="s">
        <v>17</v>
      </c>
      <c r="D14" s="33" t="s">
        <v>18</v>
      </c>
      <c r="E14" s="33" t="s">
        <v>12</v>
      </c>
      <c r="F14" s="33" t="s">
        <v>19</v>
      </c>
      <c r="G14" s="25" t="s">
        <v>61</v>
      </c>
      <c r="H14" s="26"/>
    </row>
    <row r="15" spans="1:10" ht="31.5" x14ac:dyDescent="0.25">
      <c r="A15" s="37"/>
      <c r="B15" s="23"/>
      <c r="C15" s="34"/>
      <c r="D15" s="34"/>
      <c r="E15" s="34"/>
      <c r="F15" s="34"/>
      <c r="G15" s="13" t="s">
        <v>66</v>
      </c>
      <c r="H15" s="14">
        <v>75</v>
      </c>
    </row>
    <row r="16" spans="1:10" ht="31.5" x14ac:dyDescent="0.25">
      <c r="A16" s="37"/>
      <c r="B16" s="23"/>
      <c r="C16" s="34"/>
      <c r="D16" s="34"/>
      <c r="E16" s="34"/>
      <c r="F16" s="34"/>
      <c r="G16" s="13" t="s">
        <v>73</v>
      </c>
      <c r="H16" s="14">
        <v>27</v>
      </c>
    </row>
    <row r="17" spans="1:8" ht="273" customHeight="1" thickBot="1" x14ac:dyDescent="0.3">
      <c r="A17" s="37"/>
      <c r="B17" s="23"/>
      <c r="C17" s="35"/>
      <c r="D17" s="35"/>
      <c r="E17" s="35"/>
      <c r="F17" s="35"/>
      <c r="G17" s="27" t="s">
        <v>8</v>
      </c>
      <c r="H17" s="29">
        <f>SUM(H15:H16,)</f>
        <v>102</v>
      </c>
    </row>
    <row r="18" spans="1:8" ht="150" customHeight="1" thickBot="1" x14ac:dyDescent="0.3">
      <c r="A18" s="38"/>
      <c r="B18" s="24"/>
      <c r="C18" s="31" t="s">
        <v>88</v>
      </c>
      <c r="D18" s="31"/>
      <c r="E18" s="31"/>
      <c r="F18" s="32"/>
      <c r="G18" s="28"/>
      <c r="H18" s="30"/>
    </row>
    <row r="19" spans="1:8" x14ac:dyDescent="0.25">
      <c r="A19" s="36">
        <v>4</v>
      </c>
      <c r="B19" s="22" t="s">
        <v>77</v>
      </c>
      <c r="C19" s="33" t="s">
        <v>20</v>
      </c>
      <c r="D19" s="33" t="s">
        <v>21</v>
      </c>
      <c r="E19" s="33" t="s">
        <v>12</v>
      </c>
      <c r="F19" s="33" t="s">
        <v>22</v>
      </c>
      <c r="G19" s="25" t="s">
        <v>61</v>
      </c>
      <c r="H19" s="26"/>
    </row>
    <row r="20" spans="1:8" ht="31.5" x14ac:dyDescent="0.25">
      <c r="A20" s="37"/>
      <c r="B20" s="23"/>
      <c r="C20" s="34"/>
      <c r="D20" s="34"/>
      <c r="E20" s="34"/>
      <c r="F20" s="34"/>
      <c r="G20" s="13" t="s">
        <v>66</v>
      </c>
      <c r="H20" s="14">
        <v>7</v>
      </c>
    </row>
    <row r="21" spans="1:8" ht="48" thickBot="1" x14ac:dyDescent="0.3">
      <c r="A21" s="37"/>
      <c r="B21" s="23"/>
      <c r="C21" s="34"/>
      <c r="D21" s="34"/>
      <c r="E21" s="34"/>
      <c r="F21" s="34"/>
      <c r="G21" s="13" t="s">
        <v>67</v>
      </c>
      <c r="H21" s="14">
        <v>30</v>
      </c>
    </row>
    <row r="22" spans="1:8" x14ac:dyDescent="0.25">
      <c r="A22" s="37"/>
      <c r="B22" s="23"/>
      <c r="C22" s="34"/>
      <c r="D22" s="34"/>
      <c r="E22" s="34"/>
      <c r="F22" s="34"/>
      <c r="G22" s="25" t="s">
        <v>64</v>
      </c>
      <c r="H22" s="26"/>
    </row>
    <row r="23" spans="1:8" ht="63" x14ac:dyDescent="0.25">
      <c r="A23" s="37"/>
      <c r="B23" s="23"/>
      <c r="C23" s="34"/>
      <c r="D23" s="34"/>
      <c r="E23" s="34"/>
      <c r="F23" s="34"/>
      <c r="G23" s="13" t="s">
        <v>68</v>
      </c>
      <c r="H23" s="14">
        <v>10</v>
      </c>
    </row>
    <row r="24" spans="1:8" ht="173.25" customHeight="1" thickBot="1" x14ac:dyDescent="0.3">
      <c r="A24" s="37"/>
      <c r="B24" s="23"/>
      <c r="C24" s="35"/>
      <c r="D24" s="35"/>
      <c r="E24" s="35"/>
      <c r="F24" s="35"/>
      <c r="G24" s="27" t="s">
        <v>8</v>
      </c>
      <c r="H24" s="29">
        <f>SUM(H20:H21,H23:H23)</f>
        <v>47</v>
      </c>
    </row>
    <row r="25" spans="1:8" ht="150" customHeight="1" thickBot="1" x14ac:dyDescent="0.3">
      <c r="A25" s="38"/>
      <c r="B25" s="24"/>
      <c r="C25" s="31" t="s">
        <v>92</v>
      </c>
      <c r="D25" s="31"/>
      <c r="E25" s="31"/>
      <c r="F25" s="32"/>
      <c r="G25" s="28"/>
      <c r="H25" s="30"/>
    </row>
    <row r="26" spans="1:8" x14ac:dyDescent="0.25">
      <c r="A26" s="36">
        <v>5</v>
      </c>
      <c r="B26" s="22" t="s">
        <v>77</v>
      </c>
      <c r="C26" s="33" t="s">
        <v>23</v>
      </c>
      <c r="D26" s="33" t="s">
        <v>24</v>
      </c>
      <c r="E26" s="33" t="s">
        <v>12</v>
      </c>
      <c r="F26" s="33" t="s">
        <v>25</v>
      </c>
      <c r="G26" s="25" t="s">
        <v>61</v>
      </c>
      <c r="H26" s="26"/>
    </row>
    <row r="27" spans="1:8" ht="47.25" x14ac:dyDescent="0.25">
      <c r="A27" s="37"/>
      <c r="B27" s="23"/>
      <c r="C27" s="34"/>
      <c r="D27" s="34"/>
      <c r="E27" s="34"/>
      <c r="F27" s="34"/>
      <c r="G27" s="13" t="s">
        <v>67</v>
      </c>
      <c r="H27" s="14">
        <v>55</v>
      </c>
    </row>
    <row r="28" spans="1:8" ht="216.75" customHeight="1" thickBot="1" x14ac:dyDescent="0.3">
      <c r="A28" s="37"/>
      <c r="B28" s="23"/>
      <c r="C28" s="35"/>
      <c r="D28" s="35"/>
      <c r="E28" s="35"/>
      <c r="F28" s="35"/>
      <c r="G28" s="27" t="s">
        <v>8</v>
      </c>
      <c r="H28" s="29">
        <f>SUM(H27:H27)</f>
        <v>55</v>
      </c>
    </row>
    <row r="29" spans="1:8" ht="150" customHeight="1" thickBot="1" x14ac:dyDescent="0.3">
      <c r="A29" s="38"/>
      <c r="B29" s="24"/>
      <c r="C29" s="31" t="s">
        <v>89</v>
      </c>
      <c r="D29" s="31"/>
      <c r="E29" s="31"/>
      <c r="F29" s="32"/>
      <c r="G29" s="28"/>
      <c r="H29" s="30"/>
    </row>
    <row r="30" spans="1:8" x14ac:dyDescent="0.25">
      <c r="A30" s="36">
        <v>6</v>
      </c>
      <c r="B30" s="22" t="s">
        <v>78</v>
      </c>
      <c r="C30" s="33" t="s">
        <v>29</v>
      </c>
      <c r="D30" s="33" t="s">
        <v>30</v>
      </c>
      <c r="E30" s="33" t="s">
        <v>12</v>
      </c>
      <c r="F30" s="33" t="s">
        <v>31</v>
      </c>
      <c r="G30" s="25" t="s">
        <v>64</v>
      </c>
      <c r="H30" s="26"/>
    </row>
    <row r="31" spans="1:8" ht="79.5" thickBot="1" x14ac:dyDescent="0.3">
      <c r="A31" s="37"/>
      <c r="B31" s="23"/>
      <c r="C31" s="34"/>
      <c r="D31" s="34"/>
      <c r="E31" s="34"/>
      <c r="F31" s="34"/>
      <c r="G31" s="13" t="s">
        <v>65</v>
      </c>
      <c r="H31" s="14">
        <v>17</v>
      </c>
    </row>
    <row r="32" spans="1:8" x14ac:dyDescent="0.25">
      <c r="A32" s="37"/>
      <c r="B32" s="23"/>
      <c r="C32" s="34"/>
      <c r="D32" s="34"/>
      <c r="E32" s="34"/>
      <c r="F32" s="34"/>
      <c r="G32" s="25" t="s">
        <v>61</v>
      </c>
      <c r="H32" s="26"/>
    </row>
    <row r="33" spans="1:8" ht="31.5" x14ac:dyDescent="0.25">
      <c r="A33" s="37"/>
      <c r="B33" s="23"/>
      <c r="C33" s="34"/>
      <c r="D33" s="34"/>
      <c r="E33" s="34"/>
      <c r="F33" s="34"/>
      <c r="G33" s="13" t="s">
        <v>73</v>
      </c>
      <c r="H33" s="14">
        <v>35</v>
      </c>
    </row>
    <row r="34" spans="1:8" ht="120" customHeight="1" thickBot="1" x14ac:dyDescent="0.3">
      <c r="A34" s="37"/>
      <c r="B34" s="23"/>
      <c r="C34" s="35"/>
      <c r="D34" s="35"/>
      <c r="E34" s="35"/>
      <c r="F34" s="35"/>
      <c r="G34" s="27" t="s">
        <v>8</v>
      </c>
      <c r="H34" s="29">
        <f>SUM(H31:H31,H33:H33)</f>
        <v>52</v>
      </c>
    </row>
    <row r="35" spans="1:8" ht="150" customHeight="1" thickBot="1" x14ac:dyDescent="0.3">
      <c r="A35" s="38"/>
      <c r="B35" s="24"/>
      <c r="C35" s="31" t="s">
        <v>93</v>
      </c>
      <c r="D35" s="31"/>
      <c r="E35" s="31"/>
      <c r="F35" s="32"/>
      <c r="G35" s="28"/>
      <c r="H35" s="30"/>
    </row>
    <row r="36" spans="1:8" x14ac:dyDescent="0.25">
      <c r="A36" s="36">
        <v>7</v>
      </c>
      <c r="B36" s="22" t="s">
        <v>77</v>
      </c>
      <c r="C36" s="33" t="s">
        <v>26</v>
      </c>
      <c r="D36" s="33" t="s">
        <v>27</v>
      </c>
      <c r="E36" s="33" t="s">
        <v>12</v>
      </c>
      <c r="F36" s="33" t="s">
        <v>28</v>
      </c>
      <c r="G36" s="25" t="s">
        <v>61</v>
      </c>
      <c r="H36" s="26"/>
    </row>
    <row r="37" spans="1:8" ht="47.25" x14ac:dyDescent="0.25">
      <c r="A37" s="37"/>
      <c r="B37" s="23"/>
      <c r="C37" s="34"/>
      <c r="D37" s="34"/>
      <c r="E37" s="34"/>
      <c r="F37" s="34"/>
      <c r="G37" s="13" t="s">
        <v>67</v>
      </c>
      <c r="H37" s="14">
        <v>15</v>
      </c>
    </row>
    <row r="38" spans="1:8" ht="16.5" thickBot="1" x14ac:dyDescent="0.3">
      <c r="A38" s="37"/>
      <c r="B38" s="23"/>
      <c r="C38" s="34"/>
      <c r="D38" s="34"/>
      <c r="E38" s="34"/>
      <c r="F38" s="34"/>
      <c r="G38" s="13" t="s">
        <v>69</v>
      </c>
      <c r="H38" s="14">
        <v>20</v>
      </c>
    </row>
    <row r="39" spans="1:8" x14ac:dyDescent="0.25">
      <c r="A39" s="37"/>
      <c r="B39" s="23"/>
      <c r="C39" s="34"/>
      <c r="D39" s="34"/>
      <c r="E39" s="34"/>
      <c r="F39" s="34"/>
      <c r="G39" s="25" t="s">
        <v>64</v>
      </c>
      <c r="H39" s="26"/>
    </row>
    <row r="40" spans="1:8" ht="63" x14ac:dyDescent="0.25">
      <c r="A40" s="37"/>
      <c r="B40" s="23"/>
      <c r="C40" s="34"/>
      <c r="D40" s="34"/>
      <c r="E40" s="34"/>
      <c r="F40" s="34"/>
      <c r="G40" s="13" t="s">
        <v>68</v>
      </c>
      <c r="H40" s="14">
        <v>5</v>
      </c>
    </row>
    <row r="41" spans="1:8" ht="132.75" customHeight="1" thickBot="1" x14ac:dyDescent="0.3">
      <c r="A41" s="37"/>
      <c r="B41" s="23"/>
      <c r="C41" s="35"/>
      <c r="D41" s="35"/>
      <c r="E41" s="35"/>
      <c r="F41" s="35"/>
      <c r="G41" s="27" t="s">
        <v>8</v>
      </c>
      <c r="H41" s="29">
        <f>SUM(H37:H38,H40:H40)</f>
        <v>40</v>
      </c>
    </row>
    <row r="42" spans="1:8" ht="150" customHeight="1" thickBot="1" x14ac:dyDescent="0.3">
      <c r="A42" s="38"/>
      <c r="B42" s="24"/>
      <c r="C42" s="31" t="s">
        <v>86</v>
      </c>
      <c r="D42" s="31"/>
      <c r="E42" s="31"/>
      <c r="F42" s="32"/>
      <c r="G42" s="28"/>
      <c r="H42" s="30"/>
    </row>
    <row r="43" spans="1:8" x14ac:dyDescent="0.25">
      <c r="A43" s="36">
        <v>8</v>
      </c>
      <c r="B43" s="22" t="s">
        <v>79</v>
      </c>
      <c r="C43" s="33" t="s">
        <v>32</v>
      </c>
      <c r="D43" s="33" t="s">
        <v>33</v>
      </c>
      <c r="E43" s="33" t="s">
        <v>12</v>
      </c>
      <c r="F43" s="33" t="s">
        <v>28</v>
      </c>
      <c r="G43" s="25" t="s">
        <v>61</v>
      </c>
      <c r="H43" s="26"/>
    </row>
    <row r="44" spans="1:8" ht="16.5" thickBot="1" x14ac:dyDescent="0.3">
      <c r="A44" s="37"/>
      <c r="B44" s="23"/>
      <c r="C44" s="34"/>
      <c r="D44" s="34"/>
      <c r="E44" s="34"/>
      <c r="F44" s="34"/>
      <c r="G44" s="13" t="s">
        <v>69</v>
      </c>
      <c r="H44" s="14">
        <v>22</v>
      </c>
    </row>
    <row r="45" spans="1:8" x14ac:dyDescent="0.25">
      <c r="A45" s="37"/>
      <c r="B45" s="23"/>
      <c r="C45" s="34"/>
      <c r="D45" s="34"/>
      <c r="E45" s="34"/>
      <c r="F45" s="34"/>
      <c r="G45" s="25" t="s">
        <v>64</v>
      </c>
      <c r="H45" s="26"/>
    </row>
    <row r="46" spans="1:8" ht="63" x14ac:dyDescent="0.25">
      <c r="A46" s="37"/>
      <c r="B46" s="23"/>
      <c r="C46" s="34"/>
      <c r="D46" s="34"/>
      <c r="E46" s="34"/>
      <c r="F46" s="34"/>
      <c r="G46" s="13" t="s">
        <v>68</v>
      </c>
      <c r="H46" s="14">
        <v>5</v>
      </c>
    </row>
    <row r="47" spans="1:8" ht="47.25" x14ac:dyDescent="0.25">
      <c r="A47" s="37"/>
      <c r="B47" s="23"/>
      <c r="C47" s="34"/>
      <c r="D47" s="34"/>
      <c r="E47" s="34"/>
      <c r="F47" s="34"/>
      <c r="G47" s="13" t="s">
        <v>70</v>
      </c>
      <c r="H47" s="14">
        <v>36</v>
      </c>
    </row>
    <row r="48" spans="1:8" ht="148.5" customHeight="1" thickBot="1" x14ac:dyDescent="0.3">
      <c r="A48" s="37"/>
      <c r="B48" s="23"/>
      <c r="C48" s="35"/>
      <c r="D48" s="35"/>
      <c r="E48" s="35"/>
      <c r="F48" s="35"/>
      <c r="G48" s="27" t="s">
        <v>8</v>
      </c>
      <c r="H48" s="29">
        <f>SUM(H44:H44,H46:H47)</f>
        <v>63</v>
      </c>
    </row>
    <row r="49" spans="1:8" ht="150" customHeight="1" thickBot="1" x14ac:dyDescent="0.3">
      <c r="A49" s="38"/>
      <c r="B49" s="24"/>
      <c r="C49" s="31" t="s">
        <v>97</v>
      </c>
      <c r="D49" s="31"/>
      <c r="E49" s="31"/>
      <c r="F49" s="32"/>
      <c r="G49" s="28"/>
      <c r="H49" s="30"/>
    </row>
    <row r="50" spans="1:8" x14ac:dyDescent="0.25">
      <c r="A50" s="36">
        <v>9</v>
      </c>
      <c r="B50" s="22" t="s">
        <v>78</v>
      </c>
      <c r="C50" s="33" t="s">
        <v>34</v>
      </c>
      <c r="D50" s="33" t="s">
        <v>35</v>
      </c>
      <c r="E50" s="33" t="s">
        <v>12</v>
      </c>
      <c r="F50" s="33" t="s">
        <v>36</v>
      </c>
      <c r="G50" s="25" t="s">
        <v>61</v>
      </c>
      <c r="H50" s="26"/>
    </row>
    <row r="51" spans="1:8" ht="32.25" thickBot="1" x14ac:dyDescent="0.3">
      <c r="A51" s="37"/>
      <c r="B51" s="23"/>
      <c r="C51" s="34"/>
      <c r="D51" s="34"/>
      <c r="E51" s="34"/>
      <c r="F51" s="34"/>
      <c r="G51" s="13" t="s">
        <v>71</v>
      </c>
      <c r="H51" s="14">
        <v>10</v>
      </c>
    </row>
    <row r="52" spans="1:8" x14ac:dyDescent="0.25">
      <c r="A52" s="37"/>
      <c r="B52" s="23"/>
      <c r="C52" s="34"/>
      <c r="D52" s="34"/>
      <c r="E52" s="34"/>
      <c r="F52" s="34"/>
      <c r="G52" s="25" t="s">
        <v>64</v>
      </c>
      <c r="H52" s="26"/>
    </row>
    <row r="53" spans="1:8" ht="63" x14ac:dyDescent="0.25">
      <c r="A53" s="37"/>
      <c r="B53" s="23"/>
      <c r="C53" s="34"/>
      <c r="D53" s="34"/>
      <c r="E53" s="34"/>
      <c r="F53" s="34"/>
      <c r="G53" s="13" t="s">
        <v>72</v>
      </c>
      <c r="H53" s="14">
        <v>6</v>
      </c>
    </row>
    <row r="54" spans="1:8" ht="63" x14ac:dyDescent="0.25">
      <c r="A54" s="37"/>
      <c r="B54" s="23"/>
      <c r="C54" s="34"/>
      <c r="D54" s="34"/>
      <c r="E54" s="34"/>
      <c r="F54" s="34"/>
      <c r="G54" s="13" t="s">
        <v>68</v>
      </c>
      <c r="H54" s="14">
        <v>3</v>
      </c>
    </row>
    <row r="55" spans="1:8" ht="132.75" customHeight="1" thickBot="1" x14ac:dyDescent="0.3">
      <c r="A55" s="37"/>
      <c r="B55" s="23"/>
      <c r="C55" s="35"/>
      <c r="D55" s="35"/>
      <c r="E55" s="35"/>
      <c r="F55" s="35"/>
      <c r="G55" s="27" t="s">
        <v>8</v>
      </c>
      <c r="H55" s="29">
        <f>SUM(H51:H51,H53:H54)</f>
        <v>19</v>
      </c>
    </row>
    <row r="56" spans="1:8" ht="150" customHeight="1" thickBot="1" x14ac:dyDescent="0.3">
      <c r="A56" s="38"/>
      <c r="B56" s="24"/>
      <c r="C56" s="31" t="s">
        <v>99</v>
      </c>
      <c r="D56" s="31"/>
      <c r="E56" s="31"/>
      <c r="F56" s="32"/>
      <c r="G56" s="28"/>
      <c r="H56" s="30"/>
    </row>
    <row r="57" spans="1:8" x14ac:dyDescent="0.25">
      <c r="A57" s="36">
        <v>10</v>
      </c>
      <c r="B57" s="22" t="s">
        <v>78</v>
      </c>
      <c r="C57" s="33" t="s">
        <v>37</v>
      </c>
      <c r="D57" s="33" t="s">
        <v>38</v>
      </c>
      <c r="E57" s="33" t="s">
        <v>12</v>
      </c>
      <c r="F57" s="33" t="s">
        <v>39</v>
      </c>
      <c r="G57" s="25" t="s">
        <v>64</v>
      </c>
      <c r="H57" s="26"/>
    </row>
    <row r="58" spans="1:8" ht="63" x14ac:dyDescent="0.25">
      <c r="A58" s="37"/>
      <c r="B58" s="23"/>
      <c r="C58" s="34"/>
      <c r="D58" s="34"/>
      <c r="E58" s="34"/>
      <c r="F58" s="34"/>
      <c r="G58" s="13" t="s">
        <v>72</v>
      </c>
      <c r="H58" s="14">
        <v>5</v>
      </c>
    </row>
    <row r="59" spans="1:8" ht="63" x14ac:dyDescent="0.25">
      <c r="A59" s="37"/>
      <c r="B59" s="23"/>
      <c r="C59" s="34"/>
      <c r="D59" s="34"/>
      <c r="E59" s="34"/>
      <c r="F59" s="34"/>
      <c r="G59" s="13" t="s">
        <v>68</v>
      </c>
      <c r="H59" s="14">
        <v>5</v>
      </c>
    </row>
    <row r="60" spans="1:8" ht="114.75" customHeight="1" thickBot="1" x14ac:dyDescent="0.3">
      <c r="A60" s="37"/>
      <c r="B60" s="23"/>
      <c r="C60" s="35"/>
      <c r="D60" s="35"/>
      <c r="E60" s="35"/>
      <c r="F60" s="35"/>
      <c r="G60" s="27" t="s">
        <v>8</v>
      </c>
      <c r="H60" s="29">
        <f>SUM(H58:H59)</f>
        <v>10</v>
      </c>
    </row>
    <row r="61" spans="1:8" ht="150" customHeight="1" thickBot="1" x14ac:dyDescent="0.3">
      <c r="A61" s="38"/>
      <c r="B61" s="24"/>
      <c r="C61" s="31" t="s">
        <v>98</v>
      </c>
      <c r="D61" s="31"/>
      <c r="E61" s="31"/>
      <c r="F61" s="32"/>
      <c r="G61" s="28"/>
      <c r="H61" s="30"/>
    </row>
    <row r="62" spans="1:8" x14ac:dyDescent="0.25">
      <c r="A62" s="36">
        <v>11</v>
      </c>
      <c r="B62" s="22" t="s">
        <v>79</v>
      </c>
      <c r="C62" s="33" t="s">
        <v>40</v>
      </c>
      <c r="D62" s="33" t="s">
        <v>41</v>
      </c>
      <c r="E62" s="33" t="s">
        <v>12</v>
      </c>
      <c r="F62" s="33" t="s">
        <v>42</v>
      </c>
      <c r="G62" s="25" t="s">
        <v>64</v>
      </c>
      <c r="H62" s="26"/>
    </row>
    <row r="63" spans="1:8" ht="63" x14ac:dyDescent="0.25">
      <c r="A63" s="37"/>
      <c r="B63" s="23"/>
      <c r="C63" s="34"/>
      <c r="D63" s="34"/>
      <c r="E63" s="34"/>
      <c r="F63" s="34"/>
      <c r="G63" s="13" t="s">
        <v>68</v>
      </c>
      <c r="H63" s="14">
        <v>3</v>
      </c>
    </row>
    <row r="64" spans="1:8" ht="173.25" customHeight="1" thickBot="1" x14ac:dyDescent="0.3">
      <c r="A64" s="37"/>
      <c r="B64" s="23"/>
      <c r="C64" s="35"/>
      <c r="D64" s="35"/>
      <c r="E64" s="35"/>
      <c r="F64" s="35"/>
      <c r="G64" s="27" t="s">
        <v>8</v>
      </c>
      <c r="H64" s="29">
        <f>SUM(H63:H63)</f>
        <v>3</v>
      </c>
    </row>
    <row r="65" spans="1:8" ht="150" customHeight="1" thickBot="1" x14ac:dyDescent="0.3">
      <c r="A65" s="38"/>
      <c r="B65" s="24"/>
      <c r="C65" s="31" t="s">
        <v>87</v>
      </c>
      <c r="D65" s="31"/>
      <c r="E65" s="31"/>
      <c r="F65" s="32"/>
      <c r="G65" s="28"/>
      <c r="H65" s="30"/>
    </row>
    <row r="66" spans="1:8" x14ac:dyDescent="0.25">
      <c r="A66" s="36">
        <v>12</v>
      </c>
      <c r="B66" s="22" t="s">
        <v>79</v>
      </c>
      <c r="C66" s="33" t="s">
        <v>43</v>
      </c>
      <c r="D66" s="33" t="s">
        <v>44</v>
      </c>
      <c r="E66" s="33" t="s">
        <v>12</v>
      </c>
      <c r="F66" s="33" t="s">
        <v>45</v>
      </c>
      <c r="G66" s="25" t="s">
        <v>64</v>
      </c>
      <c r="H66" s="26"/>
    </row>
    <row r="67" spans="1:8" ht="63" x14ac:dyDescent="0.25">
      <c r="A67" s="37"/>
      <c r="B67" s="23"/>
      <c r="C67" s="34"/>
      <c r="D67" s="34"/>
      <c r="E67" s="34"/>
      <c r="F67" s="34"/>
      <c r="G67" s="13" t="s">
        <v>68</v>
      </c>
      <c r="H67" s="14">
        <v>5</v>
      </c>
    </row>
    <row r="68" spans="1:8" ht="174" customHeight="1" thickBot="1" x14ac:dyDescent="0.3">
      <c r="A68" s="37"/>
      <c r="B68" s="23"/>
      <c r="C68" s="35"/>
      <c r="D68" s="35"/>
      <c r="E68" s="35"/>
      <c r="F68" s="35"/>
      <c r="G68" s="27" t="s">
        <v>8</v>
      </c>
      <c r="H68" s="29">
        <f>SUM(H67:H67)</f>
        <v>5</v>
      </c>
    </row>
    <row r="69" spans="1:8" ht="150" customHeight="1" thickBot="1" x14ac:dyDescent="0.3">
      <c r="A69" s="38"/>
      <c r="B69" s="24"/>
      <c r="C69" s="31" t="s">
        <v>100</v>
      </c>
      <c r="D69" s="31"/>
      <c r="E69" s="31"/>
      <c r="F69" s="32"/>
      <c r="G69" s="28"/>
      <c r="H69" s="30"/>
    </row>
    <row r="70" spans="1:8" x14ac:dyDescent="0.25">
      <c r="A70" s="36">
        <v>13</v>
      </c>
      <c r="B70" s="22" t="s">
        <v>79</v>
      </c>
      <c r="C70" s="33" t="s">
        <v>46</v>
      </c>
      <c r="D70" s="33" t="s">
        <v>47</v>
      </c>
      <c r="E70" s="33" t="s">
        <v>12</v>
      </c>
      <c r="F70" s="33" t="s">
        <v>48</v>
      </c>
      <c r="G70" s="25" t="s">
        <v>61</v>
      </c>
      <c r="H70" s="26"/>
    </row>
    <row r="71" spans="1:8" ht="47.25" x14ac:dyDescent="0.25">
      <c r="A71" s="37"/>
      <c r="B71" s="23"/>
      <c r="C71" s="34"/>
      <c r="D71" s="34"/>
      <c r="E71" s="34"/>
      <c r="F71" s="34"/>
      <c r="G71" s="13" t="s">
        <v>62</v>
      </c>
      <c r="H71" s="14">
        <v>2</v>
      </c>
    </row>
    <row r="72" spans="1:8" ht="31.5" x14ac:dyDescent="0.25">
      <c r="A72" s="37"/>
      <c r="B72" s="23"/>
      <c r="C72" s="34"/>
      <c r="D72" s="34"/>
      <c r="E72" s="34"/>
      <c r="F72" s="34"/>
      <c r="G72" s="13" t="s">
        <v>66</v>
      </c>
      <c r="H72" s="14">
        <v>5</v>
      </c>
    </row>
    <row r="73" spans="1:8" ht="176.25" customHeight="1" thickBot="1" x14ac:dyDescent="0.3">
      <c r="A73" s="37"/>
      <c r="B73" s="23"/>
      <c r="C73" s="35"/>
      <c r="D73" s="35"/>
      <c r="E73" s="35"/>
      <c r="F73" s="35"/>
      <c r="G73" s="27" t="s">
        <v>8</v>
      </c>
      <c r="H73" s="29">
        <f>SUM(H71:H72)</f>
        <v>7</v>
      </c>
    </row>
    <row r="74" spans="1:8" ht="150" customHeight="1" thickBot="1" x14ac:dyDescent="0.3">
      <c r="A74" s="38"/>
      <c r="B74" s="24"/>
      <c r="C74" s="31" t="s">
        <v>101</v>
      </c>
      <c r="D74" s="31"/>
      <c r="E74" s="31"/>
      <c r="F74" s="32"/>
      <c r="G74" s="28"/>
      <c r="H74" s="30"/>
    </row>
    <row r="75" spans="1:8" x14ac:dyDescent="0.25">
      <c r="A75" s="36">
        <v>14</v>
      </c>
      <c r="B75" s="22" t="s">
        <v>76</v>
      </c>
      <c r="C75" s="33" t="s">
        <v>49</v>
      </c>
      <c r="D75" s="33" t="s">
        <v>50</v>
      </c>
      <c r="E75" s="33" t="s">
        <v>12</v>
      </c>
      <c r="F75" s="33" t="s">
        <v>51</v>
      </c>
      <c r="G75" s="25" t="s">
        <v>61</v>
      </c>
      <c r="H75" s="26"/>
    </row>
    <row r="76" spans="1:8" ht="31.5" x14ac:dyDescent="0.25">
      <c r="A76" s="37"/>
      <c r="B76" s="23"/>
      <c r="C76" s="34"/>
      <c r="D76" s="34"/>
      <c r="E76" s="34"/>
      <c r="F76" s="34"/>
      <c r="G76" s="13" t="s">
        <v>66</v>
      </c>
      <c r="H76" s="14">
        <v>5</v>
      </c>
    </row>
    <row r="77" spans="1:8" ht="219" customHeight="1" thickBot="1" x14ac:dyDescent="0.3">
      <c r="A77" s="37"/>
      <c r="B77" s="23"/>
      <c r="C77" s="35"/>
      <c r="D77" s="35"/>
      <c r="E77" s="35"/>
      <c r="F77" s="35"/>
      <c r="G77" s="27" t="s">
        <v>8</v>
      </c>
      <c r="H77" s="29">
        <f>SUM(H76:H76)</f>
        <v>5</v>
      </c>
    </row>
    <row r="78" spans="1:8" ht="150" customHeight="1" thickBot="1" x14ac:dyDescent="0.3">
      <c r="A78" s="38"/>
      <c r="B78" s="24"/>
      <c r="C78" s="31" t="s">
        <v>94</v>
      </c>
      <c r="D78" s="31"/>
      <c r="E78" s="31"/>
      <c r="F78" s="32"/>
      <c r="G78" s="28"/>
      <c r="H78" s="30"/>
    </row>
    <row r="79" spans="1:8" x14ac:dyDescent="0.25">
      <c r="A79" s="36">
        <v>15</v>
      </c>
      <c r="B79" s="22" t="s">
        <v>80</v>
      </c>
      <c r="C79" s="33" t="s">
        <v>52</v>
      </c>
      <c r="D79" s="33" t="s">
        <v>53</v>
      </c>
      <c r="E79" s="33" t="s">
        <v>12</v>
      </c>
      <c r="F79" s="33" t="s">
        <v>54</v>
      </c>
      <c r="G79" s="25" t="s">
        <v>61</v>
      </c>
      <c r="H79" s="26"/>
    </row>
    <row r="80" spans="1:8" ht="32.25" thickBot="1" x14ac:dyDescent="0.3">
      <c r="A80" s="37"/>
      <c r="B80" s="23"/>
      <c r="C80" s="34"/>
      <c r="D80" s="34"/>
      <c r="E80" s="34"/>
      <c r="F80" s="34"/>
      <c r="G80" s="13" t="s">
        <v>71</v>
      </c>
      <c r="H80" s="14">
        <v>36</v>
      </c>
    </row>
    <row r="81" spans="1:9" x14ac:dyDescent="0.25">
      <c r="A81" s="37"/>
      <c r="B81" s="23"/>
      <c r="C81" s="34"/>
      <c r="D81" s="34"/>
      <c r="E81" s="34"/>
      <c r="F81" s="34"/>
      <c r="G81" s="25" t="s">
        <v>64</v>
      </c>
      <c r="H81" s="26"/>
    </row>
    <row r="82" spans="1:9" ht="63" x14ac:dyDescent="0.25">
      <c r="A82" s="37"/>
      <c r="B82" s="23"/>
      <c r="C82" s="34"/>
      <c r="D82" s="34"/>
      <c r="E82" s="34"/>
      <c r="F82" s="34"/>
      <c r="G82" s="13" t="s">
        <v>72</v>
      </c>
      <c r="H82" s="14">
        <v>25</v>
      </c>
    </row>
    <row r="83" spans="1:9" ht="132" customHeight="1" thickBot="1" x14ac:dyDescent="0.3">
      <c r="A83" s="37"/>
      <c r="B83" s="23"/>
      <c r="C83" s="35"/>
      <c r="D83" s="35"/>
      <c r="E83" s="35"/>
      <c r="F83" s="35"/>
      <c r="G83" s="27" t="s">
        <v>8</v>
      </c>
      <c r="H83" s="29">
        <f>SUM(H80:H80,H82:H82)</f>
        <v>61</v>
      </c>
    </row>
    <row r="84" spans="1:9" ht="150" customHeight="1" thickBot="1" x14ac:dyDescent="0.3">
      <c r="A84" s="38"/>
      <c r="B84" s="24"/>
      <c r="C84" s="31" t="s">
        <v>102</v>
      </c>
      <c r="D84" s="31"/>
      <c r="E84" s="31"/>
      <c r="F84" s="32"/>
      <c r="G84" s="28"/>
      <c r="H84" s="30"/>
    </row>
    <row r="85" spans="1:9" x14ac:dyDescent="0.25">
      <c r="A85" s="36">
        <v>16</v>
      </c>
      <c r="B85" s="22" t="s">
        <v>77</v>
      </c>
      <c r="C85" s="33" t="s">
        <v>55</v>
      </c>
      <c r="D85" s="33" t="s">
        <v>56</v>
      </c>
      <c r="E85" s="33" t="s">
        <v>12</v>
      </c>
      <c r="F85" s="33" t="s">
        <v>57</v>
      </c>
      <c r="G85" s="25" t="s">
        <v>61</v>
      </c>
      <c r="H85" s="26"/>
    </row>
    <row r="86" spans="1:9" ht="47.25" x14ac:dyDescent="0.25">
      <c r="A86" s="37"/>
      <c r="B86" s="23"/>
      <c r="C86" s="34"/>
      <c r="D86" s="34"/>
      <c r="E86" s="34"/>
      <c r="F86" s="34"/>
      <c r="G86" s="13" t="s">
        <v>67</v>
      </c>
      <c r="H86" s="14">
        <v>5</v>
      </c>
    </row>
    <row r="87" spans="1:9" ht="31.5" x14ac:dyDescent="0.25">
      <c r="A87" s="37"/>
      <c r="B87" s="23"/>
      <c r="C87" s="34"/>
      <c r="D87" s="34"/>
      <c r="E87" s="34"/>
      <c r="F87" s="34"/>
      <c r="G87" s="13" t="s">
        <v>63</v>
      </c>
      <c r="H87" s="14">
        <v>5</v>
      </c>
    </row>
    <row r="88" spans="1:9" ht="174.75" customHeight="1" thickBot="1" x14ac:dyDescent="0.3">
      <c r="A88" s="37"/>
      <c r="B88" s="23"/>
      <c r="C88" s="35"/>
      <c r="D88" s="35"/>
      <c r="E88" s="35"/>
      <c r="F88" s="35"/>
      <c r="G88" s="27" t="s">
        <v>8</v>
      </c>
      <c r="H88" s="29">
        <f>SUM(H86:H87)</f>
        <v>10</v>
      </c>
    </row>
    <row r="89" spans="1:9" ht="150" customHeight="1" thickBot="1" x14ac:dyDescent="0.3">
      <c r="A89" s="38"/>
      <c r="B89" s="24"/>
      <c r="C89" s="31" t="s">
        <v>96</v>
      </c>
      <c r="D89" s="31"/>
      <c r="E89" s="31"/>
      <c r="F89" s="32"/>
      <c r="G89" s="28"/>
      <c r="H89" s="30"/>
    </row>
    <row r="90" spans="1:9" x14ac:dyDescent="0.25">
      <c r="A90" s="36">
        <v>17</v>
      </c>
      <c r="B90" s="22" t="s">
        <v>81</v>
      </c>
      <c r="C90" s="33" t="s">
        <v>58</v>
      </c>
      <c r="D90" s="33" t="s">
        <v>59</v>
      </c>
      <c r="E90" s="33" t="s">
        <v>12</v>
      </c>
      <c r="F90" s="33" t="s">
        <v>60</v>
      </c>
      <c r="G90" s="25" t="s">
        <v>61</v>
      </c>
      <c r="H90" s="26"/>
    </row>
    <row r="91" spans="1:9" ht="47.25" x14ac:dyDescent="0.25">
      <c r="A91" s="37"/>
      <c r="B91" s="23"/>
      <c r="C91" s="34"/>
      <c r="D91" s="34"/>
      <c r="E91" s="34"/>
      <c r="F91" s="34"/>
      <c r="G91" s="13" t="s">
        <v>62</v>
      </c>
      <c r="H91" s="14">
        <v>13</v>
      </c>
    </row>
    <row r="92" spans="1:9" ht="191.25" customHeight="1" thickBot="1" x14ac:dyDescent="0.3">
      <c r="A92" s="37"/>
      <c r="B92" s="23"/>
      <c r="C92" s="35"/>
      <c r="D92" s="35"/>
      <c r="E92" s="35"/>
      <c r="F92" s="35"/>
      <c r="G92" s="27" t="s">
        <v>8</v>
      </c>
      <c r="H92" s="29">
        <f>SUM(H91:H91)</f>
        <v>13</v>
      </c>
    </row>
    <row r="93" spans="1:9" ht="150" customHeight="1" thickBot="1" x14ac:dyDescent="0.3">
      <c r="A93" s="38"/>
      <c r="B93" s="24"/>
      <c r="C93" s="31" t="s">
        <v>95</v>
      </c>
      <c r="D93" s="31"/>
      <c r="E93" s="31"/>
      <c r="F93" s="32"/>
      <c r="G93" s="28"/>
      <c r="H93" s="30"/>
    </row>
    <row r="94" spans="1:9" ht="16.5" thickBot="1" x14ac:dyDescent="0.3">
      <c r="A94" s="44" t="s">
        <v>103</v>
      </c>
      <c r="B94" s="45"/>
      <c r="C94" s="45"/>
      <c r="D94" s="45"/>
      <c r="E94" s="46"/>
      <c r="F94" s="47">
        <f>H92+H88+H83+H77+H73+H68+H64+H60+H55+H48+H41+H34+H28+H24+H17+H12+H8</f>
        <v>558</v>
      </c>
      <c r="G94" s="48"/>
      <c r="H94" s="49"/>
    </row>
    <row r="95" spans="1:9" ht="399.95" customHeight="1" thickBot="1" x14ac:dyDescent="0.3">
      <c r="A95" s="39" t="s">
        <v>9</v>
      </c>
      <c r="B95" s="40"/>
      <c r="C95" s="50" t="s">
        <v>82</v>
      </c>
      <c r="D95" s="51"/>
      <c r="E95" s="51"/>
      <c r="F95" s="52"/>
      <c r="G95" s="15" t="s">
        <v>74</v>
      </c>
      <c r="H95" s="16" t="s">
        <v>104</v>
      </c>
      <c r="I95" s="7"/>
    </row>
    <row r="96" spans="1:9" ht="409.5" customHeight="1" thickBot="1" x14ac:dyDescent="0.3">
      <c r="A96" s="39" t="s">
        <v>9</v>
      </c>
      <c r="B96" s="40"/>
      <c r="C96" s="50" t="s">
        <v>83</v>
      </c>
      <c r="D96" s="51"/>
      <c r="E96" s="51"/>
      <c r="F96" s="52"/>
      <c r="G96" s="15" t="s">
        <v>74</v>
      </c>
      <c r="H96" s="16" t="s">
        <v>105</v>
      </c>
      <c r="I96" s="7"/>
    </row>
    <row r="97" spans="1:9" ht="399.95" customHeight="1" thickBot="1" x14ac:dyDescent="0.3">
      <c r="A97" s="39" t="s">
        <v>9</v>
      </c>
      <c r="B97" s="40"/>
      <c r="C97" s="41" t="s">
        <v>85</v>
      </c>
      <c r="D97" s="42"/>
      <c r="E97" s="42"/>
      <c r="F97" s="43"/>
      <c r="G97" s="17" t="s">
        <v>74</v>
      </c>
      <c r="H97" s="16" t="s">
        <v>104</v>
      </c>
      <c r="I97" s="7"/>
    </row>
  </sheetData>
  <sheetProtection algorithmName="SHA-512" hashValue="/1iAnlQ3PRxQ+fbsxnLVsf5z+8wC1yrR3EySvfh9T+IWNVFBcpisx+cb/d6jrnapbJreajUn0KJZhEFz70g1gw==" saltValue="3qctKCm50di2EW2r71UoYw==" spinCount="100000" sheet="1" formatCells="0" formatColumns="0" formatRows="0" insertColumns="0" insertRows="0" insertHyperlinks="0" sort="0" autoFilter="0"/>
  <autoFilter ref="A1:H433" xr:uid="{00000000-0009-0000-0000-000000000000}"/>
  <mergeCells count="185">
    <mergeCell ref="E85:E88"/>
    <mergeCell ref="C85:C88"/>
    <mergeCell ref="D85:D88"/>
    <mergeCell ref="F85:F88"/>
    <mergeCell ref="E90:E92"/>
    <mergeCell ref="C90:C92"/>
    <mergeCell ref="D90:D92"/>
    <mergeCell ref="F90:F92"/>
    <mergeCell ref="C70:C73"/>
    <mergeCell ref="D70:D73"/>
    <mergeCell ref="E70:E73"/>
    <mergeCell ref="F70:F73"/>
    <mergeCell ref="E75:E77"/>
    <mergeCell ref="C75:C77"/>
    <mergeCell ref="D75:D77"/>
    <mergeCell ref="F75:F77"/>
    <mergeCell ref="E79:E83"/>
    <mergeCell ref="F79:F83"/>
    <mergeCell ref="D79:D83"/>
    <mergeCell ref="C79:C83"/>
    <mergeCell ref="C74:F74"/>
    <mergeCell ref="D57:D60"/>
    <mergeCell ref="F57:F60"/>
    <mergeCell ref="C62:C64"/>
    <mergeCell ref="D62:D64"/>
    <mergeCell ref="F62:F64"/>
    <mergeCell ref="E62:E64"/>
    <mergeCell ref="E66:E68"/>
    <mergeCell ref="C66:C68"/>
    <mergeCell ref="D66:D68"/>
    <mergeCell ref="F66:F68"/>
    <mergeCell ref="E57:E60"/>
    <mergeCell ref="C57:C60"/>
    <mergeCell ref="A97:B97"/>
    <mergeCell ref="C97:F97"/>
    <mergeCell ref="A94:E94"/>
    <mergeCell ref="F94:H94"/>
    <mergeCell ref="A95:B95"/>
    <mergeCell ref="C95:F95"/>
    <mergeCell ref="H92:H93"/>
    <mergeCell ref="C93:F93"/>
    <mergeCell ref="B79:B84"/>
    <mergeCell ref="G79:H79"/>
    <mergeCell ref="G81:H81"/>
    <mergeCell ref="G83:G84"/>
    <mergeCell ref="H83:H84"/>
    <mergeCell ref="C84:F84"/>
    <mergeCell ref="G88:G89"/>
    <mergeCell ref="A96:B96"/>
    <mergeCell ref="C96:F96"/>
    <mergeCell ref="B85:B89"/>
    <mergeCell ref="G85:H85"/>
    <mergeCell ref="G92:G93"/>
    <mergeCell ref="H88:H89"/>
    <mergeCell ref="C89:F89"/>
    <mergeCell ref="B90:B93"/>
    <mergeCell ref="G90:H90"/>
    <mergeCell ref="H68:H69"/>
    <mergeCell ref="C69:F69"/>
    <mergeCell ref="G70:H70"/>
    <mergeCell ref="G73:G74"/>
    <mergeCell ref="H73:H74"/>
    <mergeCell ref="B75:B78"/>
    <mergeCell ref="G75:H75"/>
    <mergeCell ref="G77:G78"/>
    <mergeCell ref="H77:H78"/>
    <mergeCell ref="C78:F78"/>
    <mergeCell ref="B14:B18"/>
    <mergeCell ref="G14:H14"/>
    <mergeCell ref="G17:G18"/>
    <mergeCell ref="H17:H18"/>
    <mergeCell ref="C18:F18"/>
    <mergeCell ref="C14:C17"/>
    <mergeCell ref="D14:D17"/>
    <mergeCell ref="E14:E17"/>
    <mergeCell ref="F14:F17"/>
    <mergeCell ref="B10:B13"/>
    <mergeCell ref="G10:H10"/>
    <mergeCell ref="G12:G13"/>
    <mergeCell ref="H12:H13"/>
    <mergeCell ref="C13:F13"/>
    <mergeCell ref="C10:C12"/>
    <mergeCell ref="D10:D12"/>
    <mergeCell ref="E10:E12"/>
    <mergeCell ref="F10:F12"/>
    <mergeCell ref="B2:B9"/>
    <mergeCell ref="G2:H2"/>
    <mergeCell ref="G6:H6"/>
    <mergeCell ref="G8:G9"/>
    <mergeCell ref="H8:H9"/>
    <mergeCell ref="C9:F9"/>
    <mergeCell ref="C2:C8"/>
    <mergeCell ref="D2:D8"/>
    <mergeCell ref="E2:E8"/>
    <mergeCell ref="F2:F8"/>
    <mergeCell ref="A70:A74"/>
    <mergeCell ref="A75:A78"/>
    <mergeCell ref="A79:A84"/>
    <mergeCell ref="A85:A89"/>
    <mergeCell ref="A90:A93"/>
    <mergeCell ref="A2:A9"/>
    <mergeCell ref="A10:A13"/>
    <mergeCell ref="A14:A18"/>
    <mergeCell ref="A62:A65"/>
    <mergeCell ref="A66:A69"/>
    <mergeCell ref="A19:A25"/>
    <mergeCell ref="A26:A29"/>
    <mergeCell ref="A30:A35"/>
    <mergeCell ref="A36:A42"/>
    <mergeCell ref="A43:A49"/>
    <mergeCell ref="A50:A56"/>
    <mergeCell ref="A57:A61"/>
    <mergeCell ref="B19:B25"/>
    <mergeCell ref="G19:H19"/>
    <mergeCell ref="G22:H22"/>
    <mergeCell ref="G24:G25"/>
    <mergeCell ref="H24:H25"/>
    <mergeCell ref="C25:F25"/>
    <mergeCell ref="C19:C24"/>
    <mergeCell ref="D19:D24"/>
    <mergeCell ref="E19:E24"/>
    <mergeCell ref="F19:F24"/>
    <mergeCell ref="B26:B29"/>
    <mergeCell ref="G26:H26"/>
    <mergeCell ref="G28:G29"/>
    <mergeCell ref="H28:H29"/>
    <mergeCell ref="C29:F29"/>
    <mergeCell ref="C26:C28"/>
    <mergeCell ref="D26:D28"/>
    <mergeCell ref="E26:E28"/>
    <mergeCell ref="F26:F28"/>
    <mergeCell ref="B30:B35"/>
    <mergeCell ref="G30:H30"/>
    <mergeCell ref="G32:H32"/>
    <mergeCell ref="G34:G35"/>
    <mergeCell ref="H34:H35"/>
    <mergeCell ref="C35:F35"/>
    <mergeCell ref="E30:E34"/>
    <mergeCell ref="C30:C34"/>
    <mergeCell ref="D30:D34"/>
    <mergeCell ref="F30:F34"/>
    <mergeCell ref="B36:B42"/>
    <mergeCell ref="G36:H36"/>
    <mergeCell ref="G39:H39"/>
    <mergeCell ref="G41:G42"/>
    <mergeCell ref="H41:H42"/>
    <mergeCell ref="C42:F42"/>
    <mergeCell ref="E36:E41"/>
    <mergeCell ref="C36:C41"/>
    <mergeCell ref="D36:D41"/>
    <mergeCell ref="F36:F41"/>
    <mergeCell ref="B43:B49"/>
    <mergeCell ref="G43:H43"/>
    <mergeCell ref="G45:H45"/>
    <mergeCell ref="G48:G49"/>
    <mergeCell ref="H48:H49"/>
    <mergeCell ref="C49:F49"/>
    <mergeCell ref="E43:E48"/>
    <mergeCell ref="F43:F48"/>
    <mergeCell ref="C43:C48"/>
    <mergeCell ref="D43:D48"/>
    <mergeCell ref="B57:B61"/>
    <mergeCell ref="B62:B65"/>
    <mergeCell ref="B70:B74"/>
    <mergeCell ref="G57:H57"/>
    <mergeCell ref="G60:G61"/>
    <mergeCell ref="H60:H61"/>
    <mergeCell ref="C61:F61"/>
    <mergeCell ref="G62:H62"/>
    <mergeCell ref="B50:B56"/>
    <mergeCell ref="G50:H50"/>
    <mergeCell ref="G52:H52"/>
    <mergeCell ref="G55:G56"/>
    <mergeCell ref="H55:H56"/>
    <mergeCell ref="C56:F56"/>
    <mergeCell ref="E50:E55"/>
    <mergeCell ref="C50:C55"/>
    <mergeCell ref="D50:D55"/>
    <mergeCell ref="F50:F55"/>
    <mergeCell ref="G64:G65"/>
    <mergeCell ref="H64:H65"/>
    <mergeCell ref="C65:F65"/>
    <mergeCell ref="B66:B69"/>
    <mergeCell ref="G66:H66"/>
    <mergeCell ref="G68:G6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780A6-A29A-4585-B775-DBE4EA155DEC}">
  <dimension ref="A1:I130"/>
  <sheetViews>
    <sheetView zoomScale="85" zoomScaleNormal="85" workbookViewId="0">
      <selection activeCell="C2" sqref="C2:C21"/>
    </sheetView>
  </sheetViews>
  <sheetFormatPr defaultColWidth="9.140625" defaultRowHeight="15.75" x14ac:dyDescent="0.25"/>
  <cols>
    <col min="1" max="1" width="10.42578125" style="3" customWidth="1"/>
    <col min="2" max="2" width="23.5703125" style="4" customWidth="1"/>
    <col min="3" max="3" width="23.28515625" style="3" customWidth="1"/>
    <col min="4" max="4" width="27.28515625" style="3" customWidth="1"/>
    <col min="5" max="5" width="26.28515625" style="3" customWidth="1"/>
    <col min="6" max="6" width="28" style="3" customWidth="1"/>
    <col min="7" max="7" width="39.42578125" style="3" customWidth="1"/>
    <col min="8" max="8" width="27.28515625" style="3" customWidth="1"/>
    <col min="9" max="9" width="75.28515625" style="2" customWidth="1"/>
    <col min="10" max="16384" width="9.140625" style="2"/>
  </cols>
  <sheetData>
    <row r="1" spans="1:8" s="1" customFormat="1" ht="48" thickBot="1" x14ac:dyDescent="0.3">
      <c r="A1" s="8" t="s">
        <v>0</v>
      </c>
      <c r="B1" s="9" t="s">
        <v>1</v>
      </c>
      <c r="C1" s="10" t="s">
        <v>2</v>
      </c>
      <c r="D1" s="10" t="s">
        <v>3</v>
      </c>
      <c r="E1" s="10" t="s">
        <v>4</v>
      </c>
      <c r="F1" s="10" t="s">
        <v>5</v>
      </c>
      <c r="G1" s="11" t="s">
        <v>6</v>
      </c>
      <c r="H1" s="12" t="s">
        <v>7</v>
      </c>
    </row>
    <row r="2" spans="1:8" x14ac:dyDescent="0.25">
      <c r="A2" s="36">
        <v>1</v>
      </c>
      <c r="B2" s="22" t="s">
        <v>397</v>
      </c>
      <c r="C2" s="53" t="s">
        <v>396</v>
      </c>
      <c r="D2" s="53" t="s">
        <v>395</v>
      </c>
      <c r="E2" s="53" t="s">
        <v>394</v>
      </c>
      <c r="F2" s="53" t="s">
        <v>393</v>
      </c>
      <c r="G2" s="25" t="s">
        <v>337</v>
      </c>
      <c r="H2" s="26"/>
    </row>
    <row r="3" spans="1:8" ht="31.5" x14ac:dyDescent="0.25">
      <c r="A3" s="37"/>
      <c r="B3" s="23"/>
      <c r="C3" s="54"/>
      <c r="D3" s="54"/>
      <c r="E3" s="54"/>
      <c r="F3" s="54"/>
      <c r="G3" s="13" t="s">
        <v>392</v>
      </c>
      <c r="H3" s="14">
        <v>4</v>
      </c>
    </row>
    <row r="4" spans="1:8" x14ac:dyDescent="0.25">
      <c r="A4" s="37"/>
      <c r="B4" s="23"/>
      <c r="C4" s="54"/>
      <c r="D4" s="54"/>
      <c r="E4" s="54"/>
      <c r="F4" s="54"/>
      <c r="G4" s="13" t="s">
        <v>352</v>
      </c>
      <c r="H4" s="14">
        <v>2</v>
      </c>
    </row>
    <row r="5" spans="1:8" x14ac:dyDescent="0.25">
      <c r="A5" s="37"/>
      <c r="B5" s="23"/>
      <c r="C5" s="54"/>
      <c r="D5" s="54"/>
      <c r="E5" s="54"/>
      <c r="F5" s="54"/>
      <c r="G5" s="13" t="s">
        <v>391</v>
      </c>
      <c r="H5" s="14">
        <v>6</v>
      </c>
    </row>
    <row r="6" spans="1:8" x14ac:dyDescent="0.25">
      <c r="A6" s="37"/>
      <c r="B6" s="23"/>
      <c r="C6" s="54"/>
      <c r="D6" s="54"/>
      <c r="E6" s="54"/>
      <c r="F6" s="54"/>
      <c r="G6" s="13" t="s">
        <v>336</v>
      </c>
      <c r="H6" s="14">
        <v>2</v>
      </c>
    </row>
    <row r="7" spans="1:8" x14ac:dyDescent="0.25">
      <c r="A7" s="37"/>
      <c r="B7" s="23"/>
      <c r="C7" s="54"/>
      <c r="D7" s="54"/>
      <c r="E7" s="54"/>
      <c r="F7" s="54"/>
      <c r="G7" s="13" t="s">
        <v>351</v>
      </c>
      <c r="H7" s="14">
        <v>1</v>
      </c>
    </row>
    <row r="8" spans="1:8" ht="16.5" thickBot="1" x14ac:dyDescent="0.3">
      <c r="A8" s="37"/>
      <c r="B8" s="23"/>
      <c r="C8" s="54"/>
      <c r="D8" s="54"/>
      <c r="E8" s="54"/>
      <c r="F8" s="54"/>
      <c r="G8" s="13" t="s">
        <v>365</v>
      </c>
      <c r="H8" s="14">
        <v>2</v>
      </c>
    </row>
    <row r="9" spans="1:8" x14ac:dyDescent="0.25">
      <c r="A9" s="37"/>
      <c r="B9" s="23"/>
      <c r="C9" s="54"/>
      <c r="D9" s="54"/>
      <c r="E9" s="54"/>
      <c r="F9" s="54"/>
      <c r="G9" s="25" t="s">
        <v>350</v>
      </c>
      <c r="H9" s="26"/>
    </row>
    <row r="10" spans="1:8" x14ac:dyDescent="0.25">
      <c r="A10" s="37"/>
      <c r="B10" s="23"/>
      <c r="C10" s="54"/>
      <c r="D10" s="54"/>
      <c r="E10" s="54"/>
      <c r="F10" s="54"/>
      <c r="G10" s="13" t="s">
        <v>390</v>
      </c>
      <c r="H10" s="14">
        <v>5</v>
      </c>
    </row>
    <row r="11" spans="1:8" ht="31.5" x14ac:dyDescent="0.25">
      <c r="A11" s="37"/>
      <c r="B11" s="23"/>
      <c r="C11" s="54"/>
      <c r="D11" s="54"/>
      <c r="E11" s="54"/>
      <c r="F11" s="54"/>
      <c r="G11" s="13" t="s">
        <v>349</v>
      </c>
      <c r="H11" s="14">
        <v>2</v>
      </c>
    </row>
    <row r="12" spans="1:8" ht="16.5" thickBot="1" x14ac:dyDescent="0.3">
      <c r="A12" s="37"/>
      <c r="B12" s="23"/>
      <c r="C12" s="54"/>
      <c r="D12" s="54"/>
      <c r="E12" s="54"/>
      <c r="F12" s="54"/>
      <c r="G12" s="13" t="s">
        <v>348</v>
      </c>
      <c r="H12" s="14">
        <v>2</v>
      </c>
    </row>
    <row r="13" spans="1:8" x14ac:dyDescent="0.25">
      <c r="A13" s="37"/>
      <c r="B13" s="23"/>
      <c r="C13" s="54"/>
      <c r="D13" s="54"/>
      <c r="E13" s="54"/>
      <c r="F13" s="54"/>
      <c r="G13" s="25" t="s">
        <v>329</v>
      </c>
      <c r="H13" s="26"/>
    </row>
    <row r="14" spans="1:8" x14ac:dyDescent="0.25">
      <c r="A14" s="37"/>
      <c r="B14" s="23"/>
      <c r="C14" s="54"/>
      <c r="D14" s="54"/>
      <c r="E14" s="54"/>
      <c r="F14" s="54"/>
      <c r="G14" s="13" t="s">
        <v>292</v>
      </c>
      <c r="H14" s="14">
        <v>8</v>
      </c>
    </row>
    <row r="15" spans="1:8" x14ac:dyDescent="0.25">
      <c r="A15" s="37"/>
      <c r="B15" s="23"/>
      <c r="C15" s="54"/>
      <c r="D15" s="54"/>
      <c r="E15" s="54"/>
      <c r="F15" s="54"/>
      <c r="G15" s="13" t="s">
        <v>328</v>
      </c>
      <c r="H15" s="14">
        <v>1</v>
      </c>
    </row>
    <row r="16" spans="1:8" ht="16.5" thickBot="1" x14ac:dyDescent="0.3">
      <c r="A16" s="37"/>
      <c r="B16" s="23"/>
      <c r="C16" s="54"/>
      <c r="D16" s="54"/>
      <c r="E16" s="54"/>
      <c r="F16" s="54"/>
      <c r="G16" s="13" t="s">
        <v>327</v>
      </c>
      <c r="H16" s="14">
        <v>1</v>
      </c>
    </row>
    <row r="17" spans="1:8" x14ac:dyDescent="0.25">
      <c r="A17" s="37"/>
      <c r="B17" s="23"/>
      <c r="C17" s="54"/>
      <c r="D17" s="54"/>
      <c r="E17" s="54"/>
      <c r="F17" s="54"/>
      <c r="G17" s="25" t="s">
        <v>320</v>
      </c>
      <c r="H17" s="26"/>
    </row>
    <row r="18" spans="1:8" ht="32.25" thickBot="1" x14ac:dyDescent="0.3">
      <c r="A18" s="37"/>
      <c r="B18" s="23"/>
      <c r="C18" s="54"/>
      <c r="D18" s="54"/>
      <c r="E18" s="54"/>
      <c r="F18" s="54"/>
      <c r="G18" s="13" t="s">
        <v>319</v>
      </c>
      <c r="H18" s="14">
        <v>2</v>
      </c>
    </row>
    <row r="19" spans="1:8" x14ac:dyDescent="0.25">
      <c r="A19" s="37"/>
      <c r="B19" s="23"/>
      <c r="C19" s="54"/>
      <c r="D19" s="54"/>
      <c r="E19" s="54"/>
      <c r="F19" s="54"/>
      <c r="G19" s="25" t="s">
        <v>316</v>
      </c>
      <c r="H19" s="26"/>
    </row>
    <row r="20" spans="1:8" x14ac:dyDescent="0.25">
      <c r="A20" s="37"/>
      <c r="B20" s="23"/>
      <c r="C20" s="54"/>
      <c r="D20" s="54"/>
      <c r="E20" s="54"/>
      <c r="F20" s="54"/>
      <c r="G20" s="13" t="s">
        <v>314</v>
      </c>
      <c r="H20" s="14">
        <v>2</v>
      </c>
    </row>
    <row r="21" spans="1:8" ht="16.5" thickBot="1" x14ac:dyDescent="0.3">
      <c r="A21" s="37"/>
      <c r="B21" s="23"/>
      <c r="C21" s="55"/>
      <c r="D21" s="55"/>
      <c r="E21" s="55"/>
      <c r="F21" s="55"/>
      <c r="G21" s="27" t="s">
        <v>8</v>
      </c>
      <c r="H21" s="29">
        <f>SUM(H3:H8,H10:H12,H14:H16,H18:H18,H20:H20,)</f>
        <v>40</v>
      </c>
    </row>
    <row r="22" spans="1:8" ht="200.1" customHeight="1" thickBot="1" x14ac:dyDescent="0.3">
      <c r="A22" s="38"/>
      <c r="B22" s="24"/>
      <c r="C22" s="31" t="s">
        <v>389</v>
      </c>
      <c r="D22" s="31"/>
      <c r="E22" s="31"/>
      <c r="F22" s="32"/>
      <c r="G22" s="28"/>
      <c r="H22" s="30"/>
    </row>
    <row r="23" spans="1:8" x14ac:dyDescent="0.25">
      <c r="A23" s="36">
        <v>2</v>
      </c>
      <c r="B23" s="22" t="s">
        <v>388</v>
      </c>
      <c r="C23" s="53" t="s">
        <v>387</v>
      </c>
      <c r="D23" s="53" t="s">
        <v>386</v>
      </c>
      <c r="E23" s="53" t="s">
        <v>374</v>
      </c>
      <c r="F23" s="53" t="s">
        <v>373</v>
      </c>
      <c r="G23" s="25" t="s">
        <v>291</v>
      </c>
      <c r="H23" s="26"/>
    </row>
    <row r="24" spans="1:8" x14ac:dyDescent="0.25">
      <c r="A24" s="37"/>
      <c r="B24" s="23"/>
      <c r="C24" s="54"/>
      <c r="D24" s="54"/>
      <c r="E24" s="54"/>
      <c r="F24" s="54"/>
      <c r="G24" s="13" t="s">
        <v>385</v>
      </c>
      <c r="H24" s="14">
        <v>20</v>
      </c>
    </row>
    <row r="25" spans="1:8" x14ac:dyDescent="0.25">
      <c r="A25" s="37"/>
      <c r="B25" s="23"/>
      <c r="C25" s="54"/>
      <c r="D25" s="54"/>
      <c r="E25" s="54"/>
      <c r="F25" s="54"/>
      <c r="G25" s="13" t="s">
        <v>384</v>
      </c>
      <c r="H25" s="14">
        <v>12</v>
      </c>
    </row>
    <row r="26" spans="1:8" x14ac:dyDescent="0.25">
      <c r="A26" s="37"/>
      <c r="B26" s="23"/>
      <c r="C26" s="54"/>
      <c r="D26" s="54"/>
      <c r="E26" s="54"/>
      <c r="F26" s="54"/>
      <c r="G26" s="13" t="s">
        <v>290</v>
      </c>
      <c r="H26" s="14">
        <v>8</v>
      </c>
    </row>
    <row r="27" spans="1:8" x14ac:dyDescent="0.25">
      <c r="A27" s="37"/>
      <c r="B27" s="23"/>
      <c r="C27" s="54"/>
      <c r="D27" s="54"/>
      <c r="E27" s="54"/>
      <c r="F27" s="54"/>
      <c r="G27" s="13" t="s">
        <v>383</v>
      </c>
      <c r="H27" s="14">
        <v>13</v>
      </c>
    </row>
    <row r="28" spans="1:8" x14ac:dyDescent="0.25">
      <c r="A28" s="37"/>
      <c r="B28" s="23"/>
      <c r="C28" s="54"/>
      <c r="D28" s="54"/>
      <c r="E28" s="54"/>
      <c r="F28" s="54"/>
      <c r="G28" s="13" t="s">
        <v>382</v>
      </c>
      <c r="H28" s="14">
        <v>7</v>
      </c>
    </row>
    <row r="29" spans="1:8" x14ac:dyDescent="0.25">
      <c r="A29" s="37"/>
      <c r="B29" s="23"/>
      <c r="C29" s="54"/>
      <c r="D29" s="54"/>
      <c r="E29" s="54"/>
      <c r="F29" s="54"/>
      <c r="G29" s="13" t="s">
        <v>381</v>
      </c>
      <c r="H29" s="14">
        <v>15</v>
      </c>
    </row>
    <row r="30" spans="1:8" x14ac:dyDescent="0.25">
      <c r="A30" s="37"/>
      <c r="B30" s="23"/>
      <c r="C30" s="54"/>
      <c r="D30" s="54"/>
      <c r="E30" s="54"/>
      <c r="F30" s="54"/>
      <c r="G30" s="13" t="s">
        <v>380</v>
      </c>
      <c r="H30" s="14">
        <v>10</v>
      </c>
    </row>
    <row r="31" spans="1:8" ht="16.5" thickBot="1" x14ac:dyDescent="0.3">
      <c r="A31" s="37"/>
      <c r="B31" s="23"/>
      <c r="C31" s="54"/>
      <c r="D31" s="54"/>
      <c r="E31" s="54"/>
      <c r="F31" s="54"/>
      <c r="G31" s="13" t="s">
        <v>379</v>
      </c>
      <c r="H31" s="14">
        <v>20</v>
      </c>
    </row>
    <row r="32" spans="1:8" x14ac:dyDescent="0.25">
      <c r="A32" s="37"/>
      <c r="B32" s="23"/>
      <c r="C32" s="54"/>
      <c r="D32" s="54"/>
      <c r="E32" s="54"/>
      <c r="F32" s="54"/>
      <c r="G32" s="25" t="s">
        <v>337</v>
      </c>
      <c r="H32" s="26"/>
    </row>
    <row r="33" spans="1:8" x14ac:dyDescent="0.25">
      <c r="A33" s="37"/>
      <c r="B33" s="23"/>
      <c r="C33" s="54"/>
      <c r="D33" s="54"/>
      <c r="E33" s="54"/>
      <c r="F33" s="54"/>
      <c r="G33" s="13" t="s">
        <v>352</v>
      </c>
      <c r="H33" s="14">
        <v>2</v>
      </c>
    </row>
    <row r="34" spans="1:8" x14ac:dyDescent="0.25">
      <c r="A34" s="37"/>
      <c r="B34" s="23"/>
      <c r="C34" s="54"/>
      <c r="D34" s="54"/>
      <c r="E34" s="54"/>
      <c r="F34" s="54"/>
      <c r="G34" s="13" t="s">
        <v>365</v>
      </c>
      <c r="H34" s="14">
        <v>1</v>
      </c>
    </row>
    <row r="35" spans="1:8" ht="16.5" thickBot="1" x14ac:dyDescent="0.3">
      <c r="A35" s="37"/>
      <c r="B35" s="23"/>
      <c r="C35" s="54"/>
      <c r="D35" s="54"/>
      <c r="E35" s="54"/>
      <c r="F35" s="54"/>
      <c r="G35" s="13" t="s">
        <v>336</v>
      </c>
      <c r="H35" s="14">
        <v>2</v>
      </c>
    </row>
    <row r="36" spans="1:8" x14ac:dyDescent="0.25">
      <c r="A36" s="37"/>
      <c r="B36" s="23"/>
      <c r="C36" s="54"/>
      <c r="D36" s="54"/>
      <c r="E36" s="54"/>
      <c r="F36" s="54"/>
      <c r="G36" s="25" t="s">
        <v>364</v>
      </c>
      <c r="H36" s="26"/>
    </row>
    <row r="37" spans="1:8" ht="31.5" x14ac:dyDescent="0.25">
      <c r="A37" s="37"/>
      <c r="B37" s="23"/>
      <c r="C37" s="54"/>
      <c r="D37" s="54"/>
      <c r="E37" s="54"/>
      <c r="F37" s="54"/>
      <c r="G37" s="13" t="s">
        <v>363</v>
      </c>
      <c r="H37" s="14">
        <v>20</v>
      </c>
    </row>
    <row r="38" spans="1:8" ht="31.5" x14ac:dyDescent="0.25">
      <c r="A38" s="37"/>
      <c r="B38" s="23"/>
      <c r="C38" s="54"/>
      <c r="D38" s="54"/>
      <c r="E38" s="54"/>
      <c r="F38" s="54"/>
      <c r="G38" s="13" t="s">
        <v>362</v>
      </c>
      <c r="H38" s="14">
        <v>40</v>
      </c>
    </row>
    <row r="39" spans="1:8" x14ac:dyDescent="0.25">
      <c r="A39" s="37"/>
      <c r="B39" s="23"/>
      <c r="C39" s="54"/>
      <c r="D39" s="54"/>
      <c r="E39" s="54"/>
      <c r="F39" s="54"/>
      <c r="G39" s="13" t="s">
        <v>361</v>
      </c>
      <c r="H39" s="14">
        <v>21</v>
      </c>
    </row>
    <row r="40" spans="1:8" ht="63.75" thickBot="1" x14ac:dyDescent="0.3">
      <c r="A40" s="37"/>
      <c r="B40" s="23"/>
      <c r="C40" s="54"/>
      <c r="D40" s="54"/>
      <c r="E40" s="54"/>
      <c r="F40" s="54"/>
      <c r="G40" s="13" t="s">
        <v>360</v>
      </c>
      <c r="H40" s="14">
        <v>41</v>
      </c>
    </row>
    <row r="41" spans="1:8" x14ac:dyDescent="0.25">
      <c r="A41" s="37"/>
      <c r="B41" s="23"/>
      <c r="C41" s="54"/>
      <c r="D41" s="54"/>
      <c r="E41" s="54"/>
      <c r="F41" s="54"/>
      <c r="G41" s="25" t="s">
        <v>304</v>
      </c>
      <c r="H41" s="26"/>
    </row>
    <row r="42" spans="1:8" ht="31.5" x14ac:dyDescent="0.25">
      <c r="A42" s="37"/>
      <c r="B42" s="23"/>
      <c r="C42" s="54"/>
      <c r="D42" s="54"/>
      <c r="E42" s="54"/>
      <c r="F42" s="54"/>
      <c r="G42" s="13" t="s">
        <v>326</v>
      </c>
      <c r="H42" s="14">
        <v>60</v>
      </c>
    </row>
    <row r="43" spans="1:8" x14ac:dyDescent="0.25">
      <c r="A43" s="37"/>
      <c r="B43" s="23"/>
      <c r="C43" s="54"/>
      <c r="D43" s="54"/>
      <c r="E43" s="54"/>
      <c r="F43" s="54"/>
      <c r="G43" s="13" t="s">
        <v>325</v>
      </c>
      <c r="H43" s="14">
        <v>20</v>
      </c>
    </row>
    <row r="44" spans="1:8" ht="32.25" thickBot="1" x14ac:dyDescent="0.3">
      <c r="A44" s="37"/>
      <c r="B44" s="23"/>
      <c r="C44" s="54"/>
      <c r="D44" s="54"/>
      <c r="E44" s="54"/>
      <c r="F44" s="54"/>
      <c r="G44" s="13" t="s">
        <v>312</v>
      </c>
      <c r="H44" s="14">
        <v>10</v>
      </c>
    </row>
    <row r="45" spans="1:8" x14ac:dyDescent="0.25">
      <c r="A45" s="37"/>
      <c r="B45" s="23"/>
      <c r="C45" s="54"/>
      <c r="D45" s="54"/>
      <c r="E45" s="54"/>
      <c r="F45" s="54"/>
      <c r="G45" s="25" t="s">
        <v>350</v>
      </c>
      <c r="H45" s="26"/>
    </row>
    <row r="46" spans="1:8" ht="31.5" x14ac:dyDescent="0.25">
      <c r="A46" s="37"/>
      <c r="B46" s="23"/>
      <c r="C46" s="54"/>
      <c r="D46" s="54"/>
      <c r="E46" s="54"/>
      <c r="F46" s="54"/>
      <c r="G46" s="13" t="s">
        <v>349</v>
      </c>
      <c r="H46" s="14">
        <v>2</v>
      </c>
    </row>
    <row r="47" spans="1:8" x14ac:dyDescent="0.25">
      <c r="A47" s="37"/>
      <c r="B47" s="23"/>
      <c r="C47" s="54"/>
      <c r="D47" s="54"/>
      <c r="E47" s="54"/>
      <c r="F47" s="54"/>
      <c r="G47" s="13" t="s">
        <v>348</v>
      </c>
      <c r="H47" s="14">
        <v>2</v>
      </c>
    </row>
    <row r="48" spans="1:8" ht="16.5" thickBot="1" x14ac:dyDescent="0.3">
      <c r="A48" s="37"/>
      <c r="B48" s="23"/>
      <c r="C48" s="55"/>
      <c r="D48" s="55"/>
      <c r="E48" s="55"/>
      <c r="F48" s="55"/>
      <c r="G48" s="27" t="s">
        <v>8</v>
      </c>
      <c r="H48" s="29">
        <f>SUM(H24:H31,H33:H35,H37:H40,H42:H44,H46:H47,)</f>
        <v>326</v>
      </c>
    </row>
    <row r="49" spans="1:8" ht="200.1" customHeight="1" thickBot="1" x14ac:dyDescent="0.3">
      <c r="A49" s="38"/>
      <c r="B49" s="24"/>
      <c r="C49" s="56" t="s">
        <v>378</v>
      </c>
      <c r="D49" s="56"/>
      <c r="E49" s="56"/>
      <c r="F49" s="57"/>
      <c r="G49" s="28"/>
      <c r="H49" s="30"/>
    </row>
    <row r="50" spans="1:8" x14ac:dyDescent="0.25">
      <c r="A50" s="36">
        <v>3</v>
      </c>
      <c r="B50" s="22" t="s">
        <v>377</v>
      </c>
      <c r="C50" s="53" t="s">
        <v>376</v>
      </c>
      <c r="D50" s="53" t="s">
        <v>375</v>
      </c>
      <c r="E50" s="53" t="s">
        <v>374</v>
      </c>
      <c r="F50" s="53" t="s">
        <v>373</v>
      </c>
      <c r="G50" s="25" t="s">
        <v>291</v>
      </c>
      <c r="H50" s="26"/>
    </row>
    <row r="51" spans="1:8" ht="16.5" thickBot="1" x14ac:dyDescent="0.3">
      <c r="A51" s="37"/>
      <c r="B51" s="23"/>
      <c r="C51" s="54"/>
      <c r="D51" s="54"/>
      <c r="E51" s="54"/>
      <c r="F51" s="54"/>
      <c r="G51" s="13" t="s">
        <v>311</v>
      </c>
      <c r="H51" s="14">
        <v>10</v>
      </c>
    </row>
    <row r="52" spans="1:8" x14ac:dyDescent="0.25">
      <c r="A52" s="37"/>
      <c r="B52" s="23"/>
      <c r="C52" s="54"/>
      <c r="D52" s="54"/>
      <c r="E52" s="54"/>
      <c r="F52" s="54"/>
      <c r="G52" s="25" t="s">
        <v>304</v>
      </c>
      <c r="H52" s="26"/>
    </row>
    <row r="53" spans="1:8" x14ac:dyDescent="0.25">
      <c r="A53" s="37"/>
      <c r="B53" s="23"/>
      <c r="C53" s="54"/>
      <c r="D53" s="54"/>
      <c r="E53" s="54"/>
      <c r="F53" s="54"/>
      <c r="G53" s="13" t="s">
        <v>313</v>
      </c>
      <c r="H53" s="14">
        <v>18</v>
      </c>
    </row>
    <row r="54" spans="1:8" ht="164.25" customHeight="1" thickBot="1" x14ac:dyDescent="0.3">
      <c r="A54" s="37"/>
      <c r="B54" s="23"/>
      <c r="C54" s="55"/>
      <c r="D54" s="55"/>
      <c r="E54" s="55"/>
      <c r="F54" s="55"/>
      <c r="G54" s="27" t="s">
        <v>8</v>
      </c>
      <c r="H54" s="29">
        <f>SUM(H51:H51,H53:H53,)</f>
        <v>28</v>
      </c>
    </row>
    <row r="55" spans="1:8" ht="200.1" customHeight="1" thickBot="1" x14ac:dyDescent="0.3">
      <c r="A55" s="38"/>
      <c r="B55" s="24"/>
      <c r="C55" s="31" t="s">
        <v>372</v>
      </c>
      <c r="D55" s="31"/>
      <c r="E55" s="31"/>
      <c r="F55" s="32"/>
      <c r="G55" s="28"/>
      <c r="H55" s="30"/>
    </row>
    <row r="56" spans="1:8" x14ac:dyDescent="0.25">
      <c r="A56" s="36">
        <v>4</v>
      </c>
      <c r="B56" s="22" t="s">
        <v>371</v>
      </c>
      <c r="C56" s="53" t="s">
        <v>370</v>
      </c>
      <c r="D56" s="53" t="s">
        <v>369</v>
      </c>
      <c r="E56" s="53" t="s">
        <v>368</v>
      </c>
      <c r="F56" s="53" t="s">
        <v>367</v>
      </c>
      <c r="G56" s="25" t="s">
        <v>291</v>
      </c>
      <c r="H56" s="26"/>
    </row>
    <row r="57" spans="1:8" ht="16.5" thickBot="1" x14ac:dyDescent="0.3">
      <c r="A57" s="37"/>
      <c r="B57" s="23"/>
      <c r="C57" s="54"/>
      <c r="D57" s="54"/>
      <c r="E57" s="54"/>
      <c r="F57" s="54"/>
      <c r="G57" s="13" t="s">
        <v>366</v>
      </c>
      <c r="H57" s="14">
        <v>5</v>
      </c>
    </row>
    <row r="58" spans="1:8" x14ac:dyDescent="0.25">
      <c r="A58" s="37"/>
      <c r="B58" s="23"/>
      <c r="C58" s="54"/>
      <c r="D58" s="54"/>
      <c r="E58" s="54"/>
      <c r="F58" s="54"/>
      <c r="G58" s="25" t="s">
        <v>337</v>
      </c>
      <c r="H58" s="26"/>
    </row>
    <row r="59" spans="1:8" ht="16.5" thickBot="1" x14ac:dyDescent="0.3">
      <c r="A59" s="37"/>
      <c r="B59" s="23"/>
      <c r="C59" s="54"/>
      <c r="D59" s="54"/>
      <c r="E59" s="54"/>
      <c r="F59" s="54"/>
      <c r="G59" s="13" t="s">
        <v>365</v>
      </c>
      <c r="H59" s="14">
        <v>5</v>
      </c>
    </row>
    <row r="60" spans="1:8" x14ac:dyDescent="0.25">
      <c r="A60" s="37"/>
      <c r="B60" s="23"/>
      <c r="C60" s="54"/>
      <c r="D60" s="54"/>
      <c r="E60" s="54"/>
      <c r="F60" s="54"/>
      <c r="G60" s="25" t="s">
        <v>364</v>
      </c>
      <c r="H60" s="26"/>
    </row>
    <row r="61" spans="1:8" ht="31.5" x14ac:dyDescent="0.25">
      <c r="A61" s="37"/>
      <c r="B61" s="23"/>
      <c r="C61" s="54"/>
      <c r="D61" s="54"/>
      <c r="E61" s="54"/>
      <c r="F61" s="54"/>
      <c r="G61" s="13" t="s">
        <v>363</v>
      </c>
      <c r="H61" s="14">
        <v>6</v>
      </c>
    </row>
    <row r="62" spans="1:8" ht="31.5" x14ac:dyDescent="0.25">
      <c r="A62" s="37"/>
      <c r="B62" s="23"/>
      <c r="C62" s="54"/>
      <c r="D62" s="54"/>
      <c r="E62" s="54"/>
      <c r="F62" s="54"/>
      <c r="G62" s="13" t="s">
        <v>362</v>
      </c>
      <c r="H62" s="14">
        <v>6</v>
      </c>
    </row>
    <row r="63" spans="1:8" x14ac:dyDescent="0.25">
      <c r="A63" s="37"/>
      <c r="B63" s="23"/>
      <c r="C63" s="54"/>
      <c r="D63" s="54"/>
      <c r="E63" s="54"/>
      <c r="F63" s="54"/>
      <c r="G63" s="13" t="s">
        <v>361</v>
      </c>
      <c r="H63" s="14">
        <v>5</v>
      </c>
    </row>
    <row r="64" spans="1:8" ht="63.75" thickBot="1" x14ac:dyDescent="0.3">
      <c r="A64" s="37"/>
      <c r="B64" s="23"/>
      <c r="C64" s="54"/>
      <c r="D64" s="54"/>
      <c r="E64" s="54"/>
      <c r="F64" s="54"/>
      <c r="G64" s="13" t="s">
        <v>360</v>
      </c>
      <c r="H64" s="14">
        <v>5</v>
      </c>
    </row>
    <row r="65" spans="1:8" x14ac:dyDescent="0.25">
      <c r="A65" s="37"/>
      <c r="B65" s="23"/>
      <c r="C65" s="54"/>
      <c r="D65" s="54"/>
      <c r="E65" s="54"/>
      <c r="F65" s="54"/>
      <c r="G65" s="25" t="s">
        <v>304</v>
      </c>
      <c r="H65" s="26"/>
    </row>
    <row r="66" spans="1:8" ht="31.5" x14ac:dyDescent="0.25">
      <c r="A66" s="37"/>
      <c r="B66" s="23"/>
      <c r="C66" s="54"/>
      <c r="D66" s="54"/>
      <c r="E66" s="54"/>
      <c r="F66" s="54"/>
      <c r="G66" s="13" t="s">
        <v>326</v>
      </c>
      <c r="H66" s="14">
        <v>8</v>
      </c>
    </row>
    <row r="67" spans="1:8" x14ac:dyDescent="0.25">
      <c r="A67" s="37"/>
      <c r="B67" s="23"/>
      <c r="C67" s="54"/>
      <c r="D67" s="54"/>
      <c r="E67" s="54"/>
      <c r="F67" s="54"/>
      <c r="G67" s="13" t="s">
        <v>325</v>
      </c>
      <c r="H67" s="14">
        <v>6</v>
      </c>
    </row>
    <row r="68" spans="1:8" x14ac:dyDescent="0.25">
      <c r="A68" s="37"/>
      <c r="B68" s="23"/>
      <c r="C68" s="54"/>
      <c r="D68" s="54"/>
      <c r="E68" s="54"/>
      <c r="F68" s="54"/>
      <c r="G68" s="13" t="s">
        <v>313</v>
      </c>
      <c r="H68" s="14">
        <v>2</v>
      </c>
    </row>
    <row r="69" spans="1:8" ht="31.5" x14ac:dyDescent="0.25">
      <c r="A69" s="37"/>
      <c r="B69" s="23"/>
      <c r="C69" s="54"/>
      <c r="D69" s="54"/>
      <c r="E69" s="54"/>
      <c r="F69" s="54"/>
      <c r="G69" s="13" t="s">
        <v>312</v>
      </c>
      <c r="H69" s="14">
        <v>2</v>
      </c>
    </row>
    <row r="70" spans="1:8" ht="16.5" thickBot="1" x14ac:dyDescent="0.3">
      <c r="A70" s="37"/>
      <c r="B70" s="23"/>
      <c r="C70" s="55"/>
      <c r="D70" s="55"/>
      <c r="E70" s="55"/>
      <c r="F70" s="55"/>
      <c r="G70" s="27" t="s">
        <v>8</v>
      </c>
      <c r="H70" s="29">
        <f>SUM(H57:H57,H59:H59,H61:H64,H66:H69,)</f>
        <v>50</v>
      </c>
    </row>
    <row r="71" spans="1:8" ht="200.1" customHeight="1" thickBot="1" x14ac:dyDescent="0.3">
      <c r="A71" s="38"/>
      <c r="B71" s="24"/>
      <c r="C71" s="31" t="s">
        <v>359</v>
      </c>
      <c r="D71" s="31"/>
      <c r="E71" s="31"/>
      <c r="F71" s="32"/>
      <c r="G71" s="28"/>
      <c r="H71" s="30"/>
    </row>
    <row r="72" spans="1:8" x14ac:dyDescent="0.25">
      <c r="A72" s="36">
        <v>5</v>
      </c>
      <c r="B72" s="22" t="s">
        <v>358</v>
      </c>
      <c r="C72" s="53" t="s">
        <v>357</v>
      </c>
      <c r="D72" s="53" t="s">
        <v>356</v>
      </c>
      <c r="E72" s="53" t="s">
        <v>355</v>
      </c>
      <c r="F72" s="53" t="s">
        <v>354</v>
      </c>
      <c r="G72" s="25" t="s">
        <v>320</v>
      </c>
      <c r="H72" s="26"/>
    </row>
    <row r="73" spans="1:8" ht="31.5" x14ac:dyDescent="0.25">
      <c r="A73" s="37"/>
      <c r="B73" s="23"/>
      <c r="C73" s="54"/>
      <c r="D73" s="54"/>
      <c r="E73" s="54"/>
      <c r="F73" s="54"/>
      <c r="G73" s="13" t="s">
        <v>319</v>
      </c>
      <c r="H73" s="14">
        <v>1</v>
      </c>
    </row>
    <row r="74" spans="1:8" ht="47.25" x14ac:dyDescent="0.25">
      <c r="A74" s="37"/>
      <c r="B74" s="23"/>
      <c r="C74" s="54"/>
      <c r="D74" s="54"/>
      <c r="E74" s="54"/>
      <c r="F74" s="54"/>
      <c r="G74" s="13" t="s">
        <v>318</v>
      </c>
      <c r="H74" s="14">
        <v>20</v>
      </c>
    </row>
    <row r="75" spans="1:8" ht="32.25" thickBot="1" x14ac:dyDescent="0.3">
      <c r="A75" s="37"/>
      <c r="B75" s="23"/>
      <c r="C75" s="54"/>
      <c r="D75" s="54"/>
      <c r="E75" s="54"/>
      <c r="F75" s="54"/>
      <c r="G75" s="13" t="s">
        <v>317</v>
      </c>
      <c r="H75" s="14">
        <v>15</v>
      </c>
    </row>
    <row r="76" spans="1:8" x14ac:dyDescent="0.25">
      <c r="A76" s="37"/>
      <c r="B76" s="23"/>
      <c r="C76" s="54"/>
      <c r="D76" s="54"/>
      <c r="E76" s="54"/>
      <c r="F76" s="54"/>
      <c r="G76" s="25" t="s">
        <v>316</v>
      </c>
      <c r="H76" s="26"/>
    </row>
    <row r="77" spans="1:8" x14ac:dyDescent="0.25">
      <c r="A77" s="37"/>
      <c r="B77" s="23"/>
      <c r="C77" s="54"/>
      <c r="D77" s="54"/>
      <c r="E77" s="54"/>
      <c r="F77" s="54"/>
      <c r="G77" s="13" t="s">
        <v>314</v>
      </c>
      <c r="H77" s="14">
        <v>2</v>
      </c>
    </row>
    <row r="78" spans="1:8" ht="32.25" thickBot="1" x14ac:dyDescent="0.3">
      <c r="A78" s="37"/>
      <c r="B78" s="23"/>
      <c r="C78" s="54"/>
      <c r="D78" s="54"/>
      <c r="E78" s="54"/>
      <c r="F78" s="54"/>
      <c r="G78" s="13" t="s">
        <v>353</v>
      </c>
      <c r="H78" s="14">
        <v>20</v>
      </c>
    </row>
    <row r="79" spans="1:8" x14ac:dyDescent="0.25">
      <c r="A79" s="37"/>
      <c r="B79" s="23"/>
      <c r="C79" s="54"/>
      <c r="D79" s="54"/>
      <c r="E79" s="54"/>
      <c r="F79" s="54"/>
      <c r="G79" s="25" t="s">
        <v>337</v>
      </c>
      <c r="H79" s="26"/>
    </row>
    <row r="80" spans="1:8" x14ac:dyDescent="0.25">
      <c r="A80" s="37"/>
      <c r="B80" s="23"/>
      <c r="C80" s="54"/>
      <c r="D80" s="54"/>
      <c r="E80" s="54"/>
      <c r="F80" s="54"/>
      <c r="G80" s="13" t="s">
        <v>352</v>
      </c>
      <c r="H80" s="14">
        <v>2</v>
      </c>
    </row>
    <row r="81" spans="1:8" x14ac:dyDescent="0.25">
      <c r="A81" s="37"/>
      <c r="B81" s="23"/>
      <c r="C81" s="54"/>
      <c r="D81" s="54"/>
      <c r="E81" s="54"/>
      <c r="F81" s="54"/>
      <c r="G81" s="13" t="s">
        <v>336</v>
      </c>
      <c r="H81" s="14">
        <v>2</v>
      </c>
    </row>
    <row r="82" spans="1:8" ht="16.5" thickBot="1" x14ac:dyDescent="0.3">
      <c r="A82" s="37"/>
      <c r="B82" s="23"/>
      <c r="C82" s="54"/>
      <c r="D82" s="54"/>
      <c r="E82" s="54"/>
      <c r="F82" s="54"/>
      <c r="G82" s="13" t="s">
        <v>351</v>
      </c>
      <c r="H82" s="14">
        <v>3</v>
      </c>
    </row>
    <row r="83" spans="1:8" x14ac:dyDescent="0.25">
      <c r="A83" s="37"/>
      <c r="B83" s="23"/>
      <c r="C83" s="54"/>
      <c r="D83" s="54"/>
      <c r="E83" s="54"/>
      <c r="F83" s="54"/>
      <c r="G83" s="25" t="s">
        <v>350</v>
      </c>
      <c r="H83" s="26"/>
    </row>
    <row r="84" spans="1:8" ht="31.5" x14ac:dyDescent="0.25">
      <c r="A84" s="37"/>
      <c r="B84" s="23"/>
      <c r="C84" s="54"/>
      <c r="D84" s="54"/>
      <c r="E84" s="54"/>
      <c r="F84" s="54"/>
      <c r="G84" s="13" t="s">
        <v>349</v>
      </c>
      <c r="H84" s="14">
        <v>1</v>
      </c>
    </row>
    <row r="85" spans="1:8" x14ac:dyDescent="0.25">
      <c r="A85" s="37"/>
      <c r="B85" s="23"/>
      <c r="C85" s="54"/>
      <c r="D85" s="54"/>
      <c r="E85" s="54"/>
      <c r="F85" s="54"/>
      <c r="G85" s="13" t="s">
        <v>348</v>
      </c>
      <c r="H85" s="14">
        <v>4</v>
      </c>
    </row>
    <row r="86" spans="1:8" ht="16.5" thickBot="1" x14ac:dyDescent="0.3">
      <c r="A86" s="37"/>
      <c r="B86" s="23"/>
      <c r="C86" s="55"/>
      <c r="D86" s="55"/>
      <c r="E86" s="55"/>
      <c r="F86" s="55"/>
      <c r="G86" s="27" t="s">
        <v>8</v>
      </c>
      <c r="H86" s="29">
        <f>SUM(H73:H75,H77:H78,H80:H82,H84:H85,)</f>
        <v>70</v>
      </c>
    </row>
    <row r="87" spans="1:8" ht="200.1" customHeight="1" thickBot="1" x14ac:dyDescent="0.3">
      <c r="A87" s="38"/>
      <c r="B87" s="24"/>
      <c r="C87" s="61" t="s">
        <v>347</v>
      </c>
      <c r="D87" s="31"/>
      <c r="E87" s="31"/>
      <c r="F87" s="32"/>
      <c r="G87" s="28"/>
      <c r="H87" s="30"/>
    </row>
    <row r="88" spans="1:8" x14ac:dyDescent="0.25">
      <c r="A88" s="36">
        <v>6</v>
      </c>
      <c r="B88" s="22" t="s">
        <v>346</v>
      </c>
      <c r="C88" s="53" t="s">
        <v>345</v>
      </c>
      <c r="D88" s="53" t="s">
        <v>344</v>
      </c>
      <c r="E88" s="53" t="s">
        <v>343</v>
      </c>
      <c r="F88" s="53" t="s">
        <v>342</v>
      </c>
      <c r="G88" s="25" t="s">
        <v>341</v>
      </c>
      <c r="H88" s="26"/>
    </row>
    <row r="89" spans="1:8" x14ac:dyDescent="0.25">
      <c r="A89" s="37"/>
      <c r="B89" s="23"/>
      <c r="C89" s="54"/>
      <c r="D89" s="54"/>
      <c r="E89" s="54"/>
      <c r="F89" s="54"/>
      <c r="G89" s="13" t="s">
        <v>340</v>
      </c>
      <c r="H89" s="14">
        <v>25</v>
      </c>
    </row>
    <row r="90" spans="1:8" x14ac:dyDescent="0.25">
      <c r="A90" s="37"/>
      <c r="B90" s="23"/>
      <c r="C90" s="54"/>
      <c r="D90" s="54"/>
      <c r="E90" s="54"/>
      <c r="F90" s="54"/>
      <c r="G90" s="13" t="s">
        <v>339</v>
      </c>
      <c r="H90" s="14">
        <v>50</v>
      </c>
    </row>
    <row r="91" spans="1:8" ht="32.25" thickBot="1" x14ac:dyDescent="0.3">
      <c r="A91" s="37"/>
      <c r="B91" s="23"/>
      <c r="C91" s="54"/>
      <c r="D91" s="54"/>
      <c r="E91" s="54"/>
      <c r="F91" s="54"/>
      <c r="G91" s="13" t="s">
        <v>338</v>
      </c>
      <c r="H91" s="14">
        <v>87</v>
      </c>
    </row>
    <row r="92" spans="1:8" x14ac:dyDescent="0.25">
      <c r="A92" s="37"/>
      <c r="B92" s="23"/>
      <c r="C92" s="54"/>
      <c r="D92" s="54"/>
      <c r="E92" s="54"/>
      <c r="F92" s="54"/>
      <c r="G92" s="25" t="s">
        <v>337</v>
      </c>
      <c r="H92" s="26"/>
    </row>
    <row r="93" spans="1:8" x14ac:dyDescent="0.25">
      <c r="A93" s="37"/>
      <c r="B93" s="23"/>
      <c r="C93" s="54"/>
      <c r="D93" s="54"/>
      <c r="E93" s="54"/>
      <c r="F93" s="54"/>
      <c r="G93" s="13" t="s">
        <v>336</v>
      </c>
      <c r="H93" s="14">
        <v>2</v>
      </c>
    </row>
    <row r="94" spans="1:8" ht="160.5" customHeight="1" thickBot="1" x14ac:dyDescent="0.3">
      <c r="A94" s="37"/>
      <c r="B94" s="23"/>
      <c r="C94" s="55"/>
      <c r="D94" s="55"/>
      <c r="E94" s="55"/>
      <c r="F94" s="55"/>
      <c r="G94" s="27" t="s">
        <v>8</v>
      </c>
      <c r="H94" s="29">
        <f>SUM(H89:H91,H93:H93,)</f>
        <v>164</v>
      </c>
    </row>
    <row r="95" spans="1:8" ht="200.1" customHeight="1" thickBot="1" x14ac:dyDescent="0.3">
      <c r="A95" s="38"/>
      <c r="B95" s="24"/>
      <c r="C95" s="31" t="s">
        <v>335</v>
      </c>
      <c r="D95" s="31"/>
      <c r="E95" s="31"/>
      <c r="F95" s="32"/>
      <c r="G95" s="28"/>
      <c r="H95" s="30"/>
    </row>
    <row r="96" spans="1:8" x14ac:dyDescent="0.25">
      <c r="A96" s="36">
        <v>7</v>
      </c>
      <c r="B96" s="22" t="s">
        <v>334</v>
      </c>
      <c r="C96" s="53" t="s">
        <v>333</v>
      </c>
      <c r="D96" s="53" t="s">
        <v>332</v>
      </c>
      <c r="E96" s="53" t="s">
        <v>331</v>
      </c>
      <c r="F96" s="53" t="s">
        <v>330</v>
      </c>
      <c r="G96" s="25" t="s">
        <v>329</v>
      </c>
      <c r="H96" s="26"/>
    </row>
    <row r="97" spans="1:8" x14ac:dyDescent="0.25">
      <c r="A97" s="37"/>
      <c r="B97" s="23"/>
      <c r="C97" s="54"/>
      <c r="D97" s="54"/>
      <c r="E97" s="54"/>
      <c r="F97" s="54"/>
      <c r="G97" s="13" t="s">
        <v>328</v>
      </c>
      <c r="H97" s="14">
        <v>4</v>
      </c>
    </row>
    <row r="98" spans="1:8" ht="16.5" thickBot="1" x14ac:dyDescent="0.3">
      <c r="A98" s="37"/>
      <c r="B98" s="23"/>
      <c r="C98" s="54"/>
      <c r="D98" s="54"/>
      <c r="E98" s="54"/>
      <c r="F98" s="54"/>
      <c r="G98" s="13" t="s">
        <v>327</v>
      </c>
      <c r="H98" s="14">
        <v>4</v>
      </c>
    </row>
    <row r="99" spans="1:8" x14ac:dyDescent="0.25">
      <c r="A99" s="37"/>
      <c r="B99" s="23"/>
      <c r="C99" s="54"/>
      <c r="D99" s="54"/>
      <c r="E99" s="54"/>
      <c r="F99" s="54"/>
      <c r="G99" s="25" t="s">
        <v>304</v>
      </c>
      <c r="H99" s="26"/>
    </row>
    <row r="100" spans="1:8" ht="31.5" x14ac:dyDescent="0.25">
      <c r="A100" s="37"/>
      <c r="B100" s="23"/>
      <c r="C100" s="54"/>
      <c r="D100" s="54"/>
      <c r="E100" s="54"/>
      <c r="F100" s="54"/>
      <c r="G100" s="13" t="s">
        <v>326</v>
      </c>
      <c r="H100" s="14">
        <v>2</v>
      </c>
    </row>
    <row r="101" spans="1:8" x14ac:dyDescent="0.25">
      <c r="A101" s="37"/>
      <c r="B101" s="23"/>
      <c r="C101" s="54"/>
      <c r="D101" s="54"/>
      <c r="E101" s="54"/>
      <c r="F101" s="54"/>
      <c r="G101" s="13" t="s">
        <v>325</v>
      </c>
      <c r="H101" s="14">
        <v>2</v>
      </c>
    </row>
    <row r="102" spans="1:8" ht="31.5" x14ac:dyDescent="0.25">
      <c r="A102" s="37"/>
      <c r="B102" s="23"/>
      <c r="C102" s="54"/>
      <c r="D102" s="54"/>
      <c r="E102" s="54"/>
      <c r="F102" s="54"/>
      <c r="G102" s="13" t="s">
        <v>312</v>
      </c>
      <c r="H102" s="14">
        <v>1</v>
      </c>
    </row>
    <row r="103" spans="1:8" ht="171" customHeight="1" thickBot="1" x14ac:dyDescent="0.3">
      <c r="A103" s="37"/>
      <c r="B103" s="23"/>
      <c r="C103" s="55"/>
      <c r="D103" s="55"/>
      <c r="E103" s="55"/>
      <c r="F103" s="55"/>
      <c r="G103" s="27" t="s">
        <v>8</v>
      </c>
      <c r="H103" s="29">
        <f>SUM(H97:H98,H100:H102,)</f>
        <v>13</v>
      </c>
    </row>
    <row r="104" spans="1:8" ht="200.1" customHeight="1" thickBot="1" x14ac:dyDescent="0.3">
      <c r="A104" s="38"/>
      <c r="B104" s="24"/>
      <c r="C104" s="31" t="s">
        <v>324</v>
      </c>
      <c r="D104" s="31"/>
      <c r="E104" s="31"/>
      <c r="F104" s="32"/>
      <c r="G104" s="28"/>
      <c r="H104" s="30"/>
    </row>
    <row r="105" spans="1:8" x14ac:dyDescent="0.25">
      <c r="A105" s="36">
        <v>8</v>
      </c>
      <c r="B105" s="22" t="s">
        <v>323</v>
      </c>
      <c r="C105" s="53" t="s">
        <v>322</v>
      </c>
      <c r="D105" s="53" t="s">
        <v>237</v>
      </c>
      <c r="E105" s="53" t="s">
        <v>236</v>
      </c>
      <c r="F105" s="53" t="s">
        <v>321</v>
      </c>
      <c r="G105" s="25" t="s">
        <v>320</v>
      </c>
      <c r="H105" s="26"/>
    </row>
    <row r="106" spans="1:8" ht="31.5" x14ac:dyDescent="0.25">
      <c r="A106" s="37"/>
      <c r="B106" s="23"/>
      <c r="C106" s="54"/>
      <c r="D106" s="54"/>
      <c r="E106" s="54"/>
      <c r="F106" s="54"/>
      <c r="G106" s="13" t="s">
        <v>319</v>
      </c>
      <c r="H106" s="14">
        <v>1</v>
      </c>
    </row>
    <row r="107" spans="1:8" ht="47.25" x14ac:dyDescent="0.25">
      <c r="A107" s="37"/>
      <c r="B107" s="23"/>
      <c r="C107" s="54"/>
      <c r="D107" s="54"/>
      <c r="E107" s="54"/>
      <c r="F107" s="54"/>
      <c r="G107" s="13" t="s">
        <v>318</v>
      </c>
      <c r="H107" s="14">
        <v>10</v>
      </c>
    </row>
    <row r="108" spans="1:8" ht="32.25" thickBot="1" x14ac:dyDescent="0.3">
      <c r="A108" s="37"/>
      <c r="B108" s="23"/>
      <c r="C108" s="54"/>
      <c r="D108" s="54"/>
      <c r="E108" s="54"/>
      <c r="F108" s="54"/>
      <c r="G108" s="13" t="s">
        <v>317</v>
      </c>
      <c r="H108" s="14">
        <v>5</v>
      </c>
    </row>
    <row r="109" spans="1:8" x14ac:dyDescent="0.25">
      <c r="A109" s="37"/>
      <c r="B109" s="23"/>
      <c r="C109" s="54"/>
      <c r="D109" s="54"/>
      <c r="E109" s="54"/>
      <c r="F109" s="54"/>
      <c r="G109" s="25" t="s">
        <v>316</v>
      </c>
      <c r="H109" s="26"/>
    </row>
    <row r="110" spans="1:8" x14ac:dyDescent="0.25">
      <c r="A110" s="37"/>
      <c r="B110" s="23"/>
      <c r="C110" s="54"/>
      <c r="D110" s="54"/>
      <c r="E110" s="54"/>
      <c r="F110" s="54"/>
      <c r="G110" s="13" t="s">
        <v>315</v>
      </c>
      <c r="H110" s="14">
        <v>10</v>
      </c>
    </row>
    <row r="111" spans="1:8" ht="16.5" thickBot="1" x14ac:dyDescent="0.3">
      <c r="A111" s="37"/>
      <c r="B111" s="23"/>
      <c r="C111" s="54"/>
      <c r="D111" s="54"/>
      <c r="E111" s="54"/>
      <c r="F111" s="54"/>
      <c r="G111" s="13" t="s">
        <v>314</v>
      </c>
      <c r="H111" s="14">
        <v>2</v>
      </c>
    </row>
    <row r="112" spans="1:8" x14ac:dyDescent="0.25">
      <c r="A112" s="37"/>
      <c r="B112" s="23"/>
      <c r="C112" s="54"/>
      <c r="D112" s="54"/>
      <c r="E112" s="54"/>
      <c r="F112" s="54"/>
      <c r="G112" s="25" t="s">
        <v>304</v>
      </c>
      <c r="H112" s="26"/>
    </row>
    <row r="113" spans="1:9" x14ac:dyDescent="0.25">
      <c r="A113" s="37"/>
      <c r="B113" s="23"/>
      <c r="C113" s="54"/>
      <c r="D113" s="54"/>
      <c r="E113" s="54"/>
      <c r="F113" s="54"/>
      <c r="G113" s="13" t="s">
        <v>313</v>
      </c>
      <c r="H113" s="14">
        <v>12</v>
      </c>
    </row>
    <row r="114" spans="1:9" ht="31.5" x14ac:dyDescent="0.25">
      <c r="A114" s="37"/>
      <c r="B114" s="23"/>
      <c r="C114" s="54"/>
      <c r="D114" s="54"/>
      <c r="E114" s="54"/>
      <c r="F114" s="54"/>
      <c r="G114" s="64" t="s">
        <v>312</v>
      </c>
      <c r="H114" s="63">
        <v>1</v>
      </c>
      <c r="I114" s="62"/>
    </row>
    <row r="115" spans="1:9" ht="16.5" thickBot="1" x14ac:dyDescent="0.3">
      <c r="A115" s="37"/>
      <c r="B115" s="23"/>
      <c r="C115" s="54"/>
      <c r="D115" s="54"/>
      <c r="E115" s="54"/>
      <c r="F115" s="54"/>
      <c r="G115" s="64" t="s">
        <v>149</v>
      </c>
      <c r="H115" s="63">
        <v>40</v>
      </c>
      <c r="I115" s="62"/>
    </row>
    <row r="116" spans="1:9" x14ac:dyDescent="0.25">
      <c r="A116" s="37"/>
      <c r="B116" s="23"/>
      <c r="C116" s="54"/>
      <c r="D116" s="54"/>
      <c r="E116" s="54"/>
      <c r="F116" s="54"/>
      <c r="G116" s="66" t="s">
        <v>291</v>
      </c>
      <c r="H116" s="65"/>
      <c r="I116" s="62"/>
    </row>
    <row r="117" spans="1:9" x14ac:dyDescent="0.25">
      <c r="A117" s="37"/>
      <c r="B117" s="23"/>
      <c r="C117" s="54"/>
      <c r="D117" s="54"/>
      <c r="E117" s="54"/>
      <c r="F117" s="54"/>
      <c r="G117" s="64" t="s">
        <v>311</v>
      </c>
      <c r="H117" s="63">
        <v>6</v>
      </c>
      <c r="I117" s="62"/>
    </row>
    <row r="118" spans="1:9" x14ac:dyDescent="0.25">
      <c r="A118" s="37"/>
      <c r="B118" s="23"/>
      <c r="C118" s="54"/>
      <c r="D118" s="54"/>
      <c r="E118" s="54"/>
      <c r="F118" s="54"/>
      <c r="G118" s="64" t="s">
        <v>303</v>
      </c>
      <c r="H118" s="63">
        <v>6</v>
      </c>
      <c r="I118" s="62"/>
    </row>
    <row r="119" spans="1:9" ht="16.5" thickBot="1" x14ac:dyDescent="0.3">
      <c r="A119" s="37"/>
      <c r="B119" s="23"/>
      <c r="C119" s="55"/>
      <c r="D119" s="55"/>
      <c r="E119" s="55"/>
      <c r="F119" s="55"/>
      <c r="G119" s="27" t="s">
        <v>8</v>
      </c>
      <c r="H119" s="29">
        <f>SUM(H106:H108,H110:H111,H113:H115,H117:H118,)</f>
        <v>93</v>
      </c>
    </row>
    <row r="120" spans="1:9" ht="200.1" customHeight="1" thickBot="1" x14ac:dyDescent="0.3">
      <c r="A120" s="38"/>
      <c r="B120" s="24"/>
      <c r="C120" s="31" t="s">
        <v>310</v>
      </c>
      <c r="D120" s="31"/>
      <c r="E120" s="31"/>
      <c r="F120" s="32"/>
      <c r="G120" s="28"/>
      <c r="H120" s="30"/>
    </row>
    <row r="121" spans="1:9" x14ac:dyDescent="0.25">
      <c r="A121" s="36">
        <v>9</v>
      </c>
      <c r="B121" s="22" t="s">
        <v>309</v>
      </c>
      <c r="C121" s="53" t="s">
        <v>308</v>
      </c>
      <c r="D121" s="53" t="s">
        <v>307</v>
      </c>
      <c r="E121" s="53" t="s">
        <v>306</v>
      </c>
      <c r="F121" s="53" t="s">
        <v>305</v>
      </c>
      <c r="G121" s="66" t="s">
        <v>304</v>
      </c>
      <c r="H121" s="65"/>
      <c r="I121" s="62"/>
    </row>
    <row r="122" spans="1:9" ht="16.5" thickBot="1" x14ac:dyDescent="0.3">
      <c r="A122" s="37"/>
      <c r="B122" s="23"/>
      <c r="C122" s="54"/>
      <c r="D122" s="54"/>
      <c r="E122" s="54"/>
      <c r="F122" s="54"/>
      <c r="G122" s="64" t="s">
        <v>149</v>
      </c>
      <c r="H122" s="63">
        <v>10</v>
      </c>
      <c r="I122" s="62"/>
    </row>
    <row r="123" spans="1:9" x14ac:dyDescent="0.25">
      <c r="A123" s="37"/>
      <c r="B123" s="23"/>
      <c r="C123" s="54"/>
      <c r="D123" s="54"/>
      <c r="E123" s="54"/>
      <c r="F123" s="54"/>
      <c r="G123" s="66" t="s">
        <v>291</v>
      </c>
      <c r="H123" s="65"/>
      <c r="I123" s="62"/>
    </row>
    <row r="124" spans="1:9" x14ac:dyDescent="0.25">
      <c r="A124" s="37"/>
      <c r="B124" s="23"/>
      <c r="C124" s="54"/>
      <c r="D124" s="54"/>
      <c r="E124" s="54"/>
      <c r="F124" s="54"/>
      <c r="G124" s="64" t="s">
        <v>303</v>
      </c>
      <c r="H124" s="63">
        <v>6</v>
      </c>
      <c r="I124" s="62"/>
    </row>
    <row r="125" spans="1:9" ht="144.75" customHeight="1" thickBot="1" x14ac:dyDescent="0.3">
      <c r="A125" s="37"/>
      <c r="B125" s="23"/>
      <c r="C125" s="55"/>
      <c r="D125" s="55"/>
      <c r="E125" s="55"/>
      <c r="F125" s="55"/>
      <c r="G125" s="27" t="s">
        <v>8</v>
      </c>
      <c r="H125" s="29">
        <f>SUM(H122:H122,H124:H124,)</f>
        <v>16</v>
      </c>
    </row>
    <row r="126" spans="1:9" ht="200.1" customHeight="1" thickBot="1" x14ac:dyDescent="0.3">
      <c r="A126" s="38"/>
      <c r="B126" s="24"/>
      <c r="C126" s="56" t="s">
        <v>302</v>
      </c>
      <c r="D126" s="56"/>
      <c r="E126" s="56"/>
      <c r="F126" s="57"/>
      <c r="G126" s="28"/>
      <c r="H126" s="30"/>
      <c r="I126" s="19"/>
    </row>
    <row r="127" spans="1:9" ht="16.5" thickBot="1" x14ac:dyDescent="0.3">
      <c r="A127" s="44" t="s">
        <v>301</v>
      </c>
      <c r="B127" s="45"/>
      <c r="C127" s="45"/>
      <c r="D127" s="45"/>
      <c r="E127" s="46"/>
      <c r="F127" s="47">
        <f>H125+H119+H103+H94+H86+H70+H54+H48+H21</f>
        <v>800</v>
      </c>
      <c r="G127" s="48"/>
      <c r="H127" s="49"/>
    </row>
    <row r="128" spans="1:9" ht="300" customHeight="1" thickBot="1" x14ac:dyDescent="0.3">
      <c r="A128" s="39" t="s">
        <v>9</v>
      </c>
      <c r="B128" s="40"/>
      <c r="C128" s="58" t="s">
        <v>300</v>
      </c>
      <c r="D128" s="59"/>
      <c r="E128" s="59"/>
      <c r="F128" s="60"/>
      <c r="G128" s="15" t="s">
        <v>299</v>
      </c>
      <c r="H128" s="16" t="s">
        <v>298</v>
      </c>
    </row>
    <row r="129" spans="1:9" ht="300" customHeight="1" thickBot="1" x14ac:dyDescent="0.3">
      <c r="A129" s="39" t="s">
        <v>9</v>
      </c>
      <c r="B129" s="40"/>
      <c r="C129" s="58" t="s">
        <v>297</v>
      </c>
      <c r="D129" s="59"/>
      <c r="E129" s="59"/>
      <c r="F129" s="60"/>
      <c r="G129" s="15" t="s">
        <v>109</v>
      </c>
      <c r="H129" s="16" t="s">
        <v>296</v>
      </c>
    </row>
    <row r="130" spans="1:9" ht="300" customHeight="1" thickBot="1" x14ac:dyDescent="0.3">
      <c r="A130" s="39" t="s">
        <v>9</v>
      </c>
      <c r="B130" s="40"/>
      <c r="C130" s="58" t="s">
        <v>295</v>
      </c>
      <c r="D130" s="59"/>
      <c r="E130" s="59"/>
      <c r="F130" s="60"/>
      <c r="G130" s="17" t="s">
        <v>294</v>
      </c>
      <c r="H130" s="18" t="s">
        <v>293</v>
      </c>
      <c r="I130" s="19"/>
    </row>
  </sheetData>
  <sheetProtection algorithmName="SHA-512" hashValue="gMsNcS2dVI/a1lrHoWXpB0we63zZrLzRjnMMS2PS5qwAbQPiz8//S0DsZxvfM0IbMmf3eSZlZrPwwWP2kTkb3Q==" saltValue="2oMsuaBc/daMpK3GUSZ2cQ==" spinCount="100000" sheet="1" formatCells="0" formatColumns="0" formatRows="0" insertColumns="0" insertRows="0" insertHyperlinks="0" sort="0" autoFilter="0"/>
  <autoFilter ref="A1:H466" xr:uid="{00000000-0009-0000-0000-000000000000}"/>
  <mergeCells count="119">
    <mergeCell ref="F50:F54"/>
    <mergeCell ref="B56:B71"/>
    <mergeCell ref="G56:H56"/>
    <mergeCell ref="G58:H58"/>
    <mergeCell ref="G60:H60"/>
    <mergeCell ref="G65:H65"/>
    <mergeCell ref="G70:G71"/>
    <mergeCell ref="C128:F128"/>
    <mergeCell ref="B50:B55"/>
    <mergeCell ref="G50:H50"/>
    <mergeCell ref="G52:H52"/>
    <mergeCell ref="G54:G55"/>
    <mergeCell ref="H54:H55"/>
    <mergeCell ref="C55:F55"/>
    <mergeCell ref="C50:C54"/>
    <mergeCell ref="D50:D54"/>
    <mergeCell ref="E50:E54"/>
    <mergeCell ref="D23:D48"/>
    <mergeCell ref="E23:E48"/>
    <mergeCell ref="F23:F48"/>
    <mergeCell ref="A129:B129"/>
    <mergeCell ref="C129:F129"/>
    <mergeCell ref="A130:B130"/>
    <mergeCell ref="C130:F130"/>
    <mergeCell ref="A127:E127"/>
    <mergeCell ref="F127:H127"/>
    <mergeCell ref="A128:B128"/>
    <mergeCell ref="B23:B49"/>
    <mergeCell ref="G23:H23"/>
    <mergeCell ref="G32:H32"/>
    <mergeCell ref="G36:H36"/>
    <mergeCell ref="G41:H41"/>
    <mergeCell ref="G45:H45"/>
    <mergeCell ref="G48:G49"/>
    <mergeCell ref="H48:H49"/>
    <mergeCell ref="C49:F49"/>
    <mergeCell ref="C23:C48"/>
    <mergeCell ref="H21:H22"/>
    <mergeCell ref="C22:F22"/>
    <mergeCell ref="C2:C21"/>
    <mergeCell ref="D2:D21"/>
    <mergeCell ref="E2:E21"/>
    <mergeCell ref="F2:F21"/>
    <mergeCell ref="A96:A104"/>
    <mergeCell ref="A105:A120"/>
    <mergeCell ref="A121:A126"/>
    <mergeCell ref="B2:B22"/>
    <mergeCell ref="G2:H2"/>
    <mergeCell ref="G9:H9"/>
    <mergeCell ref="G13:H13"/>
    <mergeCell ref="G17:H17"/>
    <mergeCell ref="G19:H19"/>
    <mergeCell ref="G21:G22"/>
    <mergeCell ref="A2:A22"/>
    <mergeCell ref="A23:A49"/>
    <mergeCell ref="A50:A55"/>
    <mergeCell ref="A56:A71"/>
    <mergeCell ref="A72:A87"/>
    <mergeCell ref="A88:A95"/>
    <mergeCell ref="B72:B87"/>
    <mergeCell ref="G72:H72"/>
    <mergeCell ref="G76:H76"/>
    <mergeCell ref="G79:H79"/>
    <mergeCell ref="G83:H83"/>
    <mergeCell ref="G86:G87"/>
    <mergeCell ref="H86:H87"/>
    <mergeCell ref="C87:F87"/>
    <mergeCell ref="C72:C86"/>
    <mergeCell ref="D72:D86"/>
    <mergeCell ref="E88:E94"/>
    <mergeCell ref="F88:F94"/>
    <mergeCell ref="H70:H71"/>
    <mergeCell ref="C71:F71"/>
    <mergeCell ref="C56:C70"/>
    <mergeCell ref="D56:D70"/>
    <mergeCell ref="E56:E70"/>
    <mergeCell ref="F56:F70"/>
    <mergeCell ref="E72:E86"/>
    <mergeCell ref="F72:F86"/>
    <mergeCell ref="E96:E103"/>
    <mergeCell ref="F96:F103"/>
    <mergeCell ref="B88:B95"/>
    <mergeCell ref="G88:H88"/>
    <mergeCell ref="G92:H92"/>
    <mergeCell ref="G94:G95"/>
    <mergeCell ref="H94:H95"/>
    <mergeCell ref="C95:F95"/>
    <mergeCell ref="C88:C94"/>
    <mergeCell ref="D88:D94"/>
    <mergeCell ref="E105:E119"/>
    <mergeCell ref="F105:F119"/>
    <mergeCell ref="B96:B104"/>
    <mergeCell ref="G96:H96"/>
    <mergeCell ref="G99:H99"/>
    <mergeCell ref="G103:G104"/>
    <mergeCell ref="H103:H104"/>
    <mergeCell ref="C104:F104"/>
    <mergeCell ref="C96:C103"/>
    <mergeCell ref="D96:D103"/>
    <mergeCell ref="B105:B120"/>
    <mergeCell ref="G105:H105"/>
    <mergeCell ref="G109:H109"/>
    <mergeCell ref="G112:H112"/>
    <mergeCell ref="G116:H116"/>
    <mergeCell ref="G119:G120"/>
    <mergeCell ref="H119:H120"/>
    <mergeCell ref="C120:F120"/>
    <mergeCell ref="C105:C119"/>
    <mergeCell ref="D105:D119"/>
    <mergeCell ref="B121:B126"/>
    <mergeCell ref="G121:H121"/>
    <mergeCell ref="G123:H123"/>
    <mergeCell ref="G125:G126"/>
    <mergeCell ref="H125:H126"/>
    <mergeCell ref="C126:F126"/>
    <mergeCell ref="C121:C125"/>
    <mergeCell ref="D121:D125"/>
    <mergeCell ref="E121:E125"/>
    <mergeCell ref="F121:F12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C5DA74-668F-46BB-9C0A-AA49601C2670}">
  <dimension ref="A1:I128"/>
  <sheetViews>
    <sheetView zoomScale="85" zoomScaleNormal="85" workbookViewId="0">
      <selection activeCell="C10" sqref="C10:F10"/>
    </sheetView>
  </sheetViews>
  <sheetFormatPr defaultColWidth="9.140625" defaultRowHeight="15.75" x14ac:dyDescent="0.25"/>
  <cols>
    <col min="1" max="1" width="15.42578125" style="3" customWidth="1"/>
    <col min="2" max="2" width="24.5703125" style="4" customWidth="1"/>
    <col min="3" max="3" width="23.42578125" style="3" customWidth="1"/>
    <col min="4" max="4" width="21.7109375" style="3" customWidth="1"/>
    <col min="5" max="5" width="48" style="3" customWidth="1"/>
    <col min="6" max="6" width="40.140625" style="3" customWidth="1"/>
    <col min="7" max="7" width="30.28515625" style="3" customWidth="1"/>
    <col min="8" max="8" width="24" style="3" customWidth="1"/>
    <col min="9" max="9" width="15.5703125" style="2" customWidth="1"/>
    <col min="10" max="16384" width="9.140625" style="2"/>
  </cols>
  <sheetData>
    <row r="1" spans="1:8" s="1" customFormat="1" ht="32.25" thickBot="1" x14ac:dyDescent="0.3">
      <c r="A1" s="8" t="s">
        <v>0</v>
      </c>
      <c r="B1" s="9" t="s">
        <v>1</v>
      </c>
      <c r="C1" s="10" t="s">
        <v>2</v>
      </c>
      <c r="D1" s="10" t="s">
        <v>3</v>
      </c>
      <c r="E1" s="10" t="s">
        <v>4</v>
      </c>
      <c r="F1" s="10" t="s">
        <v>5</v>
      </c>
      <c r="G1" s="11" t="s">
        <v>6</v>
      </c>
      <c r="H1" s="12" t="s">
        <v>7</v>
      </c>
    </row>
    <row r="2" spans="1:8" x14ac:dyDescent="0.25">
      <c r="A2" s="36">
        <v>1</v>
      </c>
      <c r="B2" s="22" t="s">
        <v>167</v>
      </c>
      <c r="C2" s="53" t="s">
        <v>206</v>
      </c>
      <c r="D2" s="53" t="s">
        <v>203</v>
      </c>
      <c r="E2" s="53" t="s">
        <v>197</v>
      </c>
      <c r="F2" s="53" t="s">
        <v>199</v>
      </c>
      <c r="G2" s="25" t="s">
        <v>124</v>
      </c>
      <c r="H2" s="26"/>
    </row>
    <row r="3" spans="1:8" ht="16.5" thickBot="1" x14ac:dyDescent="0.3">
      <c r="A3" s="37"/>
      <c r="B3" s="23"/>
      <c r="C3" s="54"/>
      <c r="D3" s="54"/>
      <c r="E3" s="54"/>
      <c r="F3" s="54"/>
      <c r="G3" s="13" t="s">
        <v>123</v>
      </c>
      <c r="H3" s="14">
        <v>18</v>
      </c>
    </row>
    <row r="4" spans="1:8" x14ac:dyDescent="0.25">
      <c r="A4" s="37"/>
      <c r="B4" s="23"/>
      <c r="C4" s="54"/>
      <c r="D4" s="54"/>
      <c r="E4" s="54"/>
      <c r="F4" s="54"/>
      <c r="G4" s="25" t="s">
        <v>113</v>
      </c>
      <c r="H4" s="26"/>
    </row>
    <row r="5" spans="1:8" x14ac:dyDescent="0.25">
      <c r="A5" s="37"/>
      <c r="B5" s="23"/>
      <c r="C5" s="54"/>
      <c r="D5" s="54"/>
      <c r="E5" s="54"/>
      <c r="F5" s="54"/>
      <c r="G5" s="13" t="s">
        <v>123</v>
      </c>
      <c r="H5" s="14">
        <v>15</v>
      </c>
    </row>
    <row r="6" spans="1:8" ht="47.25" x14ac:dyDescent="0.25">
      <c r="A6" s="37"/>
      <c r="B6" s="23"/>
      <c r="C6" s="54"/>
      <c r="D6" s="54"/>
      <c r="E6" s="54"/>
      <c r="F6" s="54"/>
      <c r="G6" s="13" t="s">
        <v>121</v>
      </c>
      <c r="H6" s="14">
        <v>10</v>
      </c>
    </row>
    <row r="7" spans="1:8" ht="31.5" x14ac:dyDescent="0.25">
      <c r="A7" s="37"/>
      <c r="B7" s="23"/>
      <c r="C7" s="54"/>
      <c r="D7" s="54"/>
      <c r="E7" s="54"/>
      <c r="F7" s="54"/>
      <c r="G7" s="13" t="s">
        <v>108</v>
      </c>
      <c r="H7" s="14">
        <v>20</v>
      </c>
    </row>
    <row r="8" spans="1:8" x14ac:dyDescent="0.25">
      <c r="A8" s="37"/>
      <c r="B8" s="23"/>
      <c r="C8" s="54"/>
      <c r="D8" s="54"/>
      <c r="E8" s="54"/>
      <c r="F8" s="54"/>
      <c r="G8" s="13" t="s">
        <v>107</v>
      </c>
      <c r="H8" s="14">
        <v>22</v>
      </c>
    </row>
    <row r="9" spans="1:8" ht="197.25" customHeight="1" thickBot="1" x14ac:dyDescent="0.3">
      <c r="A9" s="37"/>
      <c r="B9" s="23"/>
      <c r="C9" s="55"/>
      <c r="D9" s="55"/>
      <c r="E9" s="55"/>
      <c r="F9" s="55"/>
      <c r="G9" s="27" t="s">
        <v>8</v>
      </c>
      <c r="H9" s="29">
        <f>SUM(H3:H3,H5:H8,)</f>
        <v>85</v>
      </c>
    </row>
    <row r="10" spans="1:8" ht="231.75" customHeight="1" thickBot="1" x14ac:dyDescent="0.3">
      <c r="A10" s="38"/>
      <c r="B10" s="24"/>
      <c r="C10" s="56" t="s">
        <v>205</v>
      </c>
      <c r="D10" s="56"/>
      <c r="E10" s="56"/>
      <c r="F10" s="57"/>
      <c r="G10" s="28"/>
      <c r="H10" s="30"/>
    </row>
    <row r="11" spans="1:8" x14ac:dyDescent="0.25">
      <c r="A11" s="36">
        <v>2</v>
      </c>
      <c r="B11" s="22" t="s">
        <v>167</v>
      </c>
      <c r="C11" s="53" t="s">
        <v>204</v>
      </c>
      <c r="D11" s="53" t="s">
        <v>203</v>
      </c>
      <c r="E11" s="53" t="s">
        <v>197</v>
      </c>
      <c r="F11" s="53" t="s">
        <v>199</v>
      </c>
      <c r="G11" s="25" t="s">
        <v>124</v>
      </c>
      <c r="H11" s="26"/>
    </row>
    <row r="12" spans="1:8" ht="16.5" thickBot="1" x14ac:dyDescent="0.3">
      <c r="A12" s="37"/>
      <c r="B12" s="23"/>
      <c r="C12" s="54"/>
      <c r="D12" s="54"/>
      <c r="E12" s="54"/>
      <c r="F12" s="54"/>
      <c r="G12" s="13" t="s">
        <v>136</v>
      </c>
      <c r="H12" s="14">
        <v>20</v>
      </c>
    </row>
    <row r="13" spans="1:8" x14ac:dyDescent="0.25">
      <c r="A13" s="37"/>
      <c r="B13" s="23"/>
      <c r="C13" s="54"/>
      <c r="D13" s="54"/>
      <c r="E13" s="54"/>
      <c r="F13" s="54"/>
      <c r="G13" s="25" t="s">
        <v>113</v>
      </c>
      <c r="H13" s="26"/>
    </row>
    <row r="14" spans="1:8" ht="31.5" x14ac:dyDescent="0.25">
      <c r="A14" s="37"/>
      <c r="B14" s="23"/>
      <c r="C14" s="54"/>
      <c r="D14" s="54"/>
      <c r="E14" s="54"/>
      <c r="F14" s="54"/>
      <c r="G14" s="13" t="s">
        <v>122</v>
      </c>
      <c r="H14" s="14">
        <v>15</v>
      </c>
    </row>
    <row r="15" spans="1:8" ht="47.25" x14ac:dyDescent="0.25">
      <c r="A15" s="37"/>
      <c r="B15" s="23"/>
      <c r="C15" s="54"/>
      <c r="D15" s="54"/>
      <c r="E15" s="54"/>
      <c r="F15" s="54"/>
      <c r="G15" s="13" t="s">
        <v>121</v>
      </c>
      <c r="H15" s="14">
        <v>10</v>
      </c>
    </row>
    <row r="16" spans="1:8" ht="31.5" x14ac:dyDescent="0.25">
      <c r="A16" s="37"/>
      <c r="B16" s="23"/>
      <c r="C16" s="54"/>
      <c r="D16" s="54"/>
      <c r="E16" s="54"/>
      <c r="F16" s="54"/>
      <c r="G16" s="13" t="s">
        <v>108</v>
      </c>
      <c r="H16" s="14">
        <v>20</v>
      </c>
    </row>
    <row r="17" spans="1:9" x14ac:dyDescent="0.25">
      <c r="A17" s="37"/>
      <c r="B17" s="23"/>
      <c r="C17" s="54"/>
      <c r="D17" s="54"/>
      <c r="E17" s="54"/>
      <c r="F17" s="54"/>
      <c r="G17" s="13" t="s">
        <v>107</v>
      </c>
      <c r="H17" s="14">
        <v>22</v>
      </c>
    </row>
    <row r="18" spans="1:9" ht="77.25" customHeight="1" thickBot="1" x14ac:dyDescent="0.3">
      <c r="A18" s="37"/>
      <c r="B18" s="23"/>
      <c r="C18" s="55"/>
      <c r="D18" s="55"/>
      <c r="E18" s="55"/>
      <c r="F18" s="55"/>
      <c r="G18" s="27" t="s">
        <v>8</v>
      </c>
      <c r="H18" s="29">
        <f>SUM(H12:H12,H14:H17,)</f>
        <v>87</v>
      </c>
    </row>
    <row r="19" spans="1:9" ht="164.45" customHeight="1" thickBot="1" x14ac:dyDescent="0.3">
      <c r="A19" s="38"/>
      <c r="B19" s="24"/>
      <c r="C19" s="56" t="s">
        <v>202</v>
      </c>
      <c r="D19" s="56"/>
      <c r="E19" s="56"/>
      <c r="F19" s="57"/>
      <c r="G19" s="28"/>
      <c r="H19" s="30"/>
    </row>
    <row r="20" spans="1:9" x14ac:dyDescent="0.25">
      <c r="A20" s="36">
        <v>3</v>
      </c>
      <c r="B20" s="22" t="s">
        <v>167</v>
      </c>
      <c r="C20" s="53" t="s">
        <v>201</v>
      </c>
      <c r="D20" s="53" t="s">
        <v>200</v>
      </c>
      <c r="E20" s="53" t="s">
        <v>197</v>
      </c>
      <c r="F20" s="53" t="s">
        <v>199</v>
      </c>
      <c r="G20" s="25" t="s">
        <v>124</v>
      </c>
      <c r="H20" s="26"/>
    </row>
    <row r="21" spans="1:9" x14ac:dyDescent="0.25">
      <c r="A21" s="37"/>
      <c r="B21" s="23"/>
      <c r="C21" s="54"/>
      <c r="D21" s="54"/>
      <c r="E21" s="54"/>
      <c r="F21" s="54"/>
      <c r="G21" s="13" t="s">
        <v>123</v>
      </c>
      <c r="H21" s="14">
        <v>18</v>
      </c>
    </row>
    <row r="22" spans="1:9" ht="16.5" thickBot="1" x14ac:dyDescent="0.3">
      <c r="A22" s="37"/>
      <c r="B22" s="23"/>
      <c r="C22" s="54"/>
      <c r="D22" s="54"/>
      <c r="E22" s="54"/>
      <c r="F22" s="54"/>
      <c r="G22" s="13" t="s">
        <v>136</v>
      </c>
      <c r="H22" s="14">
        <v>16</v>
      </c>
    </row>
    <row r="23" spans="1:9" x14ac:dyDescent="0.25">
      <c r="A23" s="37"/>
      <c r="B23" s="23"/>
      <c r="C23" s="54"/>
      <c r="D23" s="54"/>
      <c r="E23" s="54"/>
      <c r="F23" s="54"/>
      <c r="G23" s="25" t="s">
        <v>113</v>
      </c>
      <c r="H23" s="26"/>
    </row>
    <row r="24" spans="1:9" x14ac:dyDescent="0.25">
      <c r="A24" s="37"/>
      <c r="B24" s="23"/>
      <c r="C24" s="54"/>
      <c r="D24" s="54"/>
      <c r="E24" s="54"/>
      <c r="F24" s="54"/>
      <c r="G24" s="13" t="s">
        <v>123</v>
      </c>
      <c r="H24" s="14">
        <v>13</v>
      </c>
    </row>
    <row r="25" spans="1:9" ht="31.5" x14ac:dyDescent="0.25">
      <c r="A25" s="37"/>
      <c r="B25" s="23"/>
      <c r="C25" s="54"/>
      <c r="D25" s="54"/>
      <c r="E25" s="54"/>
      <c r="F25" s="54"/>
      <c r="G25" s="13" t="s">
        <v>122</v>
      </c>
      <c r="H25" s="14">
        <v>13</v>
      </c>
    </row>
    <row r="26" spans="1:9" x14ac:dyDescent="0.25">
      <c r="A26" s="37"/>
      <c r="B26" s="23"/>
      <c r="C26" s="54"/>
      <c r="D26" s="54"/>
      <c r="E26" s="54"/>
      <c r="F26" s="54"/>
      <c r="G26" s="13" t="s">
        <v>107</v>
      </c>
      <c r="H26" s="14">
        <v>20</v>
      </c>
    </row>
    <row r="27" spans="1:9" ht="213.75" customHeight="1" thickBot="1" x14ac:dyDescent="0.3">
      <c r="A27" s="37"/>
      <c r="B27" s="23"/>
      <c r="C27" s="55"/>
      <c r="D27" s="55"/>
      <c r="E27" s="55"/>
      <c r="F27" s="55"/>
      <c r="G27" s="27" t="s">
        <v>8</v>
      </c>
      <c r="H27" s="29">
        <f>SUM(H21:H22,H24:H26,)</f>
        <v>80</v>
      </c>
    </row>
    <row r="28" spans="1:9" ht="177.6" customHeight="1" thickBot="1" x14ac:dyDescent="0.3">
      <c r="A28" s="38"/>
      <c r="B28" s="24"/>
      <c r="C28" s="31" t="s">
        <v>198</v>
      </c>
      <c r="D28" s="31"/>
      <c r="E28" s="31"/>
      <c r="F28" s="32"/>
      <c r="G28" s="28"/>
      <c r="H28" s="30"/>
      <c r="I28" s="19"/>
    </row>
    <row r="29" spans="1:9" x14ac:dyDescent="0.25">
      <c r="A29" s="36">
        <v>4</v>
      </c>
      <c r="B29" s="22" t="s">
        <v>167</v>
      </c>
      <c r="C29" s="53" t="s">
        <v>138</v>
      </c>
      <c r="D29" s="53" t="s">
        <v>137</v>
      </c>
      <c r="E29" s="53" t="s">
        <v>197</v>
      </c>
      <c r="F29" s="53" t="s">
        <v>196</v>
      </c>
      <c r="G29" s="25" t="s">
        <v>113</v>
      </c>
      <c r="H29" s="26"/>
    </row>
    <row r="30" spans="1:9" x14ac:dyDescent="0.25">
      <c r="A30" s="37"/>
      <c r="B30" s="23"/>
      <c r="C30" s="54"/>
      <c r="D30" s="54"/>
      <c r="E30" s="54"/>
      <c r="F30" s="54"/>
      <c r="G30" s="13" t="s">
        <v>123</v>
      </c>
      <c r="H30" s="14">
        <v>10</v>
      </c>
    </row>
    <row r="31" spans="1:9" ht="31.5" x14ac:dyDescent="0.25">
      <c r="A31" s="37"/>
      <c r="B31" s="23"/>
      <c r="C31" s="54"/>
      <c r="D31" s="54"/>
      <c r="E31" s="54"/>
      <c r="F31" s="54"/>
      <c r="G31" s="13" t="s">
        <v>122</v>
      </c>
      <c r="H31" s="14">
        <v>10</v>
      </c>
    </row>
    <row r="32" spans="1:9" ht="31.5" x14ac:dyDescent="0.25">
      <c r="A32" s="37"/>
      <c r="B32" s="23"/>
      <c r="C32" s="54"/>
      <c r="D32" s="54"/>
      <c r="E32" s="54"/>
      <c r="F32" s="54"/>
      <c r="G32" s="13" t="s">
        <v>108</v>
      </c>
      <c r="H32" s="14">
        <v>10</v>
      </c>
    </row>
    <row r="33" spans="1:8" x14ac:dyDescent="0.25">
      <c r="A33" s="37"/>
      <c r="B33" s="23"/>
      <c r="C33" s="54"/>
      <c r="D33" s="54"/>
      <c r="E33" s="54"/>
      <c r="F33" s="54"/>
      <c r="G33" s="13" t="s">
        <v>107</v>
      </c>
      <c r="H33" s="14">
        <v>15</v>
      </c>
    </row>
    <row r="34" spans="1:8" ht="225.75" customHeight="1" thickBot="1" x14ac:dyDescent="0.3">
      <c r="A34" s="37"/>
      <c r="B34" s="23"/>
      <c r="C34" s="55"/>
      <c r="D34" s="55"/>
      <c r="E34" s="55"/>
      <c r="F34" s="55"/>
      <c r="G34" s="27" t="s">
        <v>8</v>
      </c>
      <c r="H34" s="29">
        <f>SUM(H30:H33,)</f>
        <v>45</v>
      </c>
    </row>
    <row r="35" spans="1:8" ht="144" customHeight="1" thickBot="1" x14ac:dyDescent="0.3">
      <c r="A35" s="38"/>
      <c r="B35" s="24"/>
      <c r="C35" s="31" t="s">
        <v>195</v>
      </c>
      <c r="D35" s="31"/>
      <c r="E35" s="31"/>
      <c r="F35" s="32"/>
      <c r="G35" s="28"/>
      <c r="H35" s="30"/>
    </row>
    <row r="36" spans="1:8" x14ac:dyDescent="0.25">
      <c r="A36" s="36">
        <v>5</v>
      </c>
      <c r="B36" s="22" t="s">
        <v>180</v>
      </c>
      <c r="C36" s="53" t="s">
        <v>194</v>
      </c>
      <c r="D36" s="53" t="s">
        <v>193</v>
      </c>
      <c r="E36" s="53" t="s">
        <v>192</v>
      </c>
      <c r="F36" s="53" t="s">
        <v>187</v>
      </c>
      <c r="G36" s="25" t="s">
        <v>120</v>
      </c>
      <c r="H36" s="26"/>
    </row>
    <row r="37" spans="1:8" ht="63" x14ac:dyDescent="0.25">
      <c r="A37" s="37"/>
      <c r="B37" s="23"/>
      <c r="C37" s="54"/>
      <c r="D37" s="54"/>
      <c r="E37" s="54"/>
      <c r="F37" s="54"/>
      <c r="G37" s="13" t="s">
        <v>117</v>
      </c>
      <c r="H37" s="14">
        <v>6</v>
      </c>
    </row>
    <row r="38" spans="1:8" ht="47.25" x14ac:dyDescent="0.25">
      <c r="A38" s="37"/>
      <c r="B38" s="23"/>
      <c r="C38" s="54"/>
      <c r="D38" s="54"/>
      <c r="E38" s="54"/>
      <c r="F38" s="54"/>
      <c r="G38" s="13" t="s">
        <v>132</v>
      </c>
      <c r="H38" s="14">
        <v>12</v>
      </c>
    </row>
    <row r="39" spans="1:8" ht="31.5" x14ac:dyDescent="0.25">
      <c r="A39" s="37"/>
      <c r="B39" s="23"/>
      <c r="C39" s="54"/>
      <c r="D39" s="54"/>
      <c r="E39" s="54"/>
      <c r="F39" s="54"/>
      <c r="G39" s="13" t="s">
        <v>135</v>
      </c>
      <c r="H39" s="14">
        <v>3</v>
      </c>
    </row>
    <row r="40" spans="1:8" ht="47.25" x14ac:dyDescent="0.25">
      <c r="A40" s="37"/>
      <c r="B40" s="23"/>
      <c r="C40" s="54"/>
      <c r="D40" s="54"/>
      <c r="E40" s="54"/>
      <c r="F40" s="54"/>
      <c r="G40" s="13" t="s">
        <v>131</v>
      </c>
      <c r="H40" s="14">
        <v>11</v>
      </c>
    </row>
    <row r="41" spans="1:8" ht="47.25" x14ac:dyDescent="0.25">
      <c r="A41" s="37"/>
      <c r="B41" s="23"/>
      <c r="C41" s="54"/>
      <c r="D41" s="54"/>
      <c r="E41" s="54"/>
      <c r="F41" s="54"/>
      <c r="G41" s="13" t="s">
        <v>119</v>
      </c>
      <c r="H41" s="14">
        <v>9</v>
      </c>
    </row>
    <row r="42" spans="1:8" ht="63" x14ac:dyDescent="0.25">
      <c r="A42" s="37"/>
      <c r="B42" s="23"/>
      <c r="C42" s="54"/>
      <c r="D42" s="54"/>
      <c r="E42" s="54"/>
      <c r="F42" s="54"/>
      <c r="G42" s="13" t="s">
        <v>118</v>
      </c>
      <c r="H42" s="14">
        <v>5</v>
      </c>
    </row>
    <row r="43" spans="1:8" x14ac:dyDescent="0.25">
      <c r="A43" s="37"/>
      <c r="B43" s="23"/>
      <c r="C43" s="54"/>
      <c r="D43" s="54"/>
      <c r="E43" s="54"/>
      <c r="F43" s="54"/>
      <c r="G43" s="13" t="s">
        <v>134</v>
      </c>
      <c r="H43" s="14">
        <v>2</v>
      </c>
    </row>
    <row r="44" spans="1:8" ht="16.5" thickBot="1" x14ac:dyDescent="0.3">
      <c r="A44" s="37"/>
      <c r="B44" s="23"/>
      <c r="C44" s="55"/>
      <c r="D44" s="55"/>
      <c r="E44" s="55"/>
      <c r="F44" s="55"/>
      <c r="G44" s="27" t="s">
        <v>8</v>
      </c>
      <c r="H44" s="29">
        <f>SUM(H37:H43,)</f>
        <v>48</v>
      </c>
    </row>
    <row r="45" spans="1:8" ht="95.25" customHeight="1" thickBot="1" x14ac:dyDescent="0.3">
      <c r="A45" s="38"/>
      <c r="B45" s="24"/>
      <c r="C45" s="31" t="s">
        <v>191</v>
      </c>
      <c r="D45" s="31"/>
      <c r="E45" s="31"/>
      <c r="F45" s="32"/>
      <c r="G45" s="28"/>
      <c r="H45" s="30"/>
    </row>
    <row r="46" spans="1:8" x14ac:dyDescent="0.25">
      <c r="A46" s="36">
        <v>6</v>
      </c>
      <c r="B46" s="22" t="s">
        <v>167</v>
      </c>
      <c r="C46" s="53" t="s">
        <v>190</v>
      </c>
      <c r="D46" s="53" t="s">
        <v>189</v>
      </c>
      <c r="E46" s="53" t="s">
        <v>188</v>
      </c>
      <c r="F46" s="53" t="s">
        <v>187</v>
      </c>
      <c r="G46" s="25" t="s">
        <v>124</v>
      </c>
      <c r="H46" s="26"/>
    </row>
    <row r="47" spans="1:8" ht="32.25" thickBot="1" x14ac:dyDescent="0.3">
      <c r="A47" s="37"/>
      <c r="B47" s="23"/>
      <c r="C47" s="54"/>
      <c r="D47" s="54"/>
      <c r="E47" s="54"/>
      <c r="F47" s="54"/>
      <c r="G47" s="13" t="s">
        <v>133</v>
      </c>
      <c r="H47" s="14">
        <v>5</v>
      </c>
    </row>
    <row r="48" spans="1:8" x14ac:dyDescent="0.25">
      <c r="A48" s="37"/>
      <c r="B48" s="23"/>
      <c r="C48" s="54"/>
      <c r="D48" s="54"/>
      <c r="E48" s="54"/>
      <c r="F48" s="54"/>
      <c r="G48" s="25" t="s">
        <v>113</v>
      </c>
      <c r="H48" s="26"/>
    </row>
    <row r="49" spans="1:8" x14ac:dyDescent="0.25">
      <c r="A49" s="37"/>
      <c r="B49" s="23"/>
      <c r="C49" s="54"/>
      <c r="D49" s="54"/>
      <c r="E49" s="54"/>
      <c r="F49" s="54"/>
      <c r="G49" s="13" t="s">
        <v>123</v>
      </c>
      <c r="H49" s="14">
        <v>8</v>
      </c>
    </row>
    <row r="50" spans="1:8" ht="31.5" x14ac:dyDescent="0.25">
      <c r="A50" s="37"/>
      <c r="B50" s="23"/>
      <c r="C50" s="54"/>
      <c r="D50" s="54"/>
      <c r="E50" s="54"/>
      <c r="F50" s="54"/>
      <c r="G50" s="13" t="s">
        <v>122</v>
      </c>
      <c r="H50" s="14">
        <v>8</v>
      </c>
    </row>
    <row r="51" spans="1:8" ht="47.25" x14ac:dyDescent="0.25">
      <c r="A51" s="37"/>
      <c r="B51" s="23"/>
      <c r="C51" s="54"/>
      <c r="D51" s="54"/>
      <c r="E51" s="54"/>
      <c r="F51" s="54"/>
      <c r="G51" s="13" t="s">
        <v>121</v>
      </c>
      <c r="H51" s="14">
        <v>4</v>
      </c>
    </row>
    <row r="52" spans="1:8" ht="16.5" thickBot="1" x14ac:dyDescent="0.3">
      <c r="A52" s="37"/>
      <c r="B52" s="23"/>
      <c r="C52" s="54"/>
      <c r="D52" s="54"/>
      <c r="E52" s="54"/>
      <c r="F52" s="54"/>
      <c r="G52" s="13" t="s">
        <v>107</v>
      </c>
      <c r="H52" s="14">
        <v>5</v>
      </c>
    </row>
    <row r="53" spans="1:8" x14ac:dyDescent="0.25">
      <c r="A53" s="37"/>
      <c r="B53" s="23"/>
      <c r="C53" s="54"/>
      <c r="D53" s="54"/>
      <c r="E53" s="54"/>
      <c r="F53" s="54"/>
      <c r="G53" s="25" t="s">
        <v>120</v>
      </c>
      <c r="H53" s="26"/>
    </row>
    <row r="54" spans="1:8" x14ac:dyDescent="0.25">
      <c r="A54" s="37"/>
      <c r="B54" s="23"/>
      <c r="C54" s="54"/>
      <c r="D54" s="54"/>
      <c r="E54" s="54"/>
      <c r="F54" s="54"/>
      <c r="G54" s="13" t="s">
        <v>134</v>
      </c>
      <c r="H54" s="14">
        <v>2</v>
      </c>
    </row>
    <row r="55" spans="1:8" ht="16.5" thickBot="1" x14ac:dyDescent="0.3">
      <c r="A55" s="37"/>
      <c r="B55" s="23"/>
      <c r="C55" s="55"/>
      <c r="D55" s="55"/>
      <c r="E55" s="55"/>
      <c r="F55" s="55"/>
      <c r="G55" s="27" t="s">
        <v>8</v>
      </c>
      <c r="H55" s="29">
        <f>SUM(H47:H47,H49:H52,H54:H54,)</f>
        <v>32</v>
      </c>
    </row>
    <row r="56" spans="1:8" ht="90" customHeight="1" thickBot="1" x14ac:dyDescent="0.3">
      <c r="A56" s="38"/>
      <c r="B56" s="24"/>
      <c r="C56" s="31" t="s">
        <v>186</v>
      </c>
      <c r="D56" s="31"/>
      <c r="E56" s="31"/>
      <c r="F56" s="32"/>
      <c r="G56" s="28"/>
      <c r="H56" s="30"/>
    </row>
    <row r="57" spans="1:8" x14ac:dyDescent="0.25">
      <c r="A57" s="36">
        <v>7</v>
      </c>
      <c r="B57" s="22" t="s">
        <v>167</v>
      </c>
      <c r="C57" s="53" t="s">
        <v>130</v>
      </c>
      <c r="D57" s="53" t="s">
        <v>129</v>
      </c>
      <c r="E57" s="53" t="s">
        <v>178</v>
      </c>
      <c r="F57" s="53" t="s">
        <v>185</v>
      </c>
      <c r="G57" s="25" t="s">
        <v>124</v>
      </c>
      <c r="H57" s="26"/>
    </row>
    <row r="58" spans="1:8" x14ac:dyDescent="0.25">
      <c r="A58" s="37"/>
      <c r="B58" s="23"/>
      <c r="C58" s="54"/>
      <c r="D58" s="54"/>
      <c r="E58" s="54"/>
      <c r="F58" s="54"/>
      <c r="G58" s="13" t="s">
        <v>123</v>
      </c>
      <c r="H58" s="14">
        <v>16</v>
      </c>
    </row>
    <row r="59" spans="1:8" ht="16.5" thickBot="1" x14ac:dyDescent="0.3">
      <c r="A59" s="37"/>
      <c r="B59" s="23"/>
      <c r="C59" s="54"/>
      <c r="D59" s="54"/>
      <c r="E59" s="54"/>
      <c r="F59" s="54"/>
      <c r="G59" s="13" t="s">
        <v>136</v>
      </c>
      <c r="H59" s="14">
        <v>17</v>
      </c>
    </row>
    <row r="60" spans="1:8" x14ac:dyDescent="0.25">
      <c r="A60" s="37"/>
      <c r="B60" s="23"/>
      <c r="C60" s="54"/>
      <c r="D60" s="54"/>
      <c r="E60" s="54"/>
      <c r="F60" s="54"/>
      <c r="G60" s="25" t="s">
        <v>113</v>
      </c>
      <c r="H60" s="26"/>
    </row>
    <row r="61" spans="1:8" x14ac:dyDescent="0.25">
      <c r="A61" s="37"/>
      <c r="B61" s="23"/>
      <c r="C61" s="54"/>
      <c r="D61" s="54"/>
      <c r="E61" s="54"/>
      <c r="F61" s="54"/>
      <c r="G61" s="13" t="s">
        <v>123</v>
      </c>
      <c r="H61" s="14">
        <v>14</v>
      </c>
    </row>
    <row r="62" spans="1:8" ht="31.5" x14ac:dyDescent="0.25">
      <c r="A62" s="37"/>
      <c r="B62" s="23"/>
      <c r="C62" s="54"/>
      <c r="D62" s="54"/>
      <c r="E62" s="54"/>
      <c r="F62" s="54"/>
      <c r="G62" s="13" t="s">
        <v>122</v>
      </c>
      <c r="H62" s="14">
        <v>14</v>
      </c>
    </row>
    <row r="63" spans="1:8" x14ac:dyDescent="0.25">
      <c r="A63" s="37"/>
      <c r="B63" s="23"/>
      <c r="C63" s="54"/>
      <c r="D63" s="54"/>
      <c r="E63" s="54"/>
      <c r="F63" s="54"/>
      <c r="G63" s="13" t="s">
        <v>107</v>
      </c>
      <c r="H63" s="14">
        <v>7</v>
      </c>
    </row>
    <row r="64" spans="1:8" ht="139.5" customHeight="1" thickBot="1" x14ac:dyDescent="0.3">
      <c r="A64" s="37"/>
      <c r="B64" s="23"/>
      <c r="C64" s="55"/>
      <c r="D64" s="55"/>
      <c r="E64" s="55"/>
      <c r="F64" s="55"/>
      <c r="G64" s="27" t="s">
        <v>8</v>
      </c>
      <c r="H64" s="29">
        <f>SUM(H58:H59,H61:H63,)</f>
        <v>68</v>
      </c>
    </row>
    <row r="65" spans="1:8" ht="116.25" customHeight="1" thickBot="1" x14ac:dyDescent="0.3">
      <c r="A65" s="38"/>
      <c r="B65" s="24"/>
      <c r="C65" s="31" t="s">
        <v>184</v>
      </c>
      <c r="D65" s="31"/>
      <c r="E65" s="31"/>
      <c r="F65" s="32"/>
      <c r="G65" s="28"/>
      <c r="H65" s="30"/>
    </row>
    <row r="66" spans="1:8" x14ac:dyDescent="0.25">
      <c r="A66" s="36">
        <v>8</v>
      </c>
      <c r="B66" s="22" t="s">
        <v>183</v>
      </c>
      <c r="C66" s="53" t="s">
        <v>182</v>
      </c>
      <c r="D66" s="53"/>
      <c r="E66" s="53" t="s">
        <v>178</v>
      </c>
      <c r="F66" s="53" t="s">
        <v>127</v>
      </c>
      <c r="G66" s="25" t="s">
        <v>113</v>
      </c>
      <c r="H66" s="26"/>
    </row>
    <row r="67" spans="1:8" x14ac:dyDescent="0.25">
      <c r="A67" s="37"/>
      <c r="B67" s="23"/>
      <c r="C67" s="54"/>
      <c r="D67" s="54"/>
      <c r="E67" s="54"/>
      <c r="F67" s="54"/>
      <c r="G67" s="13" t="s">
        <v>123</v>
      </c>
      <c r="H67" s="14">
        <v>6</v>
      </c>
    </row>
    <row r="68" spans="1:8" ht="31.5" x14ac:dyDescent="0.25">
      <c r="A68" s="37"/>
      <c r="B68" s="23"/>
      <c r="C68" s="54"/>
      <c r="D68" s="54"/>
      <c r="E68" s="54"/>
      <c r="F68" s="54"/>
      <c r="G68" s="13" t="s">
        <v>122</v>
      </c>
      <c r="H68" s="14">
        <v>6</v>
      </c>
    </row>
    <row r="69" spans="1:8" ht="31.5" x14ac:dyDescent="0.25">
      <c r="A69" s="37"/>
      <c r="B69" s="23"/>
      <c r="C69" s="54"/>
      <c r="D69" s="54"/>
      <c r="E69" s="54"/>
      <c r="F69" s="54"/>
      <c r="G69" s="13" t="s">
        <v>128</v>
      </c>
      <c r="H69" s="14">
        <v>10</v>
      </c>
    </row>
    <row r="70" spans="1:8" ht="162" customHeight="1" thickBot="1" x14ac:dyDescent="0.3">
      <c r="A70" s="37"/>
      <c r="B70" s="23"/>
      <c r="C70" s="55"/>
      <c r="D70" s="55"/>
      <c r="E70" s="55"/>
      <c r="F70" s="55"/>
      <c r="G70" s="27" t="s">
        <v>8</v>
      </c>
      <c r="H70" s="29">
        <f>SUM(H67:H69,)</f>
        <v>22</v>
      </c>
    </row>
    <row r="71" spans="1:8" ht="117" customHeight="1" thickBot="1" x14ac:dyDescent="0.3">
      <c r="A71" s="38"/>
      <c r="B71" s="24"/>
      <c r="C71" s="56" t="s">
        <v>181</v>
      </c>
      <c r="D71" s="56"/>
      <c r="E71" s="56"/>
      <c r="F71" s="57"/>
      <c r="G71" s="28"/>
      <c r="H71" s="30"/>
    </row>
    <row r="72" spans="1:8" x14ac:dyDescent="0.25">
      <c r="A72" s="36">
        <v>9</v>
      </c>
      <c r="B72" s="22" t="s">
        <v>180</v>
      </c>
      <c r="C72" s="53" t="s">
        <v>179</v>
      </c>
      <c r="D72" s="53"/>
      <c r="E72" s="53" t="s">
        <v>178</v>
      </c>
      <c r="F72" s="53" t="s">
        <v>127</v>
      </c>
      <c r="G72" s="25" t="s">
        <v>113</v>
      </c>
      <c r="H72" s="26"/>
    </row>
    <row r="73" spans="1:8" ht="32.25" thickBot="1" x14ac:dyDescent="0.3">
      <c r="A73" s="37"/>
      <c r="B73" s="23"/>
      <c r="C73" s="54"/>
      <c r="D73" s="54"/>
      <c r="E73" s="54"/>
      <c r="F73" s="54"/>
      <c r="G73" s="13" t="s">
        <v>128</v>
      </c>
      <c r="H73" s="14">
        <v>5</v>
      </c>
    </row>
    <row r="74" spans="1:8" x14ac:dyDescent="0.25">
      <c r="A74" s="37"/>
      <c r="B74" s="23"/>
      <c r="C74" s="54"/>
      <c r="D74" s="54"/>
      <c r="E74" s="54"/>
      <c r="F74" s="54"/>
      <c r="G74" s="25" t="s">
        <v>120</v>
      </c>
      <c r="H74" s="26"/>
    </row>
    <row r="75" spans="1:8" ht="63" x14ac:dyDescent="0.25">
      <c r="A75" s="37"/>
      <c r="B75" s="23"/>
      <c r="C75" s="54"/>
      <c r="D75" s="54"/>
      <c r="E75" s="54"/>
      <c r="F75" s="54"/>
      <c r="G75" s="13" t="s">
        <v>117</v>
      </c>
      <c r="H75" s="14">
        <v>2</v>
      </c>
    </row>
    <row r="76" spans="1:8" ht="47.25" x14ac:dyDescent="0.25">
      <c r="A76" s="37"/>
      <c r="B76" s="23"/>
      <c r="C76" s="54"/>
      <c r="D76" s="54"/>
      <c r="E76" s="54"/>
      <c r="F76" s="54"/>
      <c r="G76" s="13" t="s">
        <v>132</v>
      </c>
      <c r="H76" s="14">
        <v>4</v>
      </c>
    </row>
    <row r="77" spans="1:8" ht="31.5" x14ac:dyDescent="0.25">
      <c r="A77" s="37"/>
      <c r="B77" s="23"/>
      <c r="C77" s="54"/>
      <c r="D77" s="54"/>
      <c r="E77" s="54"/>
      <c r="F77" s="54"/>
      <c r="G77" s="13" t="s">
        <v>135</v>
      </c>
      <c r="H77" s="14">
        <v>4</v>
      </c>
    </row>
    <row r="78" spans="1:8" ht="16.5" thickBot="1" x14ac:dyDescent="0.3">
      <c r="A78" s="37"/>
      <c r="B78" s="23"/>
      <c r="C78" s="55"/>
      <c r="D78" s="55"/>
      <c r="E78" s="55"/>
      <c r="F78" s="55"/>
      <c r="G78" s="27" t="s">
        <v>8</v>
      </c>
      <c r="H78" s="29">
        <f>SUM(H73:H73,H75:H77,)</f>
        <v>15</v>
      </c>
    </row>
    <row r="79" spans="1:8" ht="102.75" customHeight="1" thickBot="1" x14ac:dyDescent="0.3">
      <c r="A79" s="38"/>
      <c r="B79" s="24"/>
      <c r="C79" s="56" t="s">
        <v>177</v>
      </c>
      <c r="D79" s="56"/>
      <c r="E79" s="56"/>
      <c r="F79" s="57"/>
      <c r="G79" s="28"/>
      <c r="H79" s="30"/>
    </row>
    <row r="80" spans="1:8" x14ac:dyDescent="0.25">
      <c r="A80" s="36">
        <v>10</v>
      </c>
      <c r="B80" s="22" t="s">
        <v>176</v>
      </c>
      <c r="C80" s="53" t="s">
        <v>175</v>
      </c>
      <c r="D80" s="53" t="s">
        <v>174</v>
      </c>
      <c r="E80" s="53" t="s">
        <v>173</v>
      </c>
      <c r="F80" s="53" t="s">
        <v>172</v>
      </c>
      <c r="G80" s="25" t="s">
        <v>113</v>
      </c>
      <c r="H80" s="26"/>
    </row>
    <row r="81" spans="1:8" ht="47.25" x14ac:dyDescent="0.25">
      <c r="A81" s="37"/>
      <c r="B81" s="23"/>
      <c r="C81" s="54"/>
      <c r="D81" s="54"/>
      <c r="E81" s="54"/>
      <c r="F81" s="54"/>
      <c r="G81" s="13" t="s">
        <v>121</v>
      </c>
      <c r="H81" s="14">
        <v>18</v>
      </c>
    </row>
    <row r="82" spans="1:8" ht="31.5" x14ac:dyDescent="0.25">
      <c r="A82" s="37"/>
      <c r="B82" s="23"/>
      <c r="C82" s="54"/>
      <c r="D82" s="54"/>
      <c r="E82" s="54"/>
      <c r="F82" s="54"/>
      <c r="G82" s="13" t="s">
        <v>108</v>
      </c>
      <c r="H82" s="14">
        <v>20</v>
      </c>
    </row>
    <row r="83" spans="1:8" x14ac:dyDescent="0.25">
      <c r="A83" s="37"/>
      <c r="B83" s="23"/>
      <c r="C83" s="54"/>
      <c r="D83" s="54"/>
      <c r="E83" s="54"/>
      <c r="F83" s="54"/>
      <c r="G83" s="13" t="s">
        <v>107</v>
      </c>
      <c r="H83" s="14">
        <v>6</v>
      </c>
    </row>
    <row r="84" spans="1:8" ht="142.5" customHeight="1" thickBot="1" x14ac:dyDescent="0.3">
      <c r="A84" s="37"/>
      <c r="B84" s="23"/>
      <c r="C84" s="55"/>
      <c r="D84" s="55"/>
      <c r="E84" s="55"/>
      <c r="F84" s="55"/>
      <c r="G84" s="27" t="s">
        <v>8</v>
      </c>
      <c r="H84" s="29">
        <f>SUM(H81:H83,)</f>
        <v>44</v>
      </c>
    </row>
    <row r="85" spans="1:8" ht="111.75" customHeight="1" thickBot="1" x14ac:dyDescent="0.3">
      <c r="A85" s="38"/>
      <c r="B85" s="24"/>
      <c r="C85" s="31" t="s">
        <v>171</v>
      </c>
      <c r="D85" s="31"/>
      <c r="E85" s="31"/>
      <c r="F85" s="32"/>
      <c r="G85" s="28"/>
      <c r="H85" s="30"/>
    </row>
    <row r="86" spans="1:8" x14ac:dyDescent="0.25">
      <c r="A86" s="36">
        <v>11</v>
      </c>
      <c r="B86" s="22" t="s">
        <v>167</v>
      </c>
      <c r="C86" s="53" t="s">
        <v>170</v>
      </c>
      <c r="D86" s="53" t="s">
        <v>165</v>
      </c>
      <c r="E86" s="53" t="s">
        <v>169</v>
      </c>
      <c r="F86" s="53" t="s">
        <v>126</v>
      </c>
      <c r="G86" s="25" t="s">
        <v>124</v>
      </c>
      <c r="H86" s="26"/>
    </row>
    <row r="87" spans="1:8" x14ac:dyDescent="0.25">
      <c r="A87" s="37"/>
      <c r="B87" s="23"/>
      <c r="C87" s="54"/>
      <c r="D87" s="54"/>
      <c r="E87" s="54"/>
      <c r="F87" s="54"/>
      <c r="G87" s="13" t="s">
        <v>123</v>
      </c>
      <c r="H87" s="14">
        <v>5</v>
      </c>
    </row>
    <row r="88" spans="1:8" ht="16.5" thickBot="1" x14ac:dyDescent="0.3">
      <c r="A88" s="37"/>
      <c r="B88" s="23"/>
      <c r="C88" s="54"/>
      <c r="D88" s="54"/>
      <c r="E88" s="54"/>
      <c r="F88" s="54"/>
      <c r="G88" s="13" t="s">
        <v>136</v>
      </c>
      <c r="H88" s="14">
        <v>4</v>
      </c>
    </row>
    <row r="89" spans="1:8" x14ac:dyDescent="0.25">
      <c r="A89" s="37"/>
      <c r="B89" s="23"/>
      <c r="C89" s="54"/>
      <c r="D89" s="54"/>
      <c r="E89" s="54"/>
      <c r="F89" s="54"/>
      <c r="G89" s="25" t="s">
        <v>113</v>
      </c>
      <c r="H89" s="26"/>
    </row>
    <row r="90" spans="1:8" x14ac:dyDescent="0.25">
      <c r="A90" s="37"/>
      <c r="B90" s="23"/>
      <c r="C90" s="54"/>
      <c r="D90" s="54"/>
      <c r="E90" s="54"/>
      <c r="F90" s="54"/>
      <c r="G90" s="13" t="s">
        <v>123</v>
      </c>
      <c r="H90" s="14">
        <v>8</v>
      </c>
    </row>
    <row r="91" spans="1:8" ht="31.5" x14ac:dyDescent="0.25">
      <c r="A91" s="37"/>
      <c r="B91" s="23"/>
      <c r="C91" s="54"/>
      <c r="D91" s="54"/>
      <c r="E91" s="54"/>
      <c r="F91" s="54"/>
      <c r="G91" s="13" t="s">
        <v>122</v>
      </c>
      <c r="H91" s="14">
        <v>8</v>
      </c>
    </row>
    <row r="92" spans="1:8" x14ac:dyDescent="0.25">
      <c r="A92" s="37"/>
      <c r="B92" s="23"/>
      <c r="C92" s="54"/>
      <c r="D92" s="54"/>
      <c r="E92" s="54"/>
      <c r="F92" s="54"/>
      <c r="G92" s="13" t="s">
        <v>107</v>
      </c>
      <c r="H92" s="14">
        <v>10</v>
      </c>
    </row>
    <row r="93" spans="1:8" ht="31.5" x14ac:dyDescent="0.25">
      <c r="A93" s="37"/>
      <c r="B93" s="23"/>
      <c r="C93" s="54"/>
      <c r="D93" s="54"/>
      <c r="E93" s="54"/>
      <c r="F93" s="54"/>
      <c r="G93" s="13" t="s">
        <v>128</v>
      </c>
      <c r="H93" s="14">
        <v>5</v>
      </c>
    </row>
    <row r="94" spans="1:8" ht="16.5" thickBot="1" x14ac:dyDescent="0.3">
      <c r="A94" s="37"/>
      <c r="B94" s="23"/>
      <c r="C94" s="55"/>
      <c r="D94" s="55"/>
      <c r="E94" s="55"/>
      <c r="F94" s="55"/>
      <c r="G94" s="27" t="s">
        <v>8</v>
      </c>
      <c r="H94" s="29">
        <f>SUM(H87:H88,H90:H93,)</f>
        <v>40</v>
      </c>
    </row>
    <row r="95" spans="1:8" ht="112.5" customHeight="1" thickBot="1" x14ac:dyDescent="0.3">
      <c r="A95" s="38"/>
      <c r="B95" s="24"/>
      <c r="C95" s="31" t="s">
        <v>168</v>
      </c>
      <c r="D95" s="31"/>
      <c r="E95" s="31"/>
      <c r="F95" s="32"/>
      <c r="G95" s="28"/>
      <c r="H95" s="30"/>
    </row>
    <row r="96" spans="1:8" x14ac:dyDescent="0.25">
      <c r="A96" s="36">
        <v>12</v>
      </c>
      <c r="B96" s="22" t="s">
        <v>167</v>
      </c>
      <c r="C96" s="53" t="s">
        <v>166</v>
      </c>
      <c r="D96" s="53" t="s">
        <v>165</v>
      </c>
      <c r="E96" s="53" t="s">
        <v>164</v>
      </c>
      <c r="F96" s="53" t="s">
        <v>125</v>
      </c>
      <c r="G96" s="25" t="s">
        <v>113</v>
      </c>
      <c r="H96" s="26"/>
    </row>
    <row r="97" spans="1:8" x14ac:dyDescent="0.25">
      <c r="A97" s="37"/>
      <c r="B97" s="23"/>
      <c r="C97" s="54"/>
      <c r="D97" s="54"/>
      <c r="E97" s="54"/>
      <c r="F97" s="54"/>
      <c r="G97" s="13" t="s">
        <v>123</v>
      </c>
      <c r="H97" s="14">
        <v>3</v>
      </c>
    </row>
    <row r="98" spans="1:8" ht="31.5" x14ac:dyDescent="0.25">
      <c r="A98" s="37"/>
      <c r="B98" s="23"/>
      <c r="C98" s="54"/>
      <c r="D98" s="54"/>
      <c r="E98" s="54"/>
      <c r="F98" s="54"/>
      <c r="G98" s="13" t="s">
        <v>122</v>
      </c>
      <c r="H98" s="14">
        <v>3</v>
      </c>
    </row>
    <row r="99" spans="1:8" x14ac:dyDescent="0.25">
      <c r="A99" s="37"/>
      <c r="B99" s="23"/>
      <c r="C99" s="54"/>
      <c r="D99" s="54"/>
      <c r="E99" s="54"/>
      <c r="F99" s="54"/>
      <c r="G99" s="13" t="s">
        <v>107</v>
      </c>
      <c r="H99" s="14">
        <v>6</v>
      </c>
    </row>
    <row r="100" spans="1:8" ht="205.5" customHeight="1" thickBot="1" x14ac:dyDescent="0.3">
      <c r="A100" s="37"/>
      <c r="B100" s="23"/>
      <c r="C100" s="55"/>
      <c r="D100" s="55"/>
      <c r="E100" s="55"/>
      <c r="F100" s="55"/>
      <c r="G100" s="27" t="s">
        <v>8</v>
      </c>
      <c r="H100" s="29">
        <f>SUM(H97:H99,)</f>
        <v>12</v>
      </c>
    </row>
    <row r="101" spans="1:8" ht="165" customHeight="1" thickBot="1" x14ac:dyDescent="0.3">
      <c r="A101" s="38"/>
      <c r="B101" s="24"/>
      <c r="C101" s="31" t="s">
        <v>163</v>
      </c>
      <c r="D101" s="31"/>
      <c r="E101" s="31"/>
      <c r="F101" s="32"/>
      <c r="G101" s="28"/>
      <c r="H101" s="30"/>
    </row>
    <row r="102" spans="1:8" x14ac:dyDescent="0.25">
      <c r="A102" s="36">
        <v>13</v>
      </c>
      <c r="B102" s="22" t="s">
        <v>157</v>
      </c>
      <c r="C102" s="53" t="s">
        <v>162</v>
      </c>
      <c r="D102" s="53" t="s">
        <v>161</v>
      </c>
      <c r="E102" s="53" t="s">
        <v>160</v>
      </c>
      <c r="F102" s="53" t="s">
        <v>159</v>
      </c>
      <c r="G102" s="25" t="s">
        <v>124</v>
      </c>
      <c r="H102" s="26"/>
    </row>
    <row r="103" spans="1:8" ht="32.25" thickBot="1" x14ac:dyDescent="0.3">
      <c r="A103" s="37"/>
      <c r="B103" s="23"/>
      <c r="C103" s="54"/>
      <c r="D103" s="54"/>
      <c r="E103" s="54"/>
      <c r="F103" s="54"/>
      <c r="G103" s="13" t="s">
        <v>133</v>
      </c>
      <c r="H103" s="14">
        <v>5</v>
      </c>
    </row>
    <row r="104" spans="1:8" x14ac:dyDescent="0.25">
      <c r="A104" s="37"/>
      <c r="B104" s="23"/>
      <c r="C104" s="54"/>
      <c r="D104" s="54"/>
      <c r="E104" s="54"/>
      <c r="F104" s="54"/>
      <c r="G104" s="25" t="s">
        <v>113</v>
      </c>
      <c r="H104" s="26"/>
    </row>
    <row r="105" spans="1:8" ht="31.5" x14ac:dyDescent="0.25">
      <c r="A105" s="37"/>
      <c r="B105" s="23"/>
      <c r="C105" s="54"/>
      <c r="D105" s="54"/>
      <c r="E105" s="54"/>
      <c r="F105" s="54"/>
      <c r="G105" s="13" t="s">
        <v>128</v>
      </c>
      <c r="H105" s="14">
        <v>6</v>
      </c>
    </row>
    <row r="106" spans="1:8" ht="16.5" thickBot="1" x14ac:dyDescent="0.3">
      <c r="A106" s="37"/>
      <c r="B106" s="23"/>
      <c r="C106" s="54"/>
      <c r="D106" s="54"/>
      <c r="E106" s="54"/>
      <c r="F106" s="54"/>
      <c r="G106" s="13" t="s">
        <v>107</v>
      </c>
      <c r="H106" s="14">
        <v>3</v>
      </c>
    </row>
    <row r="107" spans="1:8" x14ac:dyDescent="0.25">
      <c r="A107" s="37"/>
      <c r="B107" s="23"/>
      <c r="C107" s="54"/>
      <c r="D107" s="54"/>
      <c r="E107" s="54"/>
      <c r="F107" s="54"/>
      <c r="G107" s="25" t="s">
        <v>120</v>
      </c>
      <c r="H107" s="26"/>
    </row>
    <row r="108" spans="1:8" x14ac:dyDescent="0.25">
      <c r="A108" s="37"/>
      <c r="B108" s="23"/>
      <c r="C108" s="54"/>
      <c r="D108" s="54"/>
      <c r="E108" s="54"/>
      <c r="F108" s="54"/>
      <c r="G108" s="13" t="s">
        <v>134</v>
      </c>
      <c r="H108" s="14">
        <v>2</v>
      </c>
    </row>
    <row r="109" spans="1:8" ht="16.5" thickBot="1" x14ac:dyDescent="0.3">
      <c r="A109" s="37"/>
      <c r="B109" s="23"/>
      <c r="C109" s="55"/>
      <c r="D109" s="55"/>
      <c r="E109" s="55"/>
      <c r="F109" s="55"/>
      <c r="G109" s="27" t="s">
        <v>8</v>
      </c>
      <c r="H109" s="29">
        <f>SUM(H103:H103,H105:H106,H108:H108,)</f>
        <v>16</v>
      </c>
    </row>
    <row r="110" spans="1:8" ht="102.75" customHeight="1" thickBot="1" x14ac:dyDescent="0.3">
      <c r="A110" s="38"/>
      <c r="B110" s="24"/>
      <c r="C110" s="31" t="s">
        <v>158</v>
      </c>
      <c r="D110" s="31"/>
      <c r="E110" s="31"/>
      <c r="F110" s="32"/>
      <c r="G110" s="28"/>
      <c r="H110" s="30"/>
    </row>
    <row r="111" spans="1:8" x14ac:dyDescent="0.25">
      <c r="A111" s="36">
        <v>14</v>
      </c>
      <c r="B111" s="22" t="s">
        <v>157</v>
      </c>
      <c r="C111" s="53" t="s">
        <v>156</v>
      </c>
      <c r="D111" s="53" t="s">
        <v>116</v>
      </c>
      <c r="E111" s="53" t="s">
        <v>155</v>
      </c>
      <c r="F111" s="53" t="s">
        <v>115</v>
      </c>
      <c r="G111" s="25" t="s">
        <v>113</v>
      </c>
      <c r="H111" s="26"/>
    </row>
    <row r="112" spans="1:8" x14ac:dyDescent="0.25">
      <c r="A112" s="37"/>
      <c r="B112" s="23"/>
      <c r="C112" s="54"/>
      <c r="D112" s="54"/>
      <c r="E112" s="54"/>
      <c r="F112" s="54"/>
      <c r="G112" s="13" t="s">
        <v>123</v>
      </c>
      <c r="H112" s="14">
        <v>3</v>
      </c>
    </row>
    <row r="113" spans="1:8" ht="31.5" x14ac:dyDescent="0.25">
      <c r="A113" s="37"/>
      <c r="B113" s="23"/>
      <c r="C113" s="54"/>
      <c r="D113" s="54"/>
      <c r="E113" s="54"/>
      <c r="F113" s="54"/>
      <c r="G113" s="13" t="s">
        <v>122</v>
      </c>
      <c r="H113" s="14">
        <v>3</v>
      </c>
    </row>
    <row r="114" spans="1:8" x14ac:dyDescent="0.25">
      <c r="A114" s="37"/>
      <c r="B114" s="23"/>
      <c r="C114" s="54"/>
      <c r="D114" s="54"/>
      <c r="E114" s="54"/>
      <c r="F114" s="54"/>
      <c r="G114" s="13" t="s">
        <v>107</v>
      </c>
      <c r="H114" s="14">
        <v>3</v>
      </c>
    </row>
    <row r="115" spans="1:8" ht="95.25" customHeight="1" thickBot="1" x14ac:dyDescent="0.3">
      <c r="A115" s="37"/>
      <c r="B115" s="23"/>
      <c r="C115" s="55"/>
      <c r="D115" s="55"/>
      <c r="E115" s="55"/>
      <c r="F115" s="55"/>
      <c r="G115" s="27" t="s">
        <v>8</v>
      </c>
      <c r="H115" s="29">
        <f>SUM(H112:H114)</f>
        <v>9</v>
      </c>
    </row>
    <row r="116" spans="1:8" ht="102" customHeight="1" thickBot="1" x14ac:dyDescent="0.3">
      <c r="A116" s="38"/>
      <c r="B116" s="24"/>
      <c r="C116" s="31" t="s">
        <v>154</v>
      </c>
      <c r="D116" s="31"/>
      <c r="E116" s="31"/>
      <c r="F116" s="32"/>
      <c r="G116" s="28"/>
      <c r="H116" s="30"/>
    </row>
    <row r="117" spans="1:8" x14ac:dyDescent="0.25">
      <c r="A117" s="36">
        <v>15</v>
      </c>
      <c r="B117" s="22" t="s">
        <v>153</v>
      </c>
      <c r="C117" s="53" t="s">
        <v>152</v>
      </c>
      <c r="D117" s="53" t="s">
        <v>151</v>
      </c>
      <c r="E117" s="53" t="s">
        <v>150</v>
      </c>
      <c r="F117" s="53" t="s">
        <v>114</v>
      </c>
      <c r="G117" s="25" t="s">
        <v>113</v>
      </c>
      <c r="H117" s="26"/>
    </row>
    <row r="118" spans="1:8" x14ac:dyDescent="0.25">
      <c r="A118" s="37"/>
      <c r="B118" s="23"/>
      <c r="C118" s="54"/>
      <c r="D118" s="54"/>
      <c r="E118" s="54"/>
      <c r="F118" s="54"/>
      <c r="G118" s="13" t="s">
        <v>123</v>
      </c>
      <c r="H118" s="14">
        <v>2</v>
      </c>
    </row>
    <row r="119" spans="1:8" ht="31.5" x14ac:dyDescent="0.25">
      <c r="A119" s="37"/>
      <c r="B119" s="23"/>
      <c r="C119" s="54"/>
      <c r="D119" s="54"/>
      <c r="E119" s="54"/>
      <c r="F119" s="54"/>
      <c r="G119" s="13" t="s">
        <v>122</v>
      </c>
      <c r="H119" s="14">
        <v>2</v>
      </c>
    </row>
    <row r="120" spans="1:8" x14ac:dyDescent="0.25">
      <c r="A120" s="37"/>
      <c r="B120" s="23"/>
      <c r="C120" s="54"/>
      <c r="D120" s="54"/>
      <c r="E120" s="54"/>
      <c r="F120" s="54"/>
      <c r="G120" s="13" t="s">
        <v>107</v>
      </c>
      <c r="H120" s="14">
        <v>3</v>
      </c>
    </row>
    <row r="121" spans="1:8" ht="31.5" x14ac:dyDescent="0.25">
      <c r="A121" s="37"/>
      <c r="B121" s="23"/>
      <c r="C121" s="54"/>
      <c r="D121" s="54"/>
      <c r="E121" s="54"/>
      <c r="F121" s="54"/>
      <c r="G121" s="13" t="s">
        <v>112</v>
      </c>
      <c r="H121" s="14">
        <v>10</v>
      </c>
    </row>
    <row r="122" spans="1:8" x14ac:dyDescent="0.25">
      <c r="A122" s="37"/>
      <c r="B122" s="23"/>
      <c r="C122" s="54"/>
      <c r="D122" s="54"/>
      <c r="E122" s="54"/>
      <c r="F122" s="54"/>
      <c r="G122" s="13" t="s">
        <v>149</v>
      </c>
      <c r="H122" s="14">
        <v>42</v>
      </c>
    </row>
    <row r="123" spans="1:8" ht="16.5" thickBot="1" x14ac:dyDescent="0.3">
      <c r="A123" s="37"/>
      <c r="B123" s="23"/>
      <c r="C123" s="55"/>
      <c r="D123" s="55"/>
      <c r="E123" s="55"/>
      <c r="F123" s="55"/>
      <c r="G123" s="27" t="s">
        <v>8</v>
      </c>
      <c r="H123" s="29">
        <f>SUM(H118:H122,)</f>
        <v>59</v>
      </c>
    </row>
    <row r="124" spans="1:8" ht="120" customHeight="1" thickBot="1" x14ac:dyDescent="0.3">
      <c r="A124" s="38"/>
      <c r="B124" s="24"/>
      <c r="C124" s="31" t="s">
        <v>148</v>
      </c>
      <c r="D124" s="31"/>
      <c r="E124" s="31"/>
      <c r="F124" s="32"/>
      <c r="G124" s="28"/>
      <c r="H124" s="30"/>
    </row>
    <row r="125" spans="1:8" ht="16.5" thickBot="1" x14ac:dyDescent="0.3">
      <c r="A125" s="44" t="s">
        <v>106</v>
      </c>
      <c r="B125" s="45"/>
      <c r="C125" s="45"/>
      <c r="D125" s="45"/>
      <c r="E125" s="46"/>
      <c r="F125" s="47">
        <f>H123+H115+H109+H100+H94+H84+H78+H70+H64+H55+H44+H34+H27+H18+H9</f>
        <v>662</v>
      </c>
      <c r="G125" s="48"/>
      <c r="H125" s="49"/>
    </row>
    <row r="126" spans="1:8" ht="361.9" customHeight="1" thickBot="1" x14ac:dyDescent="0.3">
      <c r="A126" s="39" t="s">
        <v>9</v>
      </c>
      <c r="B126" s="40"/>
      <c r="C126" s="58" t="s">
        <v>147</v>
      </c>
      <c r="D126" s="59"/>
      <c r="E126" s="59"/>
      <c r="F126" s="60"/>
      <c r="G126" s="15" t="s">
        <v>146</v>
      </c>
      <c r="H126" s="16" t="s">
        <v>145</v>
      </c>
    </row>
    <row r="127" spans="1:8" ht="370.15" customHeight="1" thickBot="1" x14ac:dyDescent="0.3">
      <c r="A127" s="39" t="s">
        <v>9</v>
      </c>
      <c r="B127" s="40"/>
      <c r="C127" s="58" t="s">
        <v>144</v>
      </c>
      <c r="D127" s="59"/>
      <c r="E127" s="59"/>
      <c r="F127" s="60"/>
      <c r="G127" s="15" t="s">
        <v>143</v>
      </c>
      <c r="H127" s="16" t="s">
        <v>142</v>
      </c>
    </row>
    <row r="128" spans="1:8" ht="311.45" customHeight="1" thickBot="1" x14ac:dyDescent="0.3">
      <c r="A128" s="39" t="s">
        <v>9</v>
      </c>
      <c r="B128" s="40"/>
      <c r="C128" s="58" t="s">
        <v>141</v>
      </c>
      <c r="D128" s="59"/>
      <c r="E128" s="59"/>
      <c r="F128" s="60"/>
      <c r="G128" s="17" t="s">
        <v>140</v>
      </c>
      <c r="H128" s="18" t="s">
        <v>139</v>
      </c>
    </row>
  </sheetData>
  <sheetProtection algorithmName="SHA-512" hashValue="UR+4jXVBce6fjtrXX3k0tymkCdBbFO/XKSdCFwQi5pmp0ygegk+w4ZwGRB56JtHs+WoWDqgMwkhukRGJY2gdug==" saltValue="6L+q4TX/+4ZAayWauV8TTA==" spinCount="100000" sheet="1" formatCells="0" formatColumns="0" formatRows="0" insertColumns="0" insertRows="0" insertHyperlinks="0" sort="0" autoFilter="0"/>
  <autoFilter ref="A1:H464" xr:uid="{00000000-0009-0000-0000-000000000000}"/>
  <mergeCells count="168">
    <mergeCell ref="G102:H102"/>
    <mergeCell ref="G107:H107"/>
    <mergeCell ref="C80:C84"/>
    <mergeCell ref="D80:D84"/>
    <mergeCell ref="E80:E84"/>
    <mergeCell ref="F80:F84"/>
    <mergeCell ref="C86:C94"/>
    <mergeCell ref="H94:H95"/>
    <mergeCell ref="C95:F95"/>
    <mergeCell ref="B96:B101"/>
    <mergeCell ref="G96:H96"/>
    <mergeCell ref="G100:G101"/>
    <mergeCell ref="H100:H101"/>
    <mergeCell ref="C101:F101"/>
    <mergeCell ref="B80:B85"/>
    <mergeCell ref="B86:B95"/>
    <mergeCell ref="B102:B110"/>
    <mergeCell ref="G80:H80"/>
    <mergeCell ref="G84:G85"/>
    <mergeCell ref="H84:H85"/>
    <mergeCell ref="C85:F85"/>
    <mergeCell ref="G86:H86"/>
    <mergeCell ref="G89:H89"/>
    <mergeCell ref="G94:G95"/>
    <mergeCell ref="B72:B79"/>
    <mergeCell ref="G72:H72"/>
    <mergeCell ref="G74:H74"/>
    <mergeCell ref="G78:G79"/>
    <mergeCell ref="H78:H79"/>
    <mergeCell ref="C79:F79"/>
    <mergeCell ref="C72:C78"/>
    <mergeCell ref="D72:D78"/>
    <mergeCell ref="E72:E78"/>
    <mergeCell ref="F72:F78"/>
    <mergeCell ref="F57:F64"/>
    <mergeCell ref="B66:B71"/>
    <mergeCell ref="G66:H66"/>
    <mergeCell ref="G70:G71"/>
    <mergeCell ref="H70:H71"/>
    <mergeCell ref="C71:F71"/>
    <mergeCell ref="C66:C70"/>
    <mergeCell ref="D66:D70"/>
    <mergeCell ref="E66:E70"/>
    <mergeCell ref="F66:F70"/>
    <mergeCell ref="F46:F55"/>
    <mergeCell ref="B57:B65"/>
    <mergeCell ref="G57:H57"/>
    <mergeCell ref="G60:H60"/>
    <mergeCell ref="G64:G65"/>
    <mergeCell ref="H64:H65"/>
    <mergeCell ref="C65:F65"/>
    <mergeCell ref="C57:C64"/>
    <mergeCell ref="D57:D64"/>
    <mergeCell ref="E57:E64"/>
    <mergeCell ref="B46:B56"/>
    <mergeCell ref="G46:H46"/>
    <mergeCell ref="G48:H48"/>
    <mergeCell ref="G53:H53"/>
    <mergeCell ref="G55:G56"/>
    <mergeCell ref="H55:H56"/>
    <mergeCell ref="C56:F56"/>
    <mergeCell ref="C46:C55"/>
    <mergeCell ref="D46:D55"/>
    <mergeCell ref="E46:E55"/>
    <mergeCell ref="B36:B45"/>
    <mergeCell ref="G36:H36"/>
    <mergeCell ref="G44:G45"/>
    <mergeCell ref="H44:H45"/>
    <mergeCell ref="C45:F45"/>
    <mergeCell ref="C36:C44"/>
    <mergeCell ref="D36:D44"/>
    <mergeCell ref="E36:E44"/>
    <mergeCell ref="F36:F44"/>
    <mergeCell ref="B29:B35"/>
    <mergeCell ref="G29:H29"/>
    <mergeCell ref="G34:G35"/>
    <mergeCell ref="H34:H35"/>
    <mergeCell ref="C35:F35"/>
    <mergeCell ref="C29:C34"/>
    <mergeCell ref="D29:D34"/>
    <mergeCell ref="E29:E34"/>
    <mergeCell ref="F29:F34"/>
    <mergeCell ref="A36:A45"/>
    <mergeCell ref="A46:A56"/>
    <mergeCell ref="A57:A65"/>
    <mergeCell ref="A66:A71"/>
    <mergeCell ref="A72:A79"/>
    <mergeCell ref="A80:A85"/>
    <mergeCell ref="F2:F9"/>
    <mergeCell ref="A102:A110"/>
    <mergeCell ref="A111:A116"/>
    <mergeCell ref="A117:A124"/>
    <mergeCell ref="A2:A10"/>
    <mergeCell ref="A11:A19"/>
    <mergeCell ref="A20:A28"/>
    <mergeCell ref="A86:A95"/>
    <mergeCell ref="A96:A101"/>
    <mergeCell ref="A29:A35"/>
    <mergeCell ref="F11:F18"/>
    <mergeCell ref="B2:B10"/>
    <mergeCell ref="G2:H2"/>
    <mergeCell ref="G4:H4"/>
    <mergeCell ref="G9:G10"/>
    <mergeCell ref="H9:H10"/>
    <mergeCell ref="C10:F10"/>
    <mergeCell ref="C2:C9"/>
    <mergeCell ref="D2:D9"/>
    <mergeCell ref="E2:E9"/>
    <mergeCell ref="F20:F27"/>
    <mergeCell ref="B11:B19"/>
    <mergeCell ref="G11:H11"/>
    <mergeCell ref="G13:H13"/>
    <mergeCell ref="G18:G19"/>
    <mergeCell ref="H18:H19"/>
    <mergeCell ref="C19:F19"/>
    <mergeCell ref="C11:C18"/>
    <mergeCell ref="D11:D18"/>
    <mergeCell ref="E11:E18"/>
    <mergeCell ref="G104:H104"/>
    <mergeCell ref="B20:B28"/>
    <mergeCell ref="G20:H20"/>
    <mergeCell ref="G23:H23"/>
    <mergeCell ref="G27:G28"/>
    <mergeCell ref="H27:H28"/>
    <mergeCell ref="C28:F28"/>
    <mergeCell ref="C20:C27"/>
    <mergeCell ref="D20:D27"/>
    <mergeCell ref="E20:E27"/>
    <mergeCell ref="B111:B116"/>
    <mergeCell ref="G111:H111"/>
    <mergeCell ref="G115:G116"/>
    <mergeCell ref="H115:H116"/>
    <mergeCell ref="C116:F116"/>
    <mergeCell ref="C102:C109"/>
    <mergeCell ref="D102:D109"/>
    <mergeCell ref="E102:E109"/>
    <mergeCell ref="G109:G110"/>
    <mergeCell ref="H109:H110"/>
    <mergeCell ref="B117:B124"/>
    <mergeCell ref="G117:H117"/>
    <mergeCell ref="G123:G124"/>
    <mergeCell ref="H123:H124"/>
    <mergeCell ref="C124:F124"/>
    <mergeCell ref="C117:C123"/>
    <mergeCell ref="D117:D123"/>
    <mergeCell ref="E117:E123"/>
    <mergeCell ref="F117:F123"/>
    <mergeCell ref="A127:B127"/>
    <mergeCell ref="C127:F127"/>
    <mergeCell ref="A128:B128"/>
    <mergeCell ref="C128:F128"/>
    <mergeCell ref="A125:E125"/>
    <mergeCell ref="F125:H125"/>
    <mergeCell ref="A126:B126"/>
    <mergeCell ref="C126:F126"/>
    <mergeCell ref="F102:F109"/>
    <mergeCell ref="C111:C115"/>
    <mergeCell ref="D111:D115"/>
    <mergeCell ref="E111:E115"/>
    <mergeCell ref="F111:F115"/>
    <mergeCell ref="C110:F110"/>
    <mergeCell ref="D86:D94"/>
    <mergeCell ref="E86:E94"/>
    <mergeCell ref="F86:F94"/>
    <mergeCell ref="C96:C100"/>
    <mergeCell ref="D96:D100"/>
    <mergeCell ref="E96:E100"/>
    <mergeCell ref="F96:F10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F7702-2F05-4B5D-8D77-0CF10C146AA2}">
  <dimension ref="A1:I141"/>
  <sheetViews>
    <sheetView zoomScale="85" zoomScaleNormal="85" workbookViewId="0">
      <selection activeCell="F144" sqref="F144"/>
    </sheetView>
  </sheetViews>
  <sheetFormatPr defaultColWidth="9.140625" defaultRowHeight="15.75" x14ac:dyDescent="0.25"/>
  <cols>
    <col min="1" max="1" width="11.140625" style="3" customWidth="1"/>
    <col min="2" max="2" width="22.42578125" style="4" customWidth="1"/>
    <col min="3" max="3" width="23" style="3" customWidth="1"/>
    <col min="4" max="4" width="28.7109375" style="3" customWidth="1"/>
    <col min="5" max="5" width="24.5703125" style="3" customWidth="1"/>
    <col min="6" max="6" width="24.85546875" style="3" customWidth="1"/>
    <col min="7" max="7" width="31.140625" style="3" customWidth="1"/>
    <col min="8" max="8" width="23.140625" style="3" customWidth="1"/>
    <col min="9" max="9" width="83.28515625" style="2" customWidth="1"/>
    <col min="10" max="16384" width="9.140625" style="2"/>
  </cols>
  <sheetData>
    <row r="1" spans="1:9" s="1" customFormat="1" ht="48" thickBot="1" x14ac:dyDescent="0.3">
      <c r="A1" s="8" t="s">
        <v>0</v>
      </c>
      <c r="B1" s="9" t="s">
        <v>1</v>
      </c>
      <c r="C1" s="10" t="s">
        <v>2</v>
      </c>
      <c r="D1" s="10" t="s">
        <v>3</v>
      </c>
      <c r="E1" s="10" t="s">
        <v>4</v>
      </c>
      <c r="F1" s="10" t="s">
        <v>5</v>
      </c>
      <c r="G1" s="11" t="s">
        <v>6</v>
      </c>
      <c r="H1" s="12" t="s">
        <v>7</v>
      </c>
      <c r="I1" s="21"/>
    </row>
    <row r="2" spans="1:9" x14ac:dyDescent="0.25">
      <c r="A2" s="36">
        <v>1</v>
      </c>
      <c r="B2" s="22" t="s">
        <v>233</v>
      </c>
      <c r="C2" s="53" t="s">
        <v>289</v>
      </c>
      <c r="D2" s="53" t="s">
        <v>288</v>
      </c>
      <c r="E2" s="53" t="s">
        <v>283</v>
      </c>
      <c r="F2" s="53" t="s">
        <v>287</v>
      </c>
      <c r="G2" s="25" t="s">
        <v>273</v>
      </c>
      <c r="H2" s="26"/>
    </row>
    <row r="3" spans="1:9" x14ac:dyDescent="0.25">
      <c r="A3" s="37"/>
      <c r="B3" s="23"/>
      <c r="C3" s="54"/>
      <c r="D3" s="54"/>
      <c r="E3" s="54"/>
      <c r="F3" s="54"/>
      <c r="G3" s="13" t="s">
        <v>272</v>
      </c>
      <c r="H3" s="14">
        <v>7</v>
      </c>
    </row>
    <row r="4" spans="1:9" x14ac:dyDescent="0.25">
      <c r="A4" s="37"/>
      <c r="B4" s="23"/>
      <c r="C4" s="54"/>
      <c r="D4" s="54"/>
      <c r="E4" s="54"/>
      <c r="F4" s="54"/>
      <c r="G4" s="13" t="s">
        <v>271</v>
      </c>
      <c r="H4" s="14">
        <v>6</v>
      </c>
    </row>
    <row r="5" spans="1:9" ht="31.5" x14ac:dyDescent="0.25">
      <c r="A5" s="37"/>
      <c r="B5" s="23"/>
      <c r="C5" s="54"/>
      <c r="D5" s="54"/>
      <c r="E5" s="54"/>
      <c r="F5" s="54"/>
      <c r="G5" s="13" t="s">
        <v>270</v>
      </c>
      <c r="H5" s="14">
        <v>9</v>
      </c>
    </row>
    <row r="6" spans="1:9" x14ac:dyDescent="0.25">
      <c r="A6" s="37"/>
      <c r="B6" s="23"/>
      <c r="C6" s="54"/>
      <c r="D6" s="54"/>
      <c r="E6" s="54"/>
      <c r="F6" s="54"/>
      <c r="G6" s="13" t="s">
        <v>269</v>
      </c>
      <c r="H6" s="14">
        <v>7</v>
      </c>
    </row>
    <row r="7" spans="1:9" x14ac:dyDescent="0.25">
      <c r="A7" s="37"/>
      <c r="B7" s="23"/>
      <c r="C7" s="54"/>
      <c r="D7" s="54"/>
      <c r="E7" s="54"/>
      <c r="F7" s="54"/>
      <c r="G7" s="13" t="s">
        <v>268</v>
      </c>
      <c r="H7" s="14">
        <v>4</v>
      </c>
    </row>
    <row r="8" spans="1:9" ht="31.5" x14ac:dyDescent="0.25">
      <c r="A8" s="37"/>
      <c r="B8" s="23"/>
      <c r="C8" s="54"/>
      <c r="D8" s="54"/>
      <c r="E8" s="54"/>
      <c r="F8" s="54"/>
      <c r="G8" s="13" t="s">
        <v>267</v>
      </c>
      <c r="H8" s="14">
        <v>2</v>
      </c>
    </row>
    <row r="9" spans="1:9" ht="31.5" x14ac:dyDescent="0.25">
      <c r="A9" s="37"/>
      <c r="B9" s="23"/>
      <c r="C9" s="54"/>
      <c r="D9" s="54"/>
      <c r="E9" s="54"/>
      <c r="F9" s="54"/>
      <c r="G9" s="13" t="s">
        <v>266</v>
      </c>
      <c r="H9" s="14">
        <v>2</v>
      </c>
    </row>
    <row r="10" spans="1:9" ht="47.25" x14ac:dyDescent="0.25">
      <c r="A10" s="37"/>
      <c r="B10" s="23"/>
      <c r="C10" s="54"/>
      <c r="D10" s="54"/>
      <c r="E10" s="54"/>
      <c r="F10" s="54"/>
      <c r="G10" s="13" t="s">
        <v>265</v>
      </c>
      <c r="H10" s="14">
        <v>3</v>
      </c>
    </row>
    <row r="11" spans="1:9" ht="32.25" thickBot="1" x14ac:dyDescent="0.3">
      <c r="A11" s="37"/>
      <c r="B11" s="23"/>
      <c r="C11" s="54"/>
      <c r="D11" s="54"/>
      <c r="E11" s="54"/>
      <c r="F11" s="54"/>
      <c r="G11" s="13" t="s">
        <v>264</v>
      </c>
      <c r="H11" s="14">
        <v>3</v>
      </c>
    </row>
    <row r="12" spans="1:9" x14ac:dyDescent="0.25">
      <c r="A12" s="37"/>
      <c r="B12" s="23"/>
      <c r="C12" s="54"/>
      <c r="D12" s="54"/>
      <c r="E12" s="54"/>
      <c r="F12" s="54"/>
      <c r="G12" s="25" t="s">
        <v>228</v>
      </c>
      <c r="H12" s="26"/>
    </row>
    <row r="13" spans="1:9" x14ac:dyDescent="0.25">
      <c r="A13" s="37"/>
      <c r="B13" s="23"/>
      <c r="C13" s="54"/>
      <c r="D13" s="54"/>
      <c r="E13" s="54"/>
      <c r="F13" s="54"/>
      <c r="G13" s="13" t="s">
        <v>227</v>
      </c>
      <c r="H13" s="14">
        <v>8</v>
      </c>
    </row>
    <row r="14" spans="1:9" ht="31.5" x14ac:dyDescent="0.25">
      <c r="A14" s="37"/>
      <c r="B14" s="23"/>
      <c r="C14" s="54"/>
      <c r="D14" s="54"/>
      <c r="E14" s="54"/>
      <c r="F14" s="54"/>
      <c r="G14" s="13" t="s">
        <v>226</v>
      </c>
      <c r="H14" s="14">
        <v>12</v>
      </c>
    </row>
    <row r="15" spans="1:9" ht="32.25" thickBot="1" x14ac:dyDescent="0.3">
      <c r="A15" s="37"/>
      <c r="B15" s="23"/>
      <c r="C15" s="54"/>
      <c r="D15" s="54"/>
      <c r="E15" s="54"/>
      <c r="F15" s="54"/>
      <c r="G15" s="13" t="s">
        <v>225</v>
      </c>
      <c r="H15" s="14">
        <v>10</v>
      </c>
    </row>
    <row r="16" spans="1:9" x14ac:dyDescent="0.25">
      <c r="A16" s="37"/>
      <c r="B16" s="23"/>
      <c r="C16" s="54"/>
      <c r="D16" s="54"/>
      <c r="E16" s="54"/>
      <c r="F16" s="54"/>
      <c r="G16" s="25" t="s">
        <v>218</v>
      </c>
      <c r="H16" s="26"/>
    </row>
    <row r="17" spans="1:8" ht="47.25" x14ac:dyDescent="0.25">
      <c r="A17" s="37"/>
      <c r="B17" s="23"/>
      <c r="C17" s="54"/>
      <c r="D17" s="54"/>
      <c r="E17" s="54"/>
      <c r="F17" s="54"/>
      <c r="G17" s="13" t="s">
        <v>217</v>
      </c>
      <c r="H17" s="14">
        <v>50</v>
      </c>
    </row>
    <row r="18" spans="1:8" ht="47.25" x14ac:dyDescent="0.25">
      <c r="A18" s="37"/>
      <c r="B18" s="23"/>
      <c r="C18" s="54"/>
      <c r="D18" s="54"/>
      <c r="E18" s="54"/>
      <c r="F18" s="54"/>
      <c r="G18" s="13" t="s">
        <v>216</v>
      </c>
      <c r="H18" s="14">
        <v>50</v>
      </c>
    </row>
    <row r="19" spans="1:8" ht="16.5" thickBot="1" x14ac:dyDescent="0.3">
      <c r="A19" s="37"/>
      <c r="B19" s="23"/>
      <c r="C19" s="54"/>
      <c r="D19" s="54"/>
      <c r="E19" s="54"/>
      <c r="F19" s="54"/>
      <c r="G19" s="13" t="s">
        <v>107</v>
      </c>
      <c r="H19" s="14">
        <v>35</v>
      </c>
    </row>
    <row r="20" spans="1:8" x14ac:dyDescent="0.25">
      <c r="A20" s="37"/>
      <c r="B20" s="23"/>
      <c r="C20" s="54"/>
      <c r="D20" s="54"/>
      <c r="E20" s="54"/>
      <c r="F20" s="54"/>
      <c r="G20" s="25" t="s">
        <v>263</v>
      </c>
      <c r="H20" s="26"/>
    </row>
    <row r="21" spans="1:8" x14ac:dyDescent="0.25">
      <c r="A21" s="37"/>
      <c r="B21" s="23"/>
      <c r="C21" s="54"/>
      <c r="D21" s="54"/>
      <c r="E21" s="54"/>
      <c r="F21" s="54"/>
      <c r="G21" s="13" t="s">
        <v>110</v>
      </c>
      <c r="H21" s="14">
        <v>5</v>
      </c>
    </row>
    <row r="22" spans="1:8" ht="31.5" x14ac:dyDescent="0.25">
      <c r="A22" s="37"/>
      <c r="B22" s="23"/>
      <c r="C22" s="54"/>
      <c r="D22" s="54"/>
      <c r="E22" s="54"/>
      <c r="F22" s="54"/>
      <c r="G22" s="13" t="s">
        <v>262</v>
      </c>
      <c r="H22" s="14">
        <v>10</v>
      </c>
    </row>
    <row r="23" spans="1:8" ht="31.5" x14ac:dyDescent="0.25">
      <c r="A23" s="37"/>
      <c r="B23" s="23"/>
      <c r="C23" s="54"/>
      <c r="D23" s="54"/>
      <c r="E23" s="54"/>
      <c r="F23" s="54"/>
      <c r="G23" s="13" t="s">
        <v>261</v>
      </c>
      <c r="H23" s="14">
        <v>4</v>
      </c>
    </row>
    <row r="24" spans="1:8" ht="31.5" x14ac:dyDescent="0.25">
      <c r="A24" s="37"/>
      <c r="B24" s="23"/>
      <c r="C24" s="54"/>
      <c r="D24" s="54"/>
      <c r="E24" s="54"/>
      <c r="F24" s="54"/>
      <c r="G24" s="13" t="s">
        <v>260</v>
      </c>
      <c r="H24" s="14">
        <v>4</v>
      </c>
    </row>
    <row r="25" spans="1:8" x14ac:dyDescent="0.25">
      <c r="A25" s="37"/>
      <c r="B25" s="23"/>
      <c r="C25" s="54"/>
      <c r="D25" s="54"/>
      <c r="E25" s="54"/>
      <c r="F25" s="54"/>
      <c r="G25" s="13" t="s">
        <v>259</v>
      </c>
      <c r="H25" s="14">
        <v>3</v>
      </c>
    </row>
    <row r="26" spans="1:8" x14ac:dyDescent="0.25">
      <c r="A26" s="37"/>
      <c r="B26" s="23"/>
      <c r="C26" s="54"/>
      <c r="D26" s="54"/>
      <c r="E26" s="54"/>
      <c r="F26" s="54"/>
      <c r="G26" s="13" t="s">
        <v>258</v>
      </c>
      <c r="H26" s="14">
        <v>7</v>
      </c>
    </row>
    <row r="27" spans="1:8" ht="31.5" x14ac:dyDescent="0.25">
      <c r="A27" s="37"/>
      <c r="B27" s="23"/>
      <c r="C27" s="54"/>
      <c r="D27" s="54"/>
      <c r="E27" s="54"/>
      <c r="F27" s="54"/>
      <c r="G27" s="13" t="s">
        <v>257</v>
      </c>
      <c r="H27" s="14">
        <v>2</v>
      </c>
    </row>
    <row r="28" spans="1:8" x14ac:dyDescent="0.25">
      <c r="A28" s="37"/>
      <c r="B28" s="23"/>
      <c r="C28" s="54"/>
      <c r="D28" s="54"/>
      <c r="E28" s="54"/>
      <c r="F28" s="54"/>
      <c r="G28" s="13" t="s">
        <v>256</v>
      </c>
      <c r="H28" s="14">
        <v>2</v>
      </c>
    </row>
    <row r="29" spans="1:8" ht="16.5" thickBot="1" x14ac:dyDescent="0.3">
      <c r="A29" s="37"/>
      <c r="B29" s="23"/>
      <c r="C29" s="55"/>
      <c r="D29" s="55"/>
      <c r="E29" s="55"/>
      <c r="F29" s="55"/>
      <c r="G29" s="27" t="s">
        <v>8</v>
      </c>
      <c r="H29" s="29">
        <f>SUM(H3:H11,H13:H15,H17:H19,H21:H28,)</f>
        <v>245</v>
      </c>
    </row>
    <row r="30" spans="1:8" ht="200.1" customHeight="1" thickBot="1" x14ac:dyDescent="0.3">
      <c r="A30" s="38"/>
      <c r="B30" s="24"/>
      <c r="C30" s="56" t="s">
        <v>286</v>
      </c>
      <c r="D30" s="56"/>
      <c r="E30" s="56"/>
      <c r="F30" s="57"/>
      <c r="G30" s="28"/>
      <c r="H30" s="30"/>
    </row>
    <row r="31" spans="1:8" x14ac:dyDescent="0.25">
      <c r="A31" s="36">
        <v>2</v>
      </c>
      <c r="B31" s="22" t="s">
        <v>233</v>
      </c>
      <c r="C31" s="53" t="s">
        <v>285</v>
      </c>
      <c r="D31" s="53" t="s">
        <v>284</v>
      </c>
      <c r="E31" s="53" t="s">
        <v>283</v>
      </c>
      <c r="F31" s="53" t="s">
        <v>282</v>
      </c>
      <c r="G31" s="25" t="s">
        <v>273</v>
      </c>
      <c r="H31" s="26"/>
    </row>
    <row r="32" spans="1:8" x14ac:dyDescent="0.25">
      <c r="A32" s="37"/>
      <c r="B32" s="23"/>
      <c r="C32" s="54"/>
      <c r="D32" s="54"/>
      <c r="E32" s="54"/>
      <c r="F32" s="54"/>
      <c r="G32" s="13" t="s">
        <v>272</v>
      </c>
      <c r="H32" s="14">
        <v>4</v>
      </c>
    </row>
    <row r="33" spans="1:8" x14ac:dyDescent="0.25">
      <c r="A33" s="37"/>
      <c r="B33" s="23"/>
      <c r="C33" s="54"/>
      <c r="D33" s="54"/>
      <c r="E33" s="54"/>
      <c r="F33" s="54"/>
      <c r="G33" s="13" t="s">
        <v>271</v>
      </c>
      <c r="H33" s="14">
        <v>6</v>
      </c>
    </row>
    <row r="34" spans="1:8" ht="31.5" x14ac:dyDescent="0.25">
      <c r="A34" s="37"/>
      <c r="B34" s="23"/>
      <c r="C34" s="54"/>
      <c r="D34" s="54"/>
      <c r="E34" s="54"/>
      <c r="F34" s="54"/>
      <c r="G34" s="13" t="s">
        <v>270</v>
      </c>
      <c r="H34" s="14">
        <v>7</v>
      </c>
    </row>
    <row r="35" spans="1:8" x14ac:dyDescent="0.25">
      <c r="A35" s="37"/>
      <c r="B35" s="23"/>
      <c r="C35" s="54"/>
      <c r="D35" s="54"/>
      <c r="E35" s="54"/>
      <c r="F35" s="54"/>
      <c r="G35" s="13" t="s">
        <v>269</v>
      </c>
      <c r="H35" s="14">
        <v>5</v>
      </c>
    </row>
    <row r="36" spans="1:8" x14ac:dyDescent="0.25">
      <c r="A36" s="37"/>
      <c r="B36" s="23"/>
      <c r="C36" s="54"/>
      <c r="D36" s="54"/>
      <c r="E36" s="54"/>
      <c r="F36" s="54"/>
      <c r="G36" s="13" t="s">
        <v>268</v>
      </c>
      <c r="H36" s="14">
        <v>3</v>
      </c>
    </row>
    <row r="37" spans="1:8" ht="31.5" x14ac:dyDescent="0.25">
      <c r="A37" s="37"/>
      <c r="B37" s="23"/>
      <c r="C37" s="54"/>
      <c r="D37" s="54"/>
      <c r="E37" s="54"/>
      <c r="F37" s="54"/>
      <c r="G37" s="13" t="s">
        <v>267</v>
      </c>
      <c r="H37" s="14">
        <v>1</v>
      </c>
    </row>
    <row r="38" spans="1:8" ht="31.5" x14ac:dyDescent="0.25">
      <c r="A38" s="37"/>
      <c r="B38" s="23"/>
      <c r="C38" s="54"/>
      <c r="D38" s="54"/>
      <c r="E38" s="54"/>
      <c r="F38" s="54"/>
      <c r="G38" s="13" t="s">
        <v>266</v>
      </c>
      <c r="H38" s="14">
        <v>1</v>
      </c>
    </row>
    <row r="39" spans="1:8" ht="47.25" x14ac:dyDescent="0.25">
      <c r="A39" s="37"/>
      <c r="B39" s="23"/>
      <c r="C39" s="54"/>
      <c r="D39" s="54"/>
      <c r="E39" s="54"/>
      <c r="F39" s="54"/>
      <c r="G39" s="13" t="s">
        <v>265</v>
      </c>
      <c r="H39" s="14">
        <v>2</v>
      </c>
    </row>
    <row r="40" spans="1:8" ht="32.25" thickBot="1" x14ac:dyDescent="0.3">
      <c r="A40" s="37"/>
      <c r="B40" s="23"/>
      <c r="C40" s="54"/>
      <c r="D40" s="54"/>
      <c r="E40" s="54"/>
      <c r="F40" s="54"/>
      <c r="G40" s="13" t="s">
        <v>264</v>
      </c>
      <c r="H40" s="14">
        <v>2</v>
      </c>
    </row>
    <row r="41" spans="1:8" x14ac:dyDescent="0.25">
      <c r="A41" s="37"/>
      <c r="B41" s="23"/>
      <c r="C41" s="54"/>
      <c r="D41" s="54"/>
      <c r="E41" s="54"/>
      <c r="F41" s="54"/>
      <c r="G41" s="25" t="s">
        <v>228</v>
      </c>
      <c r="H41" s="26"/>
    </row>
    <row r="42" spans="1:8" x14ac:dyDescent="0.25">
      <c r="A42" s="37"/>
      <c r="B42" s="23"/>
      <c r="C42" s="54"/>
      <c r="D42" s="54"/>
      <c r="E42" s="54"/>
      <c r="F42" s="54"/>
      <c r="G42" s="13" t="s">
        <v>227</v>
      </c>
      <c r="H42" s="14">
        <v>6</v>
      </c>
    </row>
    <row r="43" spans="1:8" ht="31.5" x14ac:dyDescent="0.25">
      <c r="A43" s="37"/>
      <c r="B43" s="23"/>
      <c r="C43" s="54"/>
      <c r="D43" s="54"/>
      <c r="E43" s="54"/>
      <c r="F43" s="54"/>
      <c r="G43" s="13" t="s">
        <v>226</v>
      </c>
      <c r="H43" s="14">
        <v>10</v>
      </c>
    </row>
    <row r="44" spans="1:8" ht="32.25" thickBot="1" x14ac:dyDescent="0.3">
      <c r="A44" s="37"/>
      <c r="B44" s="23"/>
      <c r="C44" s="54"/>
      <c r="D44" s="54"/>
      <c r="E44" s="54"/>
      <c r="F44" s="54"/>
      <c r="G44" s="13" t="s">
        <v>225</v>
      </c>
      <c r="H44" s="14">
        <v>7</v>
      </c>
    </row>
    <row r="45" spans="1:8" x14ac:dyDescent="0.25">
      <c r="A45" s="37"/>
      <c r="B45" s="23"/>
      <c r="C45" s="54"/>
      <c r="D45" s="54"/>
      <c r="E45" s="54"/>
      <c r="F45" s="54"/>
      <c r="G45" s="25" t="s">
        <v>218</v>
      </c>
      <c r="H45" s="26"/>
    </row>
    <row r="46" spans="1:8" ht="47.25" x14ac:dyDescent="0.25">
      <c r="A46" s="37"/>
      <c r="B46" s="23"/>
      <c r="C46" s="54"/>
      <c r="D46" s="54"/>
      <c r="E46" s="54"/>
      <c r="F46" s="54"/>
      <c r="G46" s="13" t="s">
        <v>217</v>
      </c>
      <c r="H46" s="14">
        <v>32</v>
      </c>
    </row>
    <row r="47" spans="1:8" ht="47.25" x14ac:dyDescent="0.25">
      <c r="A47" s="37"/>
      <c r="B47" s="23"/>
      <c r="C47" s="54"/>
      <c r="D47" s="54"/>
      <c r="E47" s="54"/>
      <c r="F47" s="54"/>
      <c r="G47" s="13" t="s">
        <v>216</v>
      </c>
      <c r="H47" s="14">
        <v>32</v>
      </c>
    </row>
    <row r="48" spans="1:8" ht="16.5" thickBot="1" x14ac:dyDescent="0.3">
      <c r="A48" s="37"/>
      <c r="B48" s="23"/>
      <c r="C48" s="54"/>
      <c r="D48" s="54"/>
      <c r="E48" s="54"/>
      <c r="F48" s="54"/>
      <c r="G48" s="13" t="s">
        <v>107</v>
      </c>
      <c r="H48" s="14">
        <v>23</v>
      </c>
    </row>
    <row r="49" spans="1:8" x14ac:dyDescent="0.25">
      <c r="A49" s="37"/>
      <c r="B49" s="23"/>
      <c r="C49" s="54"/>
      <c r="D49" s="54"/>
      <c r="E49" s="54"/>
      <c r="F49" s="54"/>
      <c r="G49" s="25" t="s">
        <v>263</v>
      </c>
      <c r="H49" s="26"/>
    </row>
    <row r="50" spans="1:8" x14ac:dyDescent="0.25">
      <c r="A50" s="37"/>
      <c r="B50" s="23"/>
      <c r="C50" s="54"/>
      <c r="D50" s="54"/>
      <c r="E50" s="54"/>
      <c r="F50" s="54"/>
      <c r="G50" s="13" t="s">
        <v>110</v>
      </c>
      <c r="H50" s="14">
        <v>5</v>
      </c>
    </row>
    <row r="51" spans="1:8" ht="31.5" x14ac:dyDescent="0.25">
      <c r="A51" s="37"/>
      <c r="B51" s="23"/>
      <c r="C51" s="54"/>
      <c r="D51" s="54"/>
      <c r="E51" s="54"/>
      <c r="F51" s="54"/>
      <c r="G51" s="13" t="s">
        <v>262</v>
      </c>
      <c r="H51" s="14">
        <v>8</v>
      </c>
    </row>
    <row r="52" spans="1:8" ht="31.5" x14ac:dyDescent="0.25">
      <c r="A52" s="37"/>
      <c r="B52" s="23"/>
      <c r="C52" s="54"/>
      <c r="D52" s="54"/>
      <c r="E52" s="54"/>
      <c r="F52" s="54"/>
      <c r="G52" s="13" t="s">
        <v>261</v>
      </c>
      <c r="H52" s="14">
        <v>3</v>
      </c>
    </row>
    <row r="53" spans="1:8" ht="31.5" x14ac:dyDescent="0.25">
      <c r="A53" s="37"/>
      <c r="B53" s="23"/>
      <c r="C53" s="54"/>
      <c r="D53" s="54"/>
      <c r="E53" s="54"/>
      <c r="F53" s="54"/>
      <c r="G53" s="13" t="s">
        <v>260</v>
      </c>
      <c r="H53" s="14">
        <v>3</v>
      </c>
    </row>
    <row r="54" spans="1:8" x14ac:dyDescent="0.25">
      <c r="A54" s="37"/>
      <c r="B54" s="23"/>
      <c r="C54" s="54"/>
      <c r="D54" s="54"/>
      <c r="E54" s="54"/>
      <c r="F54" s="54"/>
      <c r="G54" s="13" t="s">
        <v>259</v>
      </c>
      <c r="H54" s="14">
        <v>3</v>
      </c>
    </row>
    <row r="55" spans="1:8" x14ac:dyDescent="0.25">
      <c r="A55" s="37"/>
      <c r="B55" s="23"/>
      <c r="C55" s="54"/>
      <c r="D55" s="54"/>
      <c r="E55" s="54"/>
      <c r="F55" s="54"/>
      <c r="G55" s="13" t="s">
        <v>258</v>
      </c>
      <c r="H55" s="14">
        <v>5</v>
      </c>
    </row>
    <row r="56" spans="1:8" ht="31.5" x14ac:dyDescent="0.25">
      <c r="A56" s="37"/>
      <c r="B56" s="23"/>
      <c r="C56" s="54"/>
      <c r="D56" s="54"/>
      <c r="E56" s="54"/>
      <c r="F56" s="54"/>
      <c r="G56" s="13" t="s">
        <v>257</v>
      </c>
      <c r="H56" s="14">
        <v>2</v>
      </c>
    </row>
    <row r="57" spans="1:8" x14ac:dyDescent="0.25">
      <c r="A57" s="37"/>
      <c r="B57" s="23"/>
      <c r="C57" s="54"/>
      <c r="D57" s="54"/>
      <c r="E57" s="54"/>
      <c r="F57" s="54"/>
      <c r="G57" s="13" t="s">
        <v>256</v>
      </c>
      <c r="H57" s="14">
        <v>2</v>
      </c>
    </row>
    <row r="58" spans="1:8" ht="16.5" thickBot="1" x14ac:dyDescent="0.3">
      <c r="A58" s="37"/>
      <c r="B58" s="23"/>
      <c r="C58" s="55"/>
      <c r="D58" s="55"/>
      <c r="E58" s="55"/>
      <c r="F58" s="55"/>
      <c r="G58" s="27" t="s">
        <v>8</v>
      </c>
      <c r="H58" s="29">
        <f>SUM(H32:H40,H42:H44,H46:H48,H50:H57,)</f>
        <v>172</v>
      </c>
    </row>
    <row r="59" spans="1:8" ht="137.25" customHeight="1" thickBot="1" x14ac:dyDescent="0.3">
      <c r="A59" s="38"/>
      <c r="B59" s="24"/>
      <c r="C59" s="56" t="s">
        <v>281</v>
      </c>
      <c r="D59" s="56"/>
      <c r="E59" s="56"/>
      <c r="F59" s="57"/>
      <c r="G59" s="28"/>
      <c r="H59" s="30"/>
    </row>
    <row r="60" spans="1:8" x14ac:dyDescent="0.25">
      <c r="A60" s="36">
        <v>3</v>
      </c>
      <c r="B60" s="22" t="s">
        <v>233</v>
      </c>
      <c r="C60" s="53" t="s">
        <v>280</v>
      </c>
      <c r="D60" s="53" t="s">
        <v>279</v>
      </c>
      <c r="E60" s="53" t="s">
        <v>278</v>
      </c>
      <c r="F60" s="53" t="s">
        <v>277</v>
      </c>
      <c r="G60" s="25" t="s">
        <v>228</v>
      </c>
      <c r="H60" s="26"/>
    </row>
    <row r="61" spans="1:8" x14ac:dyDescent="0.25">
      <c r="A61" s="37"/>
      <c r="B61" s="23"/>
      <c r="C61" s="54"/>
      <c r="D61" s="54"/>
      <c r="E61" s="54"/>
      <c r="F61" s="54"/>
      <c r="G61" s="13" t="s">
        <v>227</v>
      </c>
      <c r="H61" s="14">
        <v>5</v>
      </c>
    </row>
    <row r="62" spans="1:8" ht="31.5" x14ac:dyDescent="0.25">
      <c r="A62" s="37"/>
      <c r="B62" s="23"/>
      <c r="C62" s="54"/>
      <c r="D62" s="54"/>
      <c r="E62" s="54"/>
      <c r="F62" s="54"/>
      <c r="G62" s="13" t="s">
        <v>226</v>
      </c>
      <c r="H62" s="14">
        <v>6</v>
      </c>
    </row>
    <row r="63" spans="1:8" ht="32.25" thickBot="1" x14ac:dyDescent="0.3">
      <c r="A63" s="37"/>
      <c r="B63" s="23"/>
      <c r="C63" s="54"/>
      <c r="D63" s="54"/>
      <c r="E63" s="54"/>
      <c r="F63" s="54"/>
      <c r="G63" s="13" t="s">
        <v>225</v>
      </c>
      <c r="H63" s="14">
        <v>6</v>
      </c>
    </row>
    <row r="64" spans="1:8" x14ac:dyDescent="0.25">
      <c r="A64" s="37"/>
      <c r="B64" s="23"/>
      <c r="C64" s="54"/>
      <c r="D64" s="54"/>
      <c r="E64" s="54"/>
      <c r="F64" s="54"/>
      <c r="G64" s="25" t="s">
        <v>218</v>
      </c>
      <c r="H64" s="26"/>
    </row>
    <row r="65" spans="1:8" ht="47.25" x14ac:dyDescent="0.25">
      <c r="A65" s="37"/>
      <c r="B65" s="23"/>
      <c r="C65" s="54"/>
      <c r="D65" s="54"/>
      <c r="E65" s="54"/>
      <c r="F65" s="54"/>
      <c r="G65" s="13" t="s">
        <v>217</v>
      </c>
      <c r="H65" s="14">
        <v>20</v>
      </c>
    </row>
    <row r="66" spans="1:8" ht="47.25" x14ac:dyDescent="0.25">
      <c r="A66" s="37"/>
      <c r="B66" s="23"/>
      <c r="C66" s="54"/>
      <c r="D66" s="54"/>
      <c r="E66" s="54"/>
      <c r="F66" s="54"/>
      <c r="G66" s="13" t="s">
        <v>216</v>
      </c>
      <c r="H66" s="14">
        <v>20</v>
      </c>
    </row>
    <row r="67" spans="1:8" x14ac:dyDescent="0.25">
      <c r="A67" s="37"/>
      <c r="B67" s="23"/>
      <c r="C67" s="54"/>
      <c r="D67" s="54"/>
      <c r="E67" s="54"/>
      <c r="F67" s="54"/>
      <c r="G67" s="13" t="s">
        <v>107</v>
      </c>
      <c r="H67" s="14">
        <v>20</v>
      </c>
    </row>
    <row r="68" spans="1:8" ht="16.5" thickBot="1" x14ac:dyDescent="0.3">
      <c r="A68" s="37"/>
      <c r="B68" s="23"/>
      <c r="C68" s="55"/>
      <c r="D68" s="55"/>
      <c r="E68" s="55"/>
      <c r="F68" s="55"/>
      <c r="G68" s="27" t="s">
        <v>8</v>
      </c>
      <c r="H68" s="29">
        <f>SUM(H61:H63,H65:H67)</f>
        <v>77</v>
      </c>
    </row>
    <row r="69" spans="1:8" ht="113.25" customHeight="1" thickBot="1" x14ac:dyDescent="0.3">
      <c r="A69" s="38"/>
      <c r="B69" s="24"/>
      <c r="C69" s="56" t="s">
        <v>276</v>
      </c>
      <c r="D69" s="56"/>
      <c r="E69" s="56"/>
      <c r="F69" s="57"/>
      <c r="G69" s="28"/>
      <c r="H69" s="30"/>
    </row>
    <row r="70" spans="1:8" x14ac:dyDescent="0.25">
      <c r="A70" s="36">
        <v>4</v>
      </c>
      <c r="B70" s="22" t="s">
        <v>233</v>
      </c>
      <c r="C70" s="53" t="s">
        <v>275</v>
      </c>
      <c r="D70" s="53" t="s">
        <v>274</v>
      </c>
      <c r="E70" s="53" t="s">
        <v>251</v>
      </c>
      <c r="F70" s="53" t="s">
        <v>250</v>
      </c>
      <c r="G70" s="25" t="s">
        <v>273</v>
      </c>
      <c r="H70" s="26"/>
    </row>
    <row r="71" spans="1:8" x14ac:dyDescent="0.25">
      <c r="A71" s="37"/>
      <c r="B71" s="23"/>
      <c r="C71" s="54"/>
      <c r="D71" s="54"/>
      <c r="E71" s="54"/>
      <c r="F71" s="54"/>
      <c r="G71" s="13" t="s">
        <v>272</v>
      </c>
      <c r="H71" s="14">
        <v>3</v>
      </c>
    </row>
    <row r="72" spans="1:8" x14ac:dyDescent="0.25">
      <c r="A72" s="37"/>
      <c r="B72" s="23"/>
      <c r="C72" s="54"/>
      <c r="D72" s="54"/>
      <c r="E72" s="54"/>
      <c r="F72" s="54"/>
      <c r="G72" s="13" t="s">
        <v>271</v>
      </c>
      <c r="H72" s="14">
        <v>4</v>
      </c>
    </row>
    <row r="73" spans="1:8" ht="31.5" x14ac:dyDescent="0.25">
      <c r="A73" s="37"/>
      <c r="B73" s="23"/>
      <c r="C73" s="54"/>
      <c r="D73" s="54"/>
      <c r="E73" s="54"/>
      <c r="F73" s="54"/>
      <c r="G73" s="13" t="s">
        <v>270</v>
      </c>
      <c r="H73" s="14">
        <v>4</v>
      </c>
    </row>
    <row r="74" spans="1:8" x14ac:dyDescent="0.25">
      <c r="A74" s="37"/>
      <c r="B74" s="23"/>
      <c r="C74" s="54"/>
      <c r="D74" s="54"/>
      <c r="E74" s="54"/>
      <c r="F74" s="54"/>
      <c r="G74" s="13" t="s">
        <v>269</v>
      </c>
      <c r="H74" s="14">
        <v>3</v>
      </c>
    </row>
    <row r="75" spans="1:8" x14ac:dyDescent="0.25">
      <c r="A75" s="37"/>
      <c r="B75" s="23"/>
      <c r="C75" s="54"/>
      <c r="D75" s="54"/>
      <c r="E75" s="54"/>
      <c r="F75" s="54"/>
      <c r="G75" s="13" t="s">
        <v>268</v>
      </c>
      <c r="H75" s="14">
        <v>1</v>
      </c>
    </row>
    <row r="76" spans="1:8" ht="31.5" x14ac:dyDescent="0.25">
      <c r="A76" s="37"/>
      <c r="B76" s="23"/>
      <c r="C76" s="54"/>
      <c r="D76" s="54"/>
      <c r="E76" s="54"/>
      <c r="F76" s="54"/>
      <c r="G76" s="13" t="s">
        <v>267</v>
      </c>
      <c r="H76" s="14">
        <v>1</v>
      </c>
    </row>
    <row r="77" spans="1:8" ht="31.5" x14ac:dyDescent="0.25">
      <c r="A77" s="37"/>
      <c r="B77" s="23"/>
      <c r="C77" s="54"/>
      <c r="D77" s="54"/>
      <c r="E77" s="54"/>
      <c r="F77" s="54"/>
      <c r="G77" s="13" t="s">
        <v>266</v>
      </c>
      <c r="H77" s="14">
        <v>1</v>
      </c>
    </row>
    <row r="78" spans="1:8" ht="47.25" x14ac:dyDescent="0.25">
      <c r="A78" s="37"/>
      <c r="B78" s="23"/>
      <c r="C78" s="54"/>
      <c r="D78" s="54"/>
      <c r="E78" s="54"/>
      <c r="F78" s="54"/>
      <c r="G78" s="13" t="s">
        <v>265</v>
      </c>
      <c r="H78" s="14">
        <v>1</v>
      </c>
    </row>
    <row r="79" spans="1:8" ht="32.25" thickBot="1" x14ac:dyDescent="0.3">
      <c r="A79" s="37"/>
      <c r="B79" s="23"/>
      <c r="C79" s="54"/>
      <c r="D79" s="54"/>
      <c r="E79" s="54"/>
      <c r="F79" s="54"/>
      <c r="G79" s="13" t="s">
        <v>264</v>
      </c>
      <c r="H79" s="14">
        <v>1</v>
      </c>
    </row>
    <row r="80" spans="1:8" x14ac:dyDescent="0.25">
      <c r="A80" s="37"/>
      <c r="B80" s="23"/>
      <c r="C80" s="54"/>
      <c r="D80" s="54"/>
      <c r="E80" s="54"/>
      <c r="F80" s="54"/>
      <c r="G80" s="25" t="s">
        <v>228</v>
      </c>
      <c r="H80" s="26"/>
    </row>
    <row r="81" spans="1:8" x14ac:dyDescent="0.25">
      <c r="A81" s="37"/>
      <c r="B81" s="23"/>
      <c r="C81" s="54"/>
      <c r="D81" s="54"/>
      <c r="E81" s="54"/>
      <c r="F81" s="54"/>
      <c r="G81" s="13" t="s">
        <v>227</v>
      </c>
      <c r="H81" s="14">
        <v>4</v>
      </c>
    </row>
    <row r="82" spans="1:8" ht="31.5" x14ac:dyDescent="0.25">
      <c r="A82" s="37"/>
      <c r="B82" s="23"/>
      <c r="C82" s="54"/>
      <c r="D82" s="54"/>
      <c r="E82" s="54"/>
      <c r="F82" s="54"/>
      <c r="G82" s="13" t="s">
        <v>226</v>
      </c>
      <c r="H82" s="14">
        <v>5</v>
      </c>
    </row>
    <row r="83" spans="1:8" ht="32.25" thickBot="1" x14ac:dyDescent="0.3">
      <c r="A83" s="37"/>
      <c r="B83" s="23"/>
      <c r="C83" s="54"/>
      <c r="D83" s="54"/>
      <c r="E83" s="54"/>
      <c r="F83" s="54"/>
      <c r="G83" s="13" t="s">
        <v>225</v>
      </c>
      <c r="H83" s="14">
        <v>5</v>
      </c>
    </row>
    <row r="84" spans="1:8" x14ac:dyDescent="0.25">
      <c r="A84" s="37"/>
      <c r="B84" s="23"/>
      <c r="C84" s="54"/>
      <c r="D84" s="54"/>
      <c r="E84" s="54"/>
      <c r="F84" s="54"/>
      <c r="G84" s="25" t="s">
        <v>218</v>
      </c>
      <c r="H84" s="26"/>
    </row>
    <row r="85" spans="1:8" ht="47.25" x14ac:dyDescent="0.25">
      <c r="A85" s="37"/>
      <c r="B85" s="23"/>
      <c r="C85" s="54"/>
      <c r="D85" s="54"/>
      <c r="E85" s="54"/>
      <c r="F85" s="54"/>
      <c r="G85" s="13" t="s">
        <v>217</v>
      </c>
      <c r="H85" s="14">
        <v>12</v>
      </c>
    </row>
    <row r="86" spans="1:8" ht="47.25" x14ac:dyDescent="0.25">
      <c r="A86" s="37"/>
      <c r="B86" s="23"/>
      <c r="C86" s="54"/>
      <c r="D86" s="54"/>
      <c r="E86" s="54"/>
      <c r="F86" s="54"/>
      <c r="G86" s="13" t="s">
        <v>216</v>
      </c>
      <c r="H86" s="14">
        <v>12</v>
      </c>
    </row>
    <row r="87" spans="1:8" ht="16.5" thickBot="1" x14ac:dyDescent="0.3">
      <c r="A87" s="37"/>
      <c r="B87" s="23"/>
      <c r="C87" s="54"/>
      <c r="D87" s="54"/>
      <c r="E87" s="54"/>
      <c r="F87" s="54"/>
      <c r="G87" s="13" t="s">
        <v>107</v>
      </c>
      <c r="H87" s="14">
        <v>12</v>
      </c>
    </row>
    <row r="88" spans="1:8" x14ac:dyDescent="0.25">
      <c r="A88" s="37"/>
      <c r="B88" s="23"/>
      <c r="C88" s="54"/>
      <c r="D88" s="54"/>
      <c r="E88" s="54"/>
      <c r="F88" s="54"/>
      <c r="G88" s="25" t="s">
        <v>263</v>
      </c>
      <c r="H88" s="26"/>
    </row>
    <row r="89" spans="1:8" x14ac:dyDescent="0.25">
      <c r="A89" s="37"/>
      <c r="B89" s="23"/>
      <c r="C89" s="54"/>
      <c r="D89" s="54"/>
      <c r="E89" s="54"/>
      <c r="F89" s="54"/>
      <c r="G89" s="13" t="s">
        <v>110</v>
      </c>
      <c r="H89" s="14">
        <v>2</v>
      </c>
    </row>
    <row r="90" spans="1:8" ht="31.5" x14ac:dyDescent="0.25">
      <c r="A90" s="37"/>
      <c r="B90" s="23"/>
      <c r="C90" s="54"/>
      <c r="D90" s="54"/>
      <c r="E90" s="54"/>
      <c r="F90" s="54"/>
      <c r="G90" s="13" t="s">
        <v>262</v>
      </c>
      <c r="H90" s="14">
        <v>2</v>
      </c>
    </row>
    <row r="91" spans="1:8" ht="31.5" x14ac:dyDescent="0.25">
      <c r="A91" s="37"/>
      <c r="B91" s="23"/>
      <c r="C91" s="54"/>
      <c r="D91" s="54"/>
      <c r="E91" s="54"/>
      <c r="F91" s="54"/>
      <c r="G91" s="13" t="s">
        <v>261</v>
      </c>
      <c r="H91" s="14">
        <v>1</v>
      </c>
    </row>
    <row r="92" spans="1:8" ht="31.5" x14ac:dyDescent="0.25">
      <c r="A92" s="37"/>
      <c r="B92" s="23"/>
      <c r="C92" s="54"/>
      <c r="D92" s="54"/>
      <c r="E92" s="54"/>
      <c r="F92" s="54"/>
      <c r="G92" s="13" t="s">
        <v>260</v>
      </c>
      <c r="H92" s="14">
        <v>1</v>
      </c>
    </row>
    <row r="93" spans="1:8" x14ac:dyDescent="0.25">
      <c r="A93" s="37"/>
      <c r="B93" s="23"/>
      <c r="C93" s="54"/>
      <c r="D93" s="54"/>
      <c r="E93" s="54"/>
      <c r="F93" s="54"/>
      <c r="G93" s="13" t="s">
        <v>259</v>
      </c>
      <c r="H93" s="14">
        <v>1</v>
      </c>
    </row>
    <row r="94" spans="1:8" x14ac:dyDescent="0.25">
      <c r="A94" s="37"/>
      <c r="B94" s="23"/>
      <c r="C94" s="54"/>
      <c r="D94" s="54"/>
      <c r="E94" s="54"/>
      <c r="F94" s="54"/>
      <c r="G94" s="13" t="s">
        <v>258</v>
      </c>
      <c r="H94" s="14">
        <v>1</v>
      </c>
    </row>
    <row r="95" spans="1:8" ht="31.5" x14ac:dyDescent="0.25">
      <c r="A95" s="37"/>
      <c r="B95" s="23"/>
      <c r="C95" s="54"/>
      <c r="D95" s="54"/>
      <c r="E95" s="54"/>
      <c r="F95" s="54"/>
      <c r="G95" s="13" t="s">
        <v>257</v>
      </c>
      <c r="H95" s="14">
        <v>1</v>
      </c>
    </row>
    <row r="96" spans="1:8" x14ac:dyDescent="0.25">
      <c r="A96" s="37"/>
      <c r="B96" s="23"/>
      <c r="C96" s="54"/>
      <c r="D96" s="54"/>
      <c r="E96" s="54"/>
      <c r="F96" s="54"/>
      <c r="G96" s="13" t="s">
        <v>256</v>
      </c>
      <c r="H96" s="14">
        <v>1</v>
      </c>
    </row>
    <row r="97" spans="1:8" ht="16.5" thickBot="1" x14ac:dyDescent="0.3">
      <c r="A97" s="37"/>
      <c r="B97" s="23"/>
      <c r="C97" s="55"/>
      <c r="D97" s="55"/>
      <c r="E97" s="55"/>
      <c r="F97" s="55"/>
      <c r="G97" s="27" t="s">
        <v>8</v>
      </c>
      <c r="H97" s="29">
        <f>SUM(H71:H79,H81:H83,H85:H87,H89:H96,)</f>
        <v>79</v>
      </c>
    </row>
    <row r="98" spans="1:8" ht="122.25" customHeight="1" thickBot="1" x14ac:dyDescent="0.3">
      <c r="A98" s="38"/>
      <c r="B98" s="24"/>
      <c r="C98" s="56" t="s">
        <v>255</v>
      </c>
      <c r="D98" s="56"/>
      <c r="E98" s="56"/>
      <c r="F98" s="57"/>
      <c r="G98" s="28"/>
      <c r="H98" s="30"/>
    </row>
    <row r="99" spans="1:8" x14ac:dyDescent="0.25">
      <c r="A99" s="36">
        <v>5</v>
      </c>
      <c r="B99" s="22" t="s">
        <v>254</v>
      </c>
      <c r="C99" s="53" t="s">
        <v>253</v>
      </c>
      <c r="D99" s="53" t="s">
        <v>252</v>
      </c>
      <c r="E99" s="53" t="s">
        <v>251</v>
      </c>
      <c r="F99" s="53" t="s">
        <v>250</v>
      </c>
      <c r="G99" s="25" t="s">
        <v>218</v>
      </c>
      <c r="H99" s="26"/>
    </row>
    <row r="100" spans="1:8" x14ac:dyDescent="0.25">
      <c r="A100" s="37"/>
      <c r="B100" s="23"/>
      <c r="C100" s="54"/>
      <c r="D100" s="54"/>
      <c r="E100" s="54"/>
      <c r="F100" s="54"/>
      <c r="G100" s="13" t="s">
        <v>107</v>
      </c>
      <c r="H100" s="14">
        <v>10</v>
      </c>
    </row>
    <row r="101" spans="1:8" ht="43.5" customHeight="1" thickBot="1" x14ac:dyDescent="0.3">
      <c r="A101" s="37"/>
      <c r="B101" s="23"/>
      <c r="C101" s="55"/>
      <c r="D101" s="55"/>
      <c r="E101" s="55"/>
      <c r="F101" s="55"/>
      <c r="G101" s="27" t="s">
        <v>8</v>
      </c>
      <c r="H101" s="29">
        <f>SUM(H100:H100,)</f>
        <v>10</v>
      </c>
    </row>
    <row r="102" spans="1:8" ht="125.25" customHeight="1" thickBot="1" x14ac:dyDescent="0.3">
      <c r="A102" s="38"/>
      <c r="B102" s="24"/>
      <c r="C102" s="56" t="s">
        <v>249</v>
      </c>
      <c r="D102" s="56"/>
      <c r="E102" s="56"/>
      <c r="F102" s="57"/>
      <c r="G102" s="28"/>
      <c r="H102" s="30"/>
    </row>
    <row r="103" spans="1:8" x14ac:dyDescent="0.25">
      <c r="A103" s="36">
        <v>6</v>
      </c>
      <c r="B103" s="22" t="s">
        <v>223</v>
      </c>
      <c r="C103" s="53" t="s">
        <v>248</v>
      </c>
      <c r="D103" s="53" t="s">
        <v>247</v>
      </c>
      <c r="E103" s="53" t="s">
        <v>246</v>
      </c>
      <c r="F103" s="53" t="s">
        <v>245</v>
      </c>
      <c r="G103" s="25" t="s">
        <v>218</v>
      </c>
      <c r="H103" s="26"/>
    </row>
    <row r="104" spans="1:8" x14ac:dyDescent="0.25">
      <c r="A104" s="37"/>
      <c r="B104" s="23"/>
      <c r="C104" s="54"/>
      <c r="D104" s="54"/>
      <c r="E104" s="54"/>
      <c r="F104" s="54"/>
      <c r="G104" s="13" t="s">
        <v>107</v>
      </c>
      <c r="H104" s="14">
        <v>5</v>
      </c>
    </row>
    <row r="105" spans="1:8" ht="99" customHeight="1" thickBot="1" x14ac:dyDescent="0.3">
      <c r="A105" s="37"/>
      <c r="B105" s="23"/>
      <c r="C105" s="55"/>
      <c r="D105" s="55"/>
      <c r="E105" s="55"/>
      <c r="F105" s="55"/>
      <c r="G105" s="27" t="s">
        <v>8</v>
      </c>
      <c r="H105" s="29">
        <f>SUM(H104:H104,)</f>
        <v>5</v>
      </c>
    </row>
    <row r="106" spans="1:8" ht="131.25" customHeight="1" thickBot="1" x14ac:dyDescent="0.3">
      <c r="A106" s="38"/>
      <c r="B106" s="24"/>
      <c r="C106" s="56" t="s">
        <v>244</v>
      </c>
      <c r="D106" s="56"/>
      <c r="E106" s="56"/>
      <c r="F106" s="57"/>
      <c r="G106" s="28"/>
      <c r="H106" s="30"/>
    </row>
    <row r="107" spans="1:8" x14ac:dyDescent="0.25">
      <c r="A107" s="36">
        <v>7</v>
      </c>
      <c r="B107" s="22" t="s">
        <v>233</v>
      </c>
      <c r="C107" s="53" t="s">
        <v>243</v>
      </c>
      <c r="D107" s="53" t="s">
        <v>242</v>
      </c>
      <c r="E107" s="53" t="s">
        <v>241</v>
      </c>
      <c r="F107" s="53" t="s">
        <v>240</v>
      </c>
      <c r="G107" s="25" t="s">
        <v>228</v>
      </c>
      <c r="H107" s="26"/>
    </row>
    <row r="108" spans="1:8" x14ac:dyDescent="0.25">
      <c r="A108" s="37"/>
      <c r="B108" s="23"/>
      <c r="C108" s="54"/>
      <c r="D108" s="54"/>
      <c r="E108" s="54"/>
      <c r="F108" s="54"/>
      <c r="G108" s="13" t="s">
        <v>227</v>
      </c>
      <c r="H108" s="14">
        <v>2</v>
      </c>
    </row>
    <row r="109" spans="1:8" ht="31.5" x14ac:dyDescent="0.25">
      <c r="A109" s="37"/>
      <c r="B109" s="23"/>
      <c r="C109" s="54"/>
      <c r="D109" s="54"/>
      <c r="E109" s="54"/>
      <c r="F109" s="54"/>
      <c r="G109" s="13" t="s">
        <v>226</v>
      </c>
      <c r="H109" s="14">
        <v>2</v>
      </c>
    </row>
    <row r="110" spans="1:8" ht="32.25" thickBot="1" x14ac:dyDescent="0.3">
      <c r="A110" s="37"/>
      <c r="B110" s="23"/>
      <c r="C110" s="54"/>
      <c r="D110" s="54"/>
      <c r="E110" s="54"/>
      <c r="F110" s="54"/>
      <c r="G110" s="13" t="s">
        <v>225</v>
      </c>
      <c r="H110" s="14">
        <v>2</v>
      </c>
    </row>
    <row r="111" spans="1:8" x14ac:dyDescent="0.25">
      <c r="A111" s="37"/>
      <c r="B111" s="23"/>
      <c r="C111" s="54"/>
      <c r="D111" s="54"/>
      <c r="E111" s="54"/>
      <c r="F111" s="54"/>
      <c r="G111" s="25" t="s">
        <v>218</v>
      </c>
      <c r="H111" s="26"/>
    </row>
    <row r="112" spans="1:8" ht="47.25" x14ac:dyDescent="0.25">
      <c r="A112" s="37"/>
      <c r="B112" s="23"/>
      <c r="C112" s="54"/>
      <c r="D112" s="54"/>
      <c r="E112" s="54"/>
      <c r="F112" s="54"/>
      <c r="G112" s="13" t="s">
        <v>217</v>
      </c>
      <c r="H112" s="14">
        <v>4</v>
      </c>
    </row>
    <row r="113" spans="1:8" ht="47.25" x14ac:dyDescent="0.25">
      <c r="A113" s="37"/>
      <c r="B113" s="23"/>
      <c r="C113" s="54"/>
      <c r="D113" s="54"/>
      <c r="E113" s="54"/>
      <c r="F113" s="54"/>
      <c r="G113" s="13" t="s">
        <v>216</v>
      </c>
      <c r="H113" s="14">
        <v>4</v>
      </c>
    </row>
    <row r="114" spans="1:8" x14ac:dyDescent="0.25">
      <c r="A114" s="37"/>
      <c r="B114" s="23"/>
      <c r="C114" s="54"/>
      <c r="D114" s="54"/>
      <c r="E114" s="54"/>
      <c r="F114" s="54"/>
      <c r="G114" s="13" t="s">
        <v>107</v>
      </c>
      <c r="H114" s="14">
        <v>4</v>
      </c>
    </row>
    <row r="115" spans="1:8" ht="16.5" thickBot="1" x14ac:dyDescent="0.3">
      <c r="A115" s="37"/>
      <c r="B115" s="23"/>
      <c r="C115" s="55"/>
      <c r="D115" s="55"/>
      <c r="E115" s="55"/>
      <c r="F115" s="55"/>
      <c r="G115" s="27" t="s">
        <v>8</v>
      </c>
      <c r="H115" s="29">
        <f>SUM(H108:H110,H112:H114,)</f>
        <v>18</v>
      </c>
    </row>
    <row r="116" spans="1:8" ht="153.75" customHeight="1" thickBot="1" x14ac:dyDescent="0.3">
      <c r="A116" s="38"/>
      <c r="B116" s="24"/>
      <c r="C116" s="31" t="s">
        <v>239</v>
      </c>
      <c r="D116" s="31"/>
      <c r="E116" s="31"/>
      <c r="F116" s="32"/>
      <c r="G116" s="28"/>
      <c r="H116" s="30"/>
    </row>
    <row r="117" spans="1:8" x14ac:dyDescent="0.25">
      <c r="A117" s="36">
        <v>8</v>
      </c>
      <c r="B117" s="22" t="s">
        <v>223</v>
      </c>
      <c r="C117" s="53" t="s">
        <v>238</v>
      </c>
      <c r="D117" s="53" t="s">
        <v>237</v>
      </c>
      <c r="E117" s="53" t="s">
        <v>236</v>
      </c>
      <c r="F117" s="53" t="s">
        <v>235</v>
      </c>
      <c r="G117" s="25" t="s">
        <v>218</v>
      </c>
      <c r="H117" s="26"/>
    </row>
    <row r="118" spans="1:8" x14ac:dyDescent="0.25">
      <c r="A118" s="37"/>
      <c r="B118" s="23"/>
      <c r="C118" s="54"/>
      <c r="D118" s="54"/>
      <c r="E118" s="54"/>
      <c r="F118" s="54"/>
      <c r="G118" s="13" t="s">
        <v>107</v>
      </c>
      <c r="H118" s="14">
        <v>5</v>
      </c>
    </row>
    <row r="119" spans="1:8" x14ac:dyDescent="0.25">
      <c r="A119" s="37"/>
      <c r="B119" s="23"/>
      <c r="C119" s="54"/>
      <c r="D119" s="54"/>
      <c r="E119" s="54"/>
      <c r="F119" s="54"/>
      <c r="G119" s="13" t="s">
        <v>149</v>
      </c>
      <c r="H119" s="14">
        <v>42</v>
      </c>
    </row>
    <row r="120" spans="1:8" ht="175.5" customHeight="1" thickBot="1" x14ac:dyDescent="0.3">
      <c r="A120" s="37"/>
      <c r="B120" s="23"/>
      <c r="C120" s="55"/>
      <c r="D120" s="55"/>
      <c r="E120" s="55"/>
      <c r="F120" s="55"/>
      <c r="G120" s="27" t="s">
        <v>8</v>
      </c>
      <c r="H120" s="29">
        <f>SUM(H118:H119,)</f>
        <v>47</v>
      </c>
    </row>
    <row r="121" spans="1:8" ht="150" customHeight="1" thickBot="1" x14ac:dyDescent="0.3">
      <c r="A121" s="38"/>
      <c r="B121" s="24"/>
      <c r="C121" s="31" t="s">
        <v>234</v>
      </c>
      <c r="D121" s="31"/>
      <c r="E121" s="31"/>
      <c r="F121" s="32"/>
      <c r="G121" s="28"/>
      <c r="H121" s="30"/>
    </row>
    <row r="122" spans="1:8" x14ac:dyDescent="0.25">
      <c r="A122" s="36">
        <v>9</v>
      </c>
      <c r="B122" s="22" t="s">
        <v>233</v>
      </c>
      <c r="C122" s="53" t="s">
        <v>232</v>
      </c>
      <c r="D122" s="53" t="s">
        <v>231</v>
      </c>
      <c r="E122" s="53" t="s">
        <v>230</v>
      </c>
      <c r="F122" s="53" t="s">
        <v>229</v>
      </c>
      <c r="G122" s="25" t="s">
        <v>228</v>
      </c>
      <c r="H122" s="26"/>
    </row>
    <row r="123" spans="1:8" x14ac:dyDescent="0.25">
      <c r="A123" s="37"/>
      <c r="B123" s="23"/>
      <c r="C123" s="54"/>
      <c r="D123" s="54"/>
      <c r="E123" s="54"/>
      <c r="F123" s="54"/>
      <c r="G123" s="13" t="s">
        <v>227</v>
      </c>
      <c r="H123" s="14">
        <v>1</v>
      </c>
    </row>
    <row r="124" spans="1:8" ht="31.5" x14ac:dyDescent="0.25">
      <c r="A124" s="37"/>
      <c r="B124" s="23"/>
      <c r="C124" s="54"/>
      <c r="D124" s="54"/>
      <c r="E124" s="54"/>
      <c r="F124" s="54"/>
      <c r="G124" s="13" t="s">
        <v>226</v>
      </c>
      <c r="H124" s="14">
        <v>1</v>
      </c>
    </row>
    <row r="125" spans="1:8" ht="32.25" thickBot="1" x14ac:dyDescent="0.3">
      <c r="A125" s="37"/>
      <c r="B125" s="23"/>
      <c r="C125" s="54"/>
      <c r="D125" s="54"/>
      <c r="E125" s="54"/>
      <c r="F125" s="54"/>
      <c r="G125" s="13" t="s">
        <v>225</v>
      </c>
      <c r="H125" s="14">
        <v>1</v>
      </c>
    </row>
    <row r="126" spans="1:8" x14ac:dyDescent="0.25">
      <c r="A126" s="37"/>
      <c r="B126" s="23"/>
      <c r="C126" s="54"/>
      <c r="D126" s="54"/>
      <c r="E126" s="54"/>
      <c r="F126" s="54"/>
      <c r="G126" s="25" t="s">
        <v>218</v>
      </c>
      <c r="H126" s="26"/>
    </row>
    <row r="127" spans="1:8" ht="47.25" x14ac:dyDescent="0.25">
      <c r="A127" s="37"/>
      <c r="B127" s="23"/>
      <c r="C127" s="54"/>
      <c r="D127" s="54"/>
      <c r="E127" s="54"/>
      <c r="F127" s="54"/>
      <c r="G127" s="13" t="s">
        <v>217</v>
      </c>
      <c r="H127" s="14">
        <v>1</v>
      </c>
    </row>
    <row r="128" spans="1:8" ht="47.25" x14ac:dyDescent="0.25">
      <c r="A128" s="37"/>
      <c r="B128" s="23"/>
      <c r="C128" s="54"/>
      <c r="D128" s="54"/>
      <c r="E128" s="54"/>
      <c r="F128" s="54"/>
      <c r="G128" s="13" t="s">
        <v>216</v>
      </c>
      <c r="H128" s="14">
        <v>1</v>
      </c>
    </row>
    <row r="129" spans="1:9" x14ac:dyDescent="0.25">
      <c r="A129" s="37"/>
      <c r="B129" s="23"/>
      <c r="C129" s="54"/>
      <c r="D129" s="54"/>
      <c r="E129" s="54"/>
      <c r="F129" s="54"/>
      <c r="G129" s="13" t="s">
        <v>107</v>
      </c>
      <c r="H129" s="14">
        <v>1</v>
      </c>
    </row>
    <row r="130" spans="1:9" ht="16.5" thickBot="1" x14ac:dyDescent="0.3">
      <c r="A130" s="37"/>
      <c r="B130" s="23"/>
      <c r="C130" s="55"/>
      <c r="D130" s="55"/>
      <c r="E130" s="55"/>
      <c r="F130" s="55"/>
      <c r="G130" s="27" t="s">
        <v>8</v>
      </c>
      <c r="H130" s="29">
        <f>SUM(H123:H125,H127:H129,)</f>
        <v>6</v>
      </c>
    </row>
    <row r="131" spans="1:9" ht="126.75" customHeight="1" thickBot="1" x14ac:dyDescent="0.3">
      <c r="A131" s="38"/>
      <c r="B131" s="24"/>
      <c r="C131" s="31" t="s">
        <v>224</v>
      </c>
      <c r="D131" s="31"/>
      <c r="E131" s="31"/>
      <c r="F131" s="32"/>
      <c r="G131" s="28"/>
      <c r="H131" s="30"/>
    </row>
    <row r="132" spans="1:9" x14ac:dyDescent="0.25">
      <c r="A132" s="36">
        <v>10</v>
      </c>
      <c r="B132" s="22" t="s">
        <v>223</v>
      </c>
      <c r="C132" s="53" t="s">
        <v>222</v>
      </c>
      <c r="D132" s="53" t="s">
        <v>221</v>
      </c>
      <c r="E132" s="53" t="s">
        <v>220</v>
      </c>
      <c r="F132" s="53" t="s">
        <v>219</v>
      </c>
      <c r="G132" s="25" t="s">
        <v>218</v>
      </c>
      <c r="H132" s="26"/>
    </row>
    <row r="133" spans="1:9" ht="47.25" x14ac:dyDescent="0.25">
      <c r="A133" s="37"/>
      <c r="B133" s="23"/>
      <c r="C133" s="54"/>
      <c r="D133" s="54"/>
      <c r="E133" s="54"/>
      <c r="F133" s="54"/>
      <c r="G133" s="13" t="s">
        <v>217</v>
      </c>
      <c r="H133" s="14">
        <v>1</v>
      </c>
    </row>
    <row r="134" spans="1:9" ht="47.25" x14ac:dyDescent="0.25">
      <c r="A134" s="37"/>
      <c r="B134" s="23"/>
      <c r="C134" s="54"/>
      <c r="D134" s="54"/>
      <c r="E134" s="54"/>
      <c r="F134" s="54"/>
      <c r="G134" s="13" t="s">
        <v>216</v>
      </c>
      <c r="H134" s="14">
        <v>1</v>
      </c>
    </row>
    <row r="135" spans="1:9" x14ac:dyDescent="0.25">
      <c r="A135" s="37"/>
      <c r="B135" s="23"/>
      <c r="C135" s="54"/>
      <c r="D135" s="54"/>
      <c r="E135" s="54"/>
      <c r="F135" s="54"/>
      <c r="G135" s="13" t="s">
        <v>107</v>
      </c>
      <c r="H135" s="14">
        <v>1</v>
      </c>
    </row>
    <row r="136" spans="1:9" ht="16.5" thickBot="1" x14ac:dyDescent="0.3">
      <c r="A136" s="37"/>
      <c r="B136" s="23"/>
      <c r="C136" s="55"/>
      <c r="D136" s="55"/>
      <c r="E136" s="55"/>
      <c r="F136" s="55"/>
      <c r="G136" s="27" t="s">
        <v>8</v>
      </c>
      <c r="H136" s="29">
        <f>SUM(H133:H135,)</f>
        <v>3</v>
      </c>
    </row>
    <row r="137" spans="1:9" ht="134.25" customHeight="1" thickBot="1" x14ac:dyDescent="0.3">
      <c r="A137" s="38"/>
      <c r="B137" s="24"/>
      <c r="C137" s="31" t="s">
        <v>215</v>
      </c>
      <c r="D137" s="31"/>
      <c r="E137" s="31"/>
      <c r="F137" s="32"/>
      <c r="G137" s="28"/>
      <c r="H137" s="30"/>
    </row>
    <row r="138" spans="1:9" ht="16.5" thickBot="1" x14ac:dyDescent="0.3">
      <c r="A138" s="44" t="s">
        <v>111</v>
      </c>
      <c r="B138" s="45"/>
      <c r="C138" s="45"/>
      <c r="D138" s="45"/>
      <c r="E138" s="46"/>
      <c r="F138" s="47">
        <f>H136+H130+H120+H115+H105+H101+H97+H68+H58+H29</f>
        <v>662</v>
      </c>
      <c r="G138" s="48"/>
      <c r="H138" s="49"/>
    </row>
    <row r="139" spans="1:9" ht="373.15" customHeight="1" thickBot="1" x14ac:dyDescent="0.3">
      <c r="A139" s="39" t="s">
        <v>9</v>
      </c>
      <c r="B139" s="40"/>
      <c r="C139" s="58" t="s">
        <v>214</v>
      </c>
      <c r="D139" s="59"/>
      <c r="E139" s="59"/>
      <c r="F139" s="60"/>
      <c r="G139" s="15" t="s">
        <v>213</v>
      </c>
      <c r="H139" s="16" t="s">
        <v>212</v>
      </c>
      <c r="I139" s="20"/>
    </row>
    <row r="140" spans="1:9" ht="381.6" customHeight="1" thickBot="1" x14ac:dyDescent="0.3">
      <c r="A140" s="39" t="s">
        <v>9</v>
      </c>
      <c r="B140" s="40"/>
      <c r="C140" s="58" t="s">
        <v>211</v>
      </c>
      <c r="D140" s="59"/>
      <c r="E140" s="59"/>
      <c r="F140" s="60"/>
      <c r="G140" s="15" t="s">
        <v>109</v>
      </c>
      <c r="H140" s="16" t="s">
        <v>210</v>
      </c>
    </row>
    <row r="141" spans="1:9" ht="344.25" customHeight="1" thickBot="1" x14ac:dyDescent="0.3">
      <c r="A141" s="39" t="s">
        <v>9</v>
      </c>
      <c r="B141" s="40"/>
      <c r="C141" s="58" t="s">
        <v>209</v>
      </c>
      <c r="D141" s="59"/>
      <c r="E141" s="59"/>
      <c r="F141" s="60"/>
      <c r="G141" s="17" t="s">
        <v>208</v>
      </c>
      <c r="H141" s="18" t="s">
        <v>207</v>
      </c>
    </row>
  </sheetData>
  <sheetProtection algorithmName="SHA-512" hashValue="Vwb/ICkc/rvDxqzJ+rbVPSX+8YASx2+6sF2wYJo0EpvSynU6SxIxAiS/ozZ9v/k27bBSp3WcYeISJh5bRliNWw==" saltValue="I3Pa/wtxtcabdH39C1ySLA==" spinCount="100000" sheet="1" formatCells="0" formatColumns="0" formatRows="0" insertColumns="0" insertRows="0" insertHyperlinks="0" sort="0" autoFilter="0"/>
  <autoFilter ref="A1:H477" xr:uid="{00000000-0009-0000-0000-000000000000}"/>
  <mergeCells count="120">
    <mergeCell ref="F132:F136"/>
    <mergeCell ref="C139:F139"/>
    <mergeCell ref="A132:A137"/>
    <mergeCell ref="B132:B137"/>
    <mergeCell ref="G132:H132"/>
    <mergeCell ref="G136:G137"/>
    <mergeCell ref="H136:H137"/>
    <mergeCell ref="C137:F137"/>
    <mergeCell ref="C132:C136"/>
    <mergeCell ref="D132:D136"/>
    <mergeCell ref="E132:E136"/>
    <mergeCell ref="D60:D68"/>
    <mergeCell ref="E60:E68"/>
    <mergeCell ref="F60:F68"/>
    <mergeCell ref="A140:B140"/>
    <mergeCell ref="C140:F140"/>
    <mergeCell ref="A141:B141"/>
    <mergeCell ref="C141:F141"/>
    <mergeCell ref="A138:E138"/>
    <mergeCell ref="F138:H138"/>
    <mergeCell ref="A139:B139"/>
    <mergeCell ref="D31:D58"/>
    <mergeCell ref="E31:E58"/>
    <mergeCell ref="F31:F58"/>
    <mergeCell ref="B60:B69"/>
    <mergeCell ref="G60:H60"/>
    <mergeCell ref="G64:H64"/>
    <mergeCell ref="G68:G69"/>
    <mergeCell ref="H68:H69"/>
    <mergeCell ref="C69:F69"/>
    <mergeCell ref="C60:C68"/>
    <mergeCell ref="F2:F29"/>
    <mergeCell ref="B31:B59"/>
    <mergeCell ref="G31:H31"/>
    <mergeCell ref="G41:H41"/>
    <mergeCell ref="G45:H45"/>
    <mergeCell ref="G49:H49"/>
    <mergeCell ref="G58:G59"/>
    <mergeCell ref="H58:H59"/>
    <mergeCell ref="C59:F59"/>
    <mergeCell ref="C31:C58"/>
    <mergeCell ref="G2:H2"/>
    <mergeCell ref="G12:H12"/>
    <mergeCell ref="G16:H16"/>
    <mergeCell ref="G20:H20"/>
    <mergeCell ref="G29:G30"/>
    <mergeCell ref="H29:H30"/>
    <mergeCell ref="A99:A102"/>
    <mergeCell ref="A103:A106"/>
    <mergeCell ref="A107:A116"/>
    <mergeCell ref="A117:A121"/>
    <mergeCell ref="A122:A131"/>
    <mergeCell ref="B2:B30"/>
    <mergeCell ref="E70:E97"/>
    <mergeCell ref="F70:F97"/>
    <mergeCell ref="A2:A30"/>
    <mergeCell ref="A31:A59"/>
    <mergeCell ref="A60:A69"/>
    <mergeCell ref="A70:A98"/>
    <mergeCell ref="C30:F30"/>
    <mergeCell ref="C2:C29"/>
    <mergeCell ref="D2:D29"/>
    <mergeCell ref="E2:E29"/>
    <mergeCell ref="B70:B98"/>
    <mergeCell ref="G70:H70"/>
    <mergeCell ref="G80:H80"/>
    <mergeCell ref="G84:H84"/>
    <mergeCell ref="G88:H88"/>
    <mergeCell ref="G97:G98"/>
    <mergeCell ref="H97:H98"/>
    <mergeCell ref="C98:F98"/>
    <mergeCell ref="C70:C97"/>
    <mergeCell ref="D70:D97"/>
    <mergeCell ref="B99:B102"/>
    <mergeCell ref="G99:H99"/>
    <mergeCell ref="G101:G102"/>
    <mergeCell ref="H101:H102"/>
    <mergeCell ref="C102:F102"/>
    <mergeCell ref="C99:C101"/>
    <mergeCell ref="D99:D101"/>
    <mergeCell ref="E99:E101"/>
    <mergeCell ref="F99:F101"/>
    <mergeCell ref="B103:B106"/>
    <mergeCell ref="G103:H103"/>
    <mergeCell ref="G105:G106"/>
    <mergeCell ref="H105:H106"/>
    <mergeCell ref="C106:F106"/>
    <mergeCell ref="C103:C105"/>
    <mergeCell ref="D103:D105"/>
    <mergeCell ref="E103:E105"/>
    <mergeCell ref="F103:F105"/>
    <mergeCell ref="B107:B116"/>
    <mergeCell ref="G107:H107"/>
    <mergeCell ref="G111:H111"/>
    <mergeCell ref="G115:G116"/>
    <mergeCell ref="H115:H116"/>
    <mergeCell ref="C116:F116"/>
    <mergeCell ref="C107:C115"/>
    <mergeCell ref="D107:D115"/>
    <mergeCell ref="E107:E115"/>
    <mergeCell ref="F107:F115"/>
    <mergeCell ref="B117:B121"/>
    <mergeCell ref="G117:H117"/>
    <mergeCell ref="G120:G121"/>
    <mergeCell ref="H120:H121"/>
    <mergeCell ref="C121:F121"/>
    <mergeCell ref="C117:C120"/>
    <mergeCell ref="D117:D120"/>
    <mergeCell ref="E117:E120"/>
    <mergeCell ref="F117:F120"/>
    <mergeCell ref="B122:B131"/>
    <mergeCell ref="G122:H122"/>
    <mergeCell ref="G126:H126"/>
    <mergeCell ref="G130:G131"/>
    <mergeCell ref="H130:H131"/>
    <mergeCell ref="C131:F131"/>
    <mergeCell ref="C122:C130"/>
    <mergeCell ref="D122:D130"/>
    <mergeCell ref="E122:E130"/>
    <mergeCell ref="F122:F1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2025-08-08T08:54:41Z</dcterms:modified>
</cp:coreProperties>
</file>